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c7d5200f582aeb/Documents/Data Analytics/Assignments/Excel/"/>
    </mc:Choice>
  </mc:AlternateContent>
  <xr:revisionPtr revIDLastSave="824" documentId="8_{F40240E0-6539-4D18-897D-EDEDC0E201CD}" xr6:coauthVersionLast="45" xr6:coauthVersionMax="45" xr10:uidLastSave="{B26F2C43-3019-478F-A935-439FA8690CDA}"/>
  <bookViews>
    <workbookView xWindow="57480" yWindow="-120" windowWidth="29040" windowHeight="15840" activeTab="3" xr2:uid="{00000000-000D-0000-FFFF-FFFF00000000}"/>
  </bookViews>
  <sheets>
    <sheet name="Kickstarter" sheetId="1" r:id="rId1"/>
    <sheet name="Pivot Table" sheetId="5" r:id="rId2"/>
    <sheet name="Stacked Pivot Chart" sheetId="6" r:id="rId3"/>
    <sheet name="Pivot Table2" sheetId="7" r:id="rId4"/>
    <sheet name="Line Chart" sheetId="8" r:id="rId5"/>
    <sheet name="Measures" sheetId="12" r:id="rId6"/>
    <sheet name="Pivot Table by Sub category" sheetId="14" r:id="rId7"/>
    <sheet name="Pivot Table by Category" sheetId="13" r:id="rId8"/>
    <sheet name="Quartiles" sheetId="15" r:id="rId9"/>
    <sheet name="Analysis Sheet" sheetId="10" r:id="rId10"/>
    <sheet name="Data Copy" sheetId="4" r:id="rId11"/>
  </sheets>
  <definedNames>
    <definedName name="_xlnm._FilterDatabase" localSheetId="9" hidden="1">'Analysis Sheet'!$N$1:$T$4115</definedName>
    <definedName name="_xlnm._FilterDatabase" localSheetId="0" hidden="1">Kickstarter!$A$1:$S$4115</definedName>
    <definedName name="_xlchart.v1.0" hidden="1">Quartiles!$D$1</definedName>
    <definedName name="_xlchart.v1.1" hidden="1">Quartiles!$D$2:$D$1531</definedName>
    <definedName name="_xlchart.v1.10" hidden="1">Quartiles!$B$1</definedName>
    <definedName name="_xlchart.v1.11" hidden="1">Quartiles!$B$2:$B$1068</definedName>
    <definedName name="_xlchart.v1.2" hidden="1">Quartiles!$D$1</definedName>
    <definedName name="_xlchart.v1.3" hidden="1">Quartiles!$D$2:$D$1531</definedName>
    <definedName name="_xlchart.v1.4" hidden="1">Quartiles!$D$1</definedName>
    <definedName name="_xlchart.v1.5" hidden="1">Quartiles!$D$2:$D$1531</definedName>
    <definedName name="_xlchart.v1.6" hidden="1">Quartiles!$D$1</definedName>
    <definedName name="_xlchart.v1.7" hidden="1">Quartiles!$D$2:$D$1531</definedName>
    <definedName name="_xlchart.v1.8" hidden="1">Quartiles!$D$1</definedName>
    <definedName name="_xlchart.v1.9" hidden="1">Quartiles!$D$2:$D$1531</definedName>
    <definedName name="averagedonation" localSheetId="10">'Data Copy'!$O$2:$O$4115</definedName>
    <definedName name="averagedonation">Kickstarter!$O$2:$O$4115</definedName>
    <definedName name="backerscount" localSheetId="10">'Data Copy'!$L$2:$L$4115</definedName>
    <definedName name="backerscount">Kickstarter!$L$2:$L$4115</definedName>
    <definedName name="blurb" localSheetId="10">'Data Copy'!$C$2:$C$4115</definedName>
    <definedName name="blurb">Kickstarter!$C$2:$C$4115</definedName>
    <definedName name="category" localSheetId="10">'Data Copy'!$P$2:$P$4115</definedName>
    <definedName name="category">Kickstarter!$P$2:$P$4115</definedName>
    <definedName name="country" localSheetId="10">'Data Copy'!$G$2:$G$4115</definedName>
    <definedName name="country">Kickstarter!$G$2:$G$4115</definedName>
    <definedName name="currency" localSheetId="10">'Data Copy'!$H$2:$H$4115</definedName>
    <definedName name="currency">Kickstarter!$H$2:$H$4115</definedName>
    <definedName name="datelaunched" localSheetId="10">'Data Copy'!$J$2:$J$4115</definedName>
    <definedName name="datelaunched">Kickstarter!$J$2:$J$4115</definedName>
    <definedName name="deadline" localSheetId="10">'Data Copy'!$I$2:$I$4115</definedName>
    <definedName name="deadline">Kickstarter!$I$2:$I$4115</definedName>
    <definedName name="goal" localSheetId="10">'Data Copy'!$D$2:$D$4115</definedName>
    <definedName name="goal">Kickstarter!$D$2:$D$4115</definedName>
    <definedName name="id" localSheetId="10">'Data Copy'!$A$2:$A$4115</definedName>
    <definedName name="id">Kickstarter!$A$2:$A$4115</definedName>
    <definedName name="ifstate">#REF!</definedName>
    <definedName name="name" localSheetId="10">'Data Copy'!$B$2:$B$4115</definedName>
    <definedName name="name">Kickstarter!$B$2:$B$4115</definedName>
    <definedName name="percentagefunded" localSheetId="10">'Data Copy'!$N$2:$N$4115</definedName>
    <definedName name="percentagefunded">Kickstarter!$N$2:$N$4115</definedName>
    <definedName name="pledge" localSheetId="10">'Data Copy'!$E$2:$E$4115</definedName>
    <definedName name="pledge">Kickstarter!$E$2:$E$4115</definedName>
    <definedName name="spotlight" localSheetId="10">'Data Copy'!$M$2:$M$4115</definedName>
    <definedName name="spotlight">Kickstarter!$M$2:$M$4115</definedName>
    <definedName name="staffpick" localSheetId="10">'Data Copy'!$K$2:$K$4115</definedName>
    <definedName name="staffpick">Kickstarter!$K$2:$K$4115</definedName>
    <definedName name="state" localSheetId="10">'Data Copy'!$F$2:$F$4115</definedName>
    <definedName name="state">Kickstarter!$F$2:$F$4115</definedName>
    <definedName name="subcategory" localSheetId="10">'Data Copy'!$Q$2:$Q$4115</definedName>
    <definedName name="subcategory">Kickstarter!$Q$2:$Q$4115</definedName>
  </definedNames>
  <calcPr calcId="191029"/>
  <pivotCaches>
    <pivotCache cacheId="0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15" l="1"/>
  <c r="G9" i="15"/>
  <c r="H8" i="15"/>
  <c r="H7" i="15"/>
  <c r="G8" i="15"/>
  <c r="G7" i="15"/>
  <c r="H6" i="15"/>
  <c r="G6" i="15"/>
  <c r="H5" i="15"/>
  <c r="G5" i="15"/>
  <c r="H3" i="15"/>
  <c r="G3" i="15"/>
  <c r="H4" i="15"/>
  <c r="G4" i="15"/>
  <c r="B5" i="8" l="1"/>
  <c r="G4" i="10"/>
  <c r="S3" i="10" l="1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966" i="10"/>
  <c r="S967" i="10"/>
  <c r="S968" i="10"/>
  <c r="S969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990" i="10"/>
  <c r="S991" i="10"/>
  <c r="S992" i="10"/>
  <c r="S993" i="10"/>
  <c r="S994" i="10"/>
  <c r="S995" i="10"/>
  <c r="S996" i="10"/>
  <c r="S997" i="10"/>
  <c r="S998" i="10"/>
  <c r="S999" i="10"/>
  <c r="S1000" i="10"/>
  <c r="S1001" i="10"/>
  <c r="S1002" i="10"/>
  <c r="S1003" i="10"/>
  <c r="S1004" i="10"/>
  <c r="S1005" i="10"/>
  <c r="S1006" i="10"/>
  <c r="S1007" i="10"/>
  <c r="S1008" i="10"/>
  <c r="S100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022" i="10"/>
  <c r="S1023" i="10"/>
  <c r="S1024" i="10"/>
  <c r="S1025" i="10"/>
  <c r="S1026" i="10"/>
  <c r="S1027" i="10"/>
  <c r="S1028" i="10"/>
  <c r="S1029" i="10"/>
  <c r="S1030" i="10"/>
  <c r="S1031" i="10"/>
  <c r="S1032" i="10"/>
  <c r="S1033" i="10"/>
  <c r="S1034" i="10"/>
  <c r="S1035" i="10"/>
  <c r="S1036" i="10"/>
  <c r="S1037" i="10"/>
  <c r="S1038" i="10"/>
  <c r="S1039" i="10"/>
  <c r="S1040" i="10"/>
  <c r="S1041" i="10"/>
  <c r="S1042" i="10"/>
  <c r="S1043" i="10"/>
  <c r="S1044" i="10"/>
  <c r="S1045" i="10"/>
  <c r="S1046" i="10"/>
  <c r="S1047" i="10"/>
  <c r="S1048" i="10"/>
  <c r="S1049" i="10"/>
  <c r="S1050" i="10"/>
  <c r="S1051" i="10"/>
  <c r="S1052" i="10"/>
  <c r="S1053" i="10"/>
  <c r="S1054" i="10"/>
  <c r="S1055" i="10"/>
  <c r="S1056" i="10"/>
  <c r="S1057" i="10"/>
  <c r="S1058" i="10"/>
  <c r="S1059" i="10"/>
  <c r="S1060" i="10"/>
  <c r="S1061" i="10"/>
  <c r="S1062" i="10"/>
  <c r="S1063" i="10"/>
  <c r="S1064" i="10"/>
  <c r="S1065" i="10"/>
  <c r="S1066" i="10"/>
  <c r="S1067" i="10"/>
  <c r="S1068" i="10"/>
  <c r="S1069" i="10"/>
  <c r="S1070" i="10"/>
  <c r="S1071" i="10"/>
  <c r="S1072" i="10"/>
  <c r="S1073" i="10"/>
  <c r="S1074" i="10"/>
  <c r="S1075" i="10"/>
  <c r="S1076" i="10"/>
  <c r="S1077" i="10"/>
  <c r="S1078" i="10"/>
  <c r="S1079" i="10"/>
  <c r="S1080" i="10"/>
  <c r="S1081" i="10"/>
  <c r="S1082" i="10"/>
  <c r="S1083" i="10"/>
  <c r="S1084" i="10"/>
  <c r="S1085" i="10"/>
  <c r="S1086" i="10"/>
  <c r="S1087" i="10"/>
  <c r="S1088" i="10"/>
  <c r="S1089" i="10"/>
  <c r="S1090" i="10"/>
  <c r="S1091" i="10"/>
  <c r="S1092" i="10"/>
  <c r="S1093" i="10"/>
  <c r="S1094" i="10"/>
  <c r="S1095" i="10"/>
  <c r="S1096" i="10"/>
  <c r="S1097" i="10"/>
  <c r="S1098" i="10"/>
  <c r="S1099" i="10"/>
  <c r="S1100" i="10"/>
  <c r="S1101" i="10"/>
  <c r="S1102" i="10"/>
  <c r="S1103" i="10"/>
  <c r="S1104" i="10"/>
  <c r="S1105" i="10"/>
  <c r="S1106" i="10"/>
  <c r="S1107" i="10"/>
  <c r="S1108" i="10"/>
  <c r="S1109" i="10"/>
  <c r="S1110" i="10"/>
  <c r="S1111" i="10"/>
  <c r="S1112" i="10"/>
  <c r="S1113" i="10"/>
  <c r="S1114" i="10"/>
  <c r="S1115" i="10"/>
  <c r="S1116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135" i="10"/>
  <c r="S1136" i="10"/>
  <c r="S1137" i="10"/>
  <c r="S1138" i="10"/>
  <c r="S1139" i="10"/>
  <c r="S1140" i="10"/>
  <c r="S1141" i="10"/>
  <c r="S1142" i="10"/>
  <c r="S1143" i="10"/>
  <c r="S1144" i="10"/>
  <c r="S1145" i="10"/>
  <c r="S1146" i="10"/>
  <c r="S1147" i="10"/>
  <c r="S1148" i="10"/>
  <c r="S1149" i="10"/>
  <c r="S1150" i="10"/>
  <c r="S1151" i="10"/>
  <c r="S1152" i="10"/>
  <c r="S1153" i="10"/>
  <c r="S1154" i="10"/>
  <c r="S1155" i="10"/>
  <c r="S1156" i="10"/>
  <c r="S1157" i="10"/>
  <c r="S1158" i="10"/>
  <c r="S1159" i="10"/>
  <c r="S1160" i="10"/>
  <c r="S1161" i="10"/>
  <c r="S1162" i="10"/>
  <c r="S1163" i="10"/>
  <c r="S1164" i="10"/>
  <c r="S1165" i="10"/>
  <c r="S1166" i="10"/>
  <c r="S1167" i="10"/>
  <c r="S1168" i="10"/>
  <c r="S1169" i="10"/>
  <c r="S1170" i="10"/>
  <c r="S1171" i="10"/>
  <c r="S1172" i="10"/>
  <c r="S1173" i="10"/>
  <c r="S1174" i="10"/>
  <c r="S1175" i="10"/>
  <c r="S1176" i="10"/>
  <c r="S1177" i="10"/>
  <c r="S1178" i="10"/>
  <c r="S1179" i="10"/>
  <c r="S1180" i="10"/>
  <c r="S1181" i="10"/>
  <c r="S1182" i="10"/>
  <c r="S1183" i="10"/>
  <c r="S1184" i="10"/>
  <c r="S1185" i="10"/>
  <c r="S1186" i="10"/>
  <c r="S1187" i="10"/>
  <c r="S1188" i="10"/>
  <c r="S1189" i="10"/>
  <c r="S1190" i="10"/>
  <c r="S1191" i="10"/>
  <c r="S1192" i="10"/>
  <c r="S1193" i="10"/>
  <c r="S1194" i="10"/>
  <c r="S1195" i="10"/>
  <c r="S1196" i="10"/>
  <c r="S1197" i="10"/>
  <c r="S1198" i="10"/>
  <c r="S1199" i="10"/>
  <c r="S1200" i="10"/>
  <c r="S1201" i="10"/>
  <c r="S1202" i="10"/>
  <c r="S1203" i="10"/>
  <c r="S120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S1218" i="10"/>
  <c r="S1219" i="10"/>
  <c r="S1220" i="10"/>
  <c r="S1221" i="10"/>
  <c r="S1222" i="10"/>
  <c r="S1223" i="10"/>
  <c r="S1224" i="10"/>
  <c r="S1225" i="10"/>
  <c r="S1226" i="10"/>
  <c r="S1227" i="10"/>
  <c r="S1228" i="10"/>
  <c r="S1229" i="10"/>
  <c r="S1230" i="10"/>
  <c r="S1231" i="10"/>
  <c r="S1232" i="10"/>
  <c r="S1233" i="10"/>
  <c r="S1234" i="10"/>
  <c r="S1235" i="10"/>
  <c r="S1236" i="10"/>
  <c r="S1237" i="10"/>
  <c r="S1238" i="10"/>
  <c r="S1239" i="10"/>
  <c r="S1240" i="10"/>
  <c r="S1241" i="10"/>
  <c r="S1242" i="10"/>
  <c r="S1243" i="10"/>
  <c r="S1244" i="10"/>
  <c r="S1245" i="10"/>
  <c r="S1246" i="10"/>
  <c r="S1247" i="10"/>
  <c r="S1248" i="10"/>
  <c r="S1249" i="10"/>
  <c r="S1250" i="10"/>
  <c r="S1251" i="10"/>
  <c r="S1252" i="10"/>
  <c r="S1253" i="10"/>
  <c r="S1254" i="10"/>
  <c r="S1255" i="10"/>
  <c r="S1256" i="10"/>
  <c r="S1257" i="10"/>
  <c r="S1258" i="10"/>
  <c r="S1259" i="10"/>
  <c r="S1260" i="10"/>
  <c r="S1261" i="10"/>
  <c r="S1262" i="10"/>
  <c r="S1263" i="10"/>
  <c r="S1264" i="10"/>
  <c r="S1265" i="10"/>
  <c r="S1266" i="10"/>
  <c r="S1267" i="10"/>
  <c r="S1268" i="10"/>
  <c r="S1269" i="10"/>
  <c r="S1270" i="10"/>
  <c r="S1271" i="10"/>
  <c r="S1272" i="10"/>
  <c r="S1273" i="10"/>
  <c r="S1274" i="10"/>
  <c r="S1275" i="10"/>
  <c r="S1276" i="10"/>
  <c r="S1277" i="10"/>
  <c r="S1278" i="10"/>
  <c r="S1279" i="10"/>
  <c r="S1280" i="10"/>
  <c r="S1281" i="10"/>
  <c r="S1282" i="10"/>
  <c r="S1283" i="10"/>
  <c r="S1284" i="10"/>
  <c r="S1285" i="10"/>
  <c r="S1286" i="10"/>
  <c r="S1287" i="10"/>
  <c r="S1288" i="10"/>
  <c r="S1289" i="10"/>
  <c r="S1290" i="10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3" i="10"/>
  <c r="S1314" i="10"/>
  <c r="S1315" i="10"/>
  <c r="S1316" i="10"/>
  <c r="S1317" i="10"/>
  <c r="S1318" i="10"/>
  <c r="S1319" i="10"/>
  <c r="S1320" i="10"/>
  <c r="S1321" i="10"/>
  <c r="S1322" i="10"/>
  <c r="S1323" i="10"/>
  <c r="S1324" i="10"/>
  <c r="S1325" i="10"/>
  <c r="S1326" i="10"/>
  <c r="S1327" i="10"/>
  <c r="S1328" i="10"/>
  <c r="S1329" i="10"/>
  <c r="S1330" i="10"/>
  <c r="S1331" i="10"/>
  <c r="S1332" i="10"/>
  <c r="S1333" i="10"/>
  <c r="S1334" i="10"/>
  <c r="S1335" i="10"/>
  <c r="S1336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355" i="10"/>
  <c r="S1356" i="10"/>
  <c r="S1357" i="10"/>
  <c r="S1358" i="10"/>
  <c r="S1359" i="10"/>
  <c r="S1360" i="10"/>
  <c r="S1361" i="10"/>
  <c r="S1362" i="10"/>
  <c r="S1363" i="10"/>
  <c r="S1364" i="10"/>
  <c r="S1365" i="10"/>
  <c r="S1366" i="10"/>
  <c r="S1367" i="10"/>
  <c r="S1368" i="10"/>
  <c r="S1369" i="10"/>
  <c r="S1370" i="10"/>
  <c r="S1371" i="10"/>
  <c r="S1372" i="10"/>
  <c r="S1373" i="10"/>
  <c r="S1374" i="10"/>
  <c r="S1375" i="10"/>
  <c r="S1376" i="10"/>
  <c r="S1377" i="10"/>
  <c r="S1378" i="10"/>
  <c r="S1379" i="10"/>
  <c r="S1380" i="10"/>
  <c r="S1381" i="10"/>
  <c r="S1382" i="10"/>
  <c r="S1383" i="10"/>
  <c r="S1384" i="10"/>
  <c r="S1385" i="10"/>
  <c r="S1386" i="10"/>
  <c r="S1387" i="10"/>
  <c r="S1388" i="10"/>
  <c r="S1389" i="10"/>
  <c r="S1390" i="10"/>
  <c r="S1391" i="10"/>
  <c r="S1392" i="10"/>
  <c r="S1393" i="10"/>
  <c r="S1394" i="10"/>
  <c r="S1395" i="10"/>
  <c r="S1396" i="10"/>
  <c r="S1397" i="10"/>
  <c r="S1398" i="10"/>
  <c r="S1399" i="10"/>
  <c r="S1400" i="10"/>
  <c r="S1401" i="10"/>
  <c r="S1402" i="10"/>
  <c r="S1403" i="10"/>
  <c r="S1404" i="10"/>
  <c r="S1405" i="10"/>
  <c r="S1406" i="10"/>
  <c r="S1407" i="10"/>
  <c r="S1408" i="10"/>
  <c r="S1409" i="10"/>
  <c r="S1410" i="10"/>
  <c r="S1411" i="10"/>
  <c r="S1412" i="10"/>
  <c r="S1413" i="10"/>
  <c r="S1414" i="10"/>
  <c r="S1415" i="10"/>
  <c r="S1416" i="10"/>
  <c r="S1417" i="10"/>
  <c r="S1418" i="10"/>
  <c r="S1419" i="10"/>
  <c r="S1420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S1432" i="10"/>
  <c r="S1433" i="10"/>
  <c r="S1434" i="10"/>
  <c r="S1435" i="10"/>
  <c r="S1436" i="10"/>
  <c r="S1437" i="10"/>
  <c r="S1438" i="10"/>
  <c r="S1439" i="10"/>
  <c r="S1440" i="10"/>
  <c r="S1441" i="10"/>
  <c r="S1442" i="10"/>
  <c r="S1443" i="10"/>
  <c r="S1444" i="10"/>
  <c r="S1445" i="10"/>
  <c r="S1446" i="10"/>
  <c r="S1447" i="10"/>
  <c r="S1448" i="10"/>
  <c r="S1449" i="10"/>
  <c r="S1450" i="10"/>
  <c r="S1451" i="10"/>
  <c r="S1452" i="10"/>
  <c r="S1453" i="10"/>
  <c r="S1454" i="10"/>
  <c r="S1455" i="10"/>
  <c r="S1456" i="10"/>
  <c r="S1457" i="10"/>
  <c r="S1458" i="10"/>
  <c r="S1459" i="10"/>
  <c r="S1460" i="10"/>
  <c r="S1461" i="10"/>
  <c r="S1462" i="10"/>
  <c r="S1463" i="10"/>
  <c r="S1464" i="10"/>
  <c r="S1465" i="10"/>
  <c r="S1466" i="10"/>
  <c r="S1467" i="10"/>
  <c r="S1468" i="10"/>
  <c r="S1469" i="10"/>
  <c r="S1470" i="10"/>
  <c r="S1471" i="10"/>
  <c r="S1472" i="10"/>
  <c r="S1473" i="10"/>
  <c r="S1474" i="10"/>
  <c r="S1475" i="10"/>
  <c r="S1476" i="10"/>
  <c r="S1477" i="10"/>
  <c r="S1478" i="10"/>
  <c r="S1479" i="10"/>
  <c r="S1480" i="10"/>
  <c r="S1481" i="10"/>
  <c r="S1482" i="10"/>
  <c r="S1483" i="10"/>
  <c r="S1484" i="10"/>
  <c r="S1485" i="10"/>
  <c r="S1486" i="10"/>
  <c r="S1487" i="10"/>
  <c r="S1488" i="10"/>
  <c r="S1489" i="10"/>
  <c r="S1490" i="10"/>
  <c r="S1491" i="10"/>
  <c r="S1492" i="10"/>
  <c r="S1493" i="10"/>
  <c r="S1494" i="10"/>
  <c r="S1495" i="10"/>
  <c r="S1496" i="10"/>
  <c r="S1497" i="10"/>
  <c r="S1498" i="10"/>
  <c r="S1499" i="10"/>
  <c r="S1500" i="10"/>
  <c r="S1501" i="10"/>
  <c r="S1502" i="10"/>
  <c r="S1503" i="10"/>
  <c r="S1504" i="10"/>
  <c r="S1505" i="10"/>
  <c r="S1506" i="10"/>
  <c r="S1507" i="10"/>
  <c r="S1508" i="10"/>
  <c r="S1509" i="10"/>
  <c r="S1510" i="10"/>
  <c r="S1511" i="10"/>
  <c r="S1512" i="10"/>
  <c r="S1513" i="10"/>
  <c r="S1514" i="10"/>
  <c r="S1515" i="10"/>
  <c r="S1516" i="10"/>
  <c r="S1517" i="10"/>
  <c r="S1518" i="10"/>
  <c r="S1519" i="10"/>
  <c r="S1520" i="10"/>
  <c r="S1521" i="10"/>
  <c r="S1522" i="10"/>
  <c r="S1523" i="10"/>
  <c r="S1524" i="10"/>
  <c r="S1525" i="10"/>
  <c r="S1526" i="10"/>
  <c r="S1527" i="10"/>
  <c r="S1528" i="10"/>
  <c r="S1529" i="10"/>
  <c r="S1530" i="10"/>
  <c r="S1531" i="10"/>
  <c r="S1532" i="10"/>
  <c r="S1533" i="10"/>
  <c r="S1534" i="10"/>
  <c r="S1535" i="10"/>
  <c r="S1536" i="10"/>
  <c r="S1537" i="10"/>
  <c r="S1538" i="10"/>
  <c r="S1539" i="10"/>
  <c r="S1540" i="10"/>
  <c r="S1541" i="10"/>
  <c r="S1542" i="10"/>
  <c r="S1543" i="10"/>
  <c r="S1544" i="10"/>
  <c r="S1545" i="10"/>
  <c r="S1546" i="10"/>
  <c r="S1547" i="10"/>
  <c r="S1548" i="10"/>
  <c r="S1549" i="10"/>
  <c r="S1550" i="10"/>
  <c r="S1551" i="10"/>
  <c r="S1552" i="10"/>
  <c r="S1553" i="10"/>
  <c r="S1554" i="10"/>
  <c r="S1555" i="10"/>
  <c r="S1556" i="10"/>
  <c r="S1557" i="10"/>
  <c r="S1558" i="10"/>
  <c r="S1559" i="10"/>
  <c r="S1560" i="10"/>
  <c r="S1561" i="10"/>
  <c r="S1562" i="10"/>
  <c r="S1563" i="10"/>
  <c r="S1564" i="10"/>
  <c r="S1565" i="10"/>
  <c r="S1566" i="10"/>
  <c r="S1567" i="10"/>
  <c r="S1568" i="10"/>
  <c r="S1569" i="10"/>
  <c r="S1570" i="10"/>
  <c r="S1571" i="10"/>
  <c r="S1572" i="10"/>
  <c r="S1573" i="10"/>
  <c r="S1574" i="10"/>
  <c r="S1575" i="10"/>
  <c r="S1576" i="10"/>
  <c r="S1577" i="10"/>
  <c r="S1578" i="10"/>
  <c r="S1579" i="10"/>
  <c r="S1580" i="10"/>
  <c r="S1581" i="10"/>
  <c r="S1582" i="10"/>
  <c r="S1583" i="10"/>
  <c r="S1584" i="10"/>
  <c r="S1585" i="10"/>
  <c r="S1586" i="10"/>
  <c r="S1587" i="10"/>
  <c r="S1588" i="10"/>
  <c r="S1589" i="10"/>
  <c r="S1590" i="10"/>
  <c r="S1591" i="10"/>
  <c r="S1592" i="10"/>
  <c r="S1593" i="10"/>
  <c r="S1594" i="10"/>
  <c r="S1595" i="10"/>
  <c r="S1596" i="10"/>
  <c r="S1597" i="10"/>
  <c r="S1598" i="10"/>
  <c r="S1599" i="10"/>
  <c r="S1600" i="10"/>
  <c r="S1601" i="10"/>
  <c r="S1602" i="10"/>
  <c r="S1603" i="10"/>
  <c r="S1604" i="10"/>
  <c r="S1605" i="10"/>
  <c r="S1606" i="10"/>
  <c r="S1607" i="10"/>
  <c r="S1608" i="10"/>
  <c r="S1609" i="10"/>
  <c r="S1610" i="10"/>
  <c r="S1611" i="10"/>
  <c r="S1612" i="10"/>
  <c r="S1613" i="10"/>
  <c r="S1614" i="10"/>
  <c r="S1615" i="10"/>
  <c r="S1616" i="10"/>
  <c r="S1617" i="10"/>
  <c r="S1618" i="10"/>
  <c r="S1619" i="10"/>
  <c r="S1620" i="10"/>
  <c r="S1621" i="10"/>
  <c r="S1622" i="10"/>
  <c r="S1623" i="10"/>
  <c r="S1624" i="10"/>
  <c r="S1625" i="10"/>
  <c r="S1626" i="10"/>
  <c r="S1627" i="10"/>
  <c r="S1628" i="10"/>
  <c r="S1629" i="10"/>
  <c r="S1630" i="10"/>
  <c r="S1631" i="10"/>
  <c r="S1632" i="10"/>
  <c r="S1633" i="10"/>
  <c r="S1634" i="10"/>
  <c r="S1635" i="10"/>
  <c r="S1636" i="10"/>
  <c r="S1637" i="10"/>
  <c r="S1638" i="10"/>
  <c r="S1639" i="10"/>
  <c r="S1640" i="10"/>
  <c r="S1641" i="10"/>
  <c r="S1642" i="10"/>
  <c r="S1643" i="10"/>
  <c r="S1644" i="10"/>
  <c r="S1645" i="10"/>
  <c r="S1646" i="10"/>
  <c r="S1647" i="10"/>
  <c r="S1648" i="10"/>
  <c r="S1649" i="10"/>
  <c r="S1650" i="10"/>
  <c r="S1651" i="10"/>
  <c r="S1652" i="10"/>
  <c r="S1653" i="10"/>
  <c r="S1654" i="10"/>
  <c r="S1655" i="10"/>
  <c r="S1656" i="10"/>
  <c r="S1657" i="10"/>
  <c r="S1658" i="10"/>
  <c r="S1659" i="10"/>
  <c r="S1660" i="10"/>
  <c r="S1661" i="10"/>
  <c r="S1662" i="10"/>
  <c r="S1663" i="10"/>
  <c r="S1664" i="10"/>
  <c r="S1665" i="10"/>
  <c r="S1666" i="10"/>
  <c r="S1667" i="10"/>
  <c r="S1668" i="10"/>
  <c r="S1669" i="10"/>
  <c r="S1670" i="10"/>
  <c r="S1671" i="10"/>
  <c r="S1672" i="10"/>
  <c r="S1673" i="10"/>
  <c r="S1674" i="10"/>
  <c r="S1675" i="10"/>
  <c r="S1676" i="10"/>
  <c r="S1677" i="10"/>
  <c r="S1678" i="10"/>
  <c r="S1679" i="10"/>
  <c r="S1680" i="10"/>
  <c r="S1681" i="10"/>
  <c r="S1682" i="10"/>
  <c r="S1683" i="10"/>
  <c r="S1684" i="10"/>
  <c r="S1685" i="10"/>
  <c r="S1686" i="10"/>
  <c r="S1687" i="10"/>
  <c r="S1688" i="10"/>
  <c r="S1689" i="10"/>
  <c r="S1690" i="10"/>
  <c r="S1691" i="10"/>
  <c r="S1692" i="10"/>
  <c r="S1693" i="10"/>
  <c r="S1694" i="10"/>
  <c r="S1695" i="10"/>
  <c r="S1696" i="10"/>
  <c r="S1697" i="10"/>
  <c r="S1698" i="10"/>
  <c r="S1699" i="10"/>
  <c r="S1700" i="10"/>
  <c r="S1701" i="10"/>
  <c r="S1702" i="10"/>
  <c r="S1703" i="10"/>
  <c r="S1704" i="10"/>
  <c r="S1705" i="10"/>
  <c r="S1706" i="10"/>
  <c r="S1707" i="10"/>
  <c r="S1708" i="10"/>
  <c r="S1709" i="10"/>
  <c r="S1710" i="10"/>
  <c r="S1711" i="10"/>
  <c r="S1712" i="10"/>
  <c r="S1713" i="10"/>
  <c r="S1714" i="10"/>
  <c r="S1715" i="10"/>
  <c r="S1716" i="10"/>
  <c r="S1717" i="10"/>
  <c r="S1718" i="10"/>
  <c r="S1719" i="10"/>
  <c r="S1720" i="10"/>
  <c r="S1721" i="10"/>
  <c r="S1722" i="10"/>
  <c r="S1723" i="10"/>
  <c r="S1724" i="10"/>
  <c r="S1725" i="10"/>
  <c r="S1726" i="10"/>
  <c r="S1727" i="10"/>
  <c r="S1728" i="10"/>
  <c r="S1729" i="10"/>
  <c r="S1730" i="10"/>
  <c r="S1731" i="10"/>
  <c r="S1732" i="10"/>
  <c r="S1733" i="10"/>
  <c r="S1734" i="10"/>
  <c r="S1735" i="10"/>
  <c r="S1736" i="10"/>
  <c r="S1737" i="10"/>
  <c r="S1738" i="10"/>
  <c r="S1739" i="10"/>
  <c r="S1740" i="10"/>
  <c r="S1741" i="10"/>
  <c r="S1742" i="10"/>
  <c r="S1743" i="10"/>
  <c r="S1744" i="10"/>
  <c r="S1745" i="10"/>
  <c r="S1746" i="10"/>
  <c r="S1747" i="10"/>
  <c r="S1748" i="10"/>
  <c r="S1749" i="10"/>
  <c r="S1750" i="10"/>
  <c r="S1751" i="10"/>
  <c r="S1752" i="10"/>
  <c r="S1753" i="10"/>
  <c r="S1754" i="10"/>
  <c r="S1755" i="10"/>
  <c r="S1756" i="10"/>
  <c r="S1757" i="10"/>
  <c r="S1758" i="10"/>
  <c r="S1759" i="10"/>
  <c r="S1760" i="10"/>
  <c r="S1761" i="10"/>
  <c r="S1762" i="10"/>
  <c r="S1763" i="10"/>
  <c r="S1764" i="10"/>
  <c r="S1765" i="10"/>
  <c r="S1766" i="10"/>
  <c r="S1767" i="10"/>
  <c r="S1768" i="10"/>
  <c r="S1769" i="10"/>
  <c r="S1770" i="10"/>
  <c r="S1771" i="10"/>
  <c r="S1772" i="10"/>
  <c r="S1773" i="10"/>
  <c r="S1774" i="10"/>
  <c r="S1775" i="10"/>
  <c r="S1776" i="10"/>
  <c r="S1777" i="10"/>
  <c r="S1778" i="10"/>
  <c r="S1779" i="10"/>
  <c r="S1780" i="10"/>
  <c r="S1781" i="10"/>
  <c r="S1782" i="10"/>
  <c r="S1783" i="10"/>
  <c r="S1784" i="10"/>
  <c r="S1785" i="10"/>
  <c r="S1786" i="10"/>
  <c r="S1787" i="10"/>
  <c r="S1788" i="10"/>
  <c r="S1789" i="10"/>
  <c r="S1790" i="10"/>
  <c r="S1791" i="10"/>
  <c r="S1792" i="10"/>
  <c r="S1793" i="10"/>
  <c r="S1794" i="10"/>
  <c r="S1795" i="10"/>
  <c r="S1796" i="10"/>
  <c r="S1797" i="10"/>
  <c r="S1798" i="10"/>
  <c r="S1799" i="10"/>
  <c r="S1800" i="10"/>
  <c r="S1801" i="10"/>
  <c r="S1802" i="10"/>
  <c r="S1803" i="10"/>
  <c r="S1804" i="10"/>
  <c r="S1805" i="10"/>
  <c r="S1806" i="10"/>
  <c r="S1807" i="10"/>
  <c r="S1808" i="10"/>
  <c r="S1809" i="10"/>
  <c r="S1810" i="10"/>
  <c r="S1811" i="10"/>
  <c r="S1812" i="10"/>
  <c r="S1813" i="10"/>
  <c r="S1814" i="10"/>
  <c r="S1815" i="10"/>
  <c r="S1816" i="10"/>
  <c r="S1817" i="10"/>
  <c r="S1818" i="10"/>
  <c r="S1819" i="10"/>
  <c r="S1820" i="10"/>
  <c r="S1821" i="10"/>
  <c r="S1822" i="10"/>
  <c r="S1823" i="10"/>
  <c r="S1824" i="10"/>
  <c r="S1825" i="10"/>
  <c r="S1826" i="10"/>
  <c r="S1827" i="10"/>
  <c r="S1828" i="10"/>
  <c r="S1829" i="10"/>
  <c r="S1830" i="10"/>
  <c r="S1831" i="10"/>
  <c r="S1832" i="10"/>
  <c r="S1833" i="10"/>
  <c r="S1834" i="10"/>
  <c r="S1835" i="10"/>
  <c r="S1836" i="10"/>
  <c r="S1837" i="10"/>
  <c r="S1838" i="10"/>
  <c r="S1839" i="10"/>
  <c r="S1840" i="10"/>
  <c r="S1841" i="10"/>
  <c r="S1842" i="10"/>
  <c r="S1843" i="10"/>
  <c r="S1844" i="10"/>
  <c r="S1845" i="10"/>
  <c r="S1846" i="10"/>
  <c r="S1847" i="10"/>
  <c r="S1848" i="10"/>
  <c r="S1849" i="10"/>
  <c r="S1850" i="10"/>
  <c r="S1851" i="10"/>
  <c r="S1852" i="10"/>
  <c r="S1853" i="10"/>
  <c r="S1854" i="10"/>
  <c r="S1855" i="10"/>
  <c r="S1856" i="10"/>
  <c r="S1857" i="10"/>
  <c r="S1858" i="10"/>
  <c r="S1859" i="10"/>
  <c r="S1860" i="10"/>
  <c r="S1861" i="10"/>
  <c r="S1862" i="10"/>
  <c r="S1863" i="10"/>
  <c r="S1864" i="10"/>
  <c r="S1865" i="10"/>
  <c r="S1866" i="10"/>
  <c r="S1867" i="10"/>
  <c r="S1868" i="10"/>
  <c r="S1869" i="10"/>
  <c r="S1870" i="10"/>
  <c r="S1871" i="10"/>
  <c r="S1872" i="10"/>
  <c r="S1873" i="10"/>
  <c r="S1874" i="10"/>
  <c r="S1875" i="10"/>
  <c r="S1876" i="10"/>
  <c r="S1877" i="10"/>
  <c r="S1878" i="10"/>
  <c r="S1879" i="10"/>
  <c r="S1880" i="10"/>
  <c r="S1881" i="10"/>
  <c r="S1882" i="10"/>
  <c r="S1883" i="10"/>
  <c r="S1884" i="10"/>
  <c r="S1885" i="10"/>
  <c r="S1886" i="10"/>
  <c r="S1887" i="10"/>
  <c r="S1888" i="10"/>
  <c r="S1889" i="10"/>
  <c r="S1890" i="10"/>
  <c r="S1891" i="10"/>
  <c r="S1892" i="10"/>
  <c r="S1893" i="10"/>
  <c r="S1894" i="10"/>
  <c r="S1895" i="10"/>
  <c r="S1896" i="10"/>
  <c r="S1897" i="10"/>
  <c r="S1898" i="10"/>
  <c r="S1899" i="10"/>
  <c r="S1900" i="10"/>
  <c r="S1901" i="10"/>
  <c r="S1902" i="10"/>
  <c r="S1903" i="10"/>
  <c r="S1904" i="10"/>
  <c r="S1905" i="10"/>
  <c r="S1906" i="10"/>
  <c r="S1907" i="10"/>
  <c r="S1908" i="10"/>
  <c r="S1909" i="10"/>
  <c r="S1910" i="10"/>
  <c r="S1911" i="10"/>
  <c r="S1912" i="10"/>
  <c r="S1913" i="10"/>
  <c r="S1914" i="10"/>
  <c r="S1915" i="10"/>
  <c r="S1916" i="10"/>
  <c r="S1917" i="10"/>
  <c r="S1918" i="10"/>
  <c r="S1919" i="10"/>
  <c r="S1920" i="10"/>
  <c r="S1921" i="10"/>
  <c r="S1922" i="10"/>
  <c r="S1923" i="10"/>
  <c r="S1924" i="10"/>
  <c r="S1925" i="10"/>
  <c r="S1926" i="10"/>
  <c r="S1927" i="10"/>
  <c r="S1928" i="10"/>
  <c r="S1929" i="10"/>
  <c r="S1930" i="10"/>
  <c r="S1931" i="10"/>
  <c r="S1932" i="10"/>
  <c r="S1933" i="10"/>
  <c r="S1934" i="10"/>
  <c r="S1935" i="10"/>
  <c r="S1936" i="10"/>
  <c r="S1937" i="10"/>
  <c r="S1938" i="10"/>
  <c r="S1939" i="10"/>
  <c r="S1940" i="10"/>
  <c r="S1941" i="10"/>
  <c r="S1942" i="10"/>
  <c r="S1943" i="10"/>
  <c r="S1944" i="10"/>
  <c r="S1945" i="10"/>
  <c r="S1946" i="10"/>
  <c r="S1947" i="10"/>
  <c r="S1948" i="10"/>
  <c r="S1949" i="10"/>
  <c r="S1950" i="10"/>
  <c r="S1951" i="10"/>
  <c r="S1952" i="10"/>
  <c r="S1953" i="10"/>
  <c r="S1954" i="10"/>
  <c r="S1955" i="10"/>
  <c r="S1956" i="10"/>
  <c r="S1957" i="10"/>
  <c r="S1958" i="10"/>
  <c r="S1959" i="10"/>
  <c r="S1960" i="10"/>
  <c r="S1961" i="10"/>
  <c r="S1962" i="10"/>
  <c r="S1963" i="10"/>
  <c r="S1964" i="10"/>
  <c r="S1965" i="10"/>
  <c r="S1966" i="10"/>
  <c r="S1967" i="10"/>
  <c r="S1968" i="10"/>
  <c r="S1969" i="10"/>
  <c r="S1970" i="10"/>
  <c r="S1971" i="10"/>
  <c r="S1972" i="10"/>
  <c r="S1973" i="10"/>
  <c r="S1974" i="10"/>
  <c r="S1975" i="10"/>
  <c r="S1976" i="10"/>
  <c r="S1977" i="10"/>
  <c r="S1978" i="10"/>
  <c r="S1979" i="10"/>
  <c r="S1980" i="10"/>
  <c r="S1981" i="10"/>
  <c r="S1982" i="10"/>
  <c r="S1983" i="10"/>
  <c r="S1984" i="10"/>
  <c r="S1985" i="10"/>
  <c r="S1986" i="10"/>
  <c r="S1987" i="10"/>
  <c r="S1988" i="10"/>
  <c r="S1989" i="10"/>
  <c r="S1990" i="10"/>
  <c r="S1991" i="10"/>
  <c r="S1992" i="10"/>
  <c r="S1993" i="10"/>
  <c r="S1994" i="10"/>
  <c r="S1995" i="10"/>
  <c r="S1996" i="10"/>
  <c r="S1997" i="10"/>
  <c r="S1998" i="10"/>
  <c r="S1999" i="10"/>
  <c r="S2000" i="10"/>
  <c r="S2001" i="10"/>
  <c r="S2002" i="10"/>
  <c r="S2003" i="10"/>
  <c r="S2004" i="10"/>
  <c r="S2005" i="10"/>
  <c r="S2006" i="10"/>
  <c r="S2007" i="10"/>
  <c r="S2008" i="10"/>
  <c r="S2009" i="10"/>
  <c r="S2010" i="10"/>
  <c r="S2011" i="10"/>
  <c r="S2012" i="10"/>
  <c r="S2013" i="10"/>
  <c r="S2014" i="10"/>
  <c r="S2015" i="10"/>
  <c r="S2016" i="10"/>
  <c r="S2017" i="10"/>
  <c r="S2018" i="10"/>
  <c r="S2019" i="10"/>
  <c r="S2020" i="10"/>
  <c r="S2021" i="10"/>
  <c r="S2022" i="10"/>
  <c r="S2023" i="10"/>
  <c r="S2024" i="10"/>
  <c r="S2025" i="10"/>
  <c r="S2026" i="10"/>
  <c r="S2027" i="10"/>
  <c r="S2028" i="10"/>
  <c r="S2029" i="10"/>
  <c r="S2030" i="10"/>
  <c r="S2031" i="10"/>
  <c r="S2032" i="10"/>
  <c r="S2033" i="10"/>
  <c r="S2034" i="10"/>
  <c r="S2035" i="10"/>
  <c r="S2036" i="10"/>
  <c r="S2037" i="10"/>
  <c r="S2038" i="10"/>
  <c r="S2039" i="10"/>
  <c r="S2040" i="10"/>
  <c r="S2041" i="10"/>
  <c r="S2042" i="10"/>
  <c r="S2043" i="10"/>
  <c r="S2044" i="10"/>
  <c r="S2045" i="10"/>
  <c r="S2046" i="10"/>
  <c r="S2047" i="10"/>
  <c r="S2048" i="10"/>
  <c r="S2049" i="10"/>
  <c r="S2050" i="10"/>
  <c r="S2051" i="10"/>
  <c r="S2052" i="10"/>
  <c r="S2053" i="10"/>
  <c r="S2054" i="10"/>
  <c r="S2055" i="10"/>
  <c r="S2056" i="10"/>
  <c r="S2057" i="10"/>
  <c r="S2058" i="10"/>
  <c r="S2059" i="10"/>
  <c r="S2060" i="10"/>
  <c r="S2061" i="10"/>
  <c r="S2062" i="10"/>
  <c r="S2063" i="10"/>
  <c r="S2064" i="10"/>
  <c r="S2065" i="10"/>
  <c r="S2066" i="10"/>
  <c r="S2067" i="10"/>
  <c r="S2068" i="10"/>
  <c r="S2069" i="10"/>
  <c r="S2070" i="10"/>
  <c r="S2071" i="10"/>
  <c r="S2072" i="10"/>
  <c r="S2073" i="10"/>
  <c r="S2074" i="10"/>
  <c r="S2075" i="10"/>
  <c r="S2076" i="10"/>
  <c r="S2077" i="10"/>
  <c r="S2078" i="10"/>
  <c r="S2079" i="10"/>
  <c r="S2080" i="10"/>
  <c r="S2081" i="10"/>
  <c r="S2082" i="10"/>
  <c r="S2083" i="10"/>
  <c r="S2084" i="10"/>
  <c r="S2085" i="10"/>
  <c r="S2086" i="10"/>
  <c r="S2087" i="10"/>
  <c r="S2088" i="10"/>
  <c r="S2089" i="10"/>
  <c r="S2090" i="10"/>
  <c r="S2091" i="10"/>
  <c r="S2092" i="10"/>
  <c r="S2093" i="10"/>
  <c r="S2094" i="10"/>
  <c r="S2095" i="10"/>
  <c r="S2096" i="10"/>
  <c r="S2097" i="10"/>
  <c r="S2098" i="10"/>
  <c r="S2099" i="10"/>
  <c r="S2100" i="10"/>
  <c r="S2101" i="10"/>
  <c r="S2102" i="10"/>
  <c r="S2103" i="10"/>
  <c r="S2104" i="10"/>
  <c r="S2105" i="10"/>
  <c r="S2106" i="10"/>
  <c r="S2107" i="10"/>
  <c r="S2108" i="10"/>
  <c r="S2109" i="10"/>
  <c r="S2110" i="10"/>
  <c r="S2111" i="10"/>
  <c r="S2112" i="10"/>
  <c r="S2113" i="10"/>
  <c r="S2114" i="10"/>
  <c r="S2115" i="10"/>
  <c r="S2116" i="10"/>
  <c r="S2117" i="10"/>
  <c r="S2118" i="10"/>
  <c r="S2119" i="10"/>
  <c r="S2120" i="10"/>
  <c r="S2121" i="10"/>
  <c r="S2122" i="10"/>
  <c r="S2123" i="10"/>
  <c r="S2124" i="10"/>
  <c r="S2125" i="10"/>
  <c r="S2126" i="10"/>
  <c r="S2127" i="10"/>
  <c r="S2128" i="10"/>
  <c r="S2129" i="10"/>
  <c r="S2130" i="10"/>
  <c r="S2131" i="10"/>
  <c r="S2132" i="10"/>
  <c r="S2133" i="10"/>
  <c r="S2134" i="10"/>
  <c r="S2135" i="10"/>
  <c r="S2136" i="10"/>
  <c r="S2137" i="10"/>
  <c r="S2138" i="10"/>
  <c r="S2139" i="10"/>
  <c r="S2140" i="10"/>
  <c r="S2141" i="10"/>
  <c r="S2142" i="10"/>
  <c r="S2143" i="10"/>
  <c r="S2144" i="10"/>
  <c r="S2145" i="10"/>
  <c r="S2146" i="10"/>
  <c r="S2147" i="10"/>
  <c r="S2148" i="10"/>
  <c r="S2149" i="10"/>
  <c r="S2150" i="10"/>
  <c r="S2151" i="10"/>
  <c r="S2152" i="10"/>
  <c r="S2153" i="10"/>
  <c r="S2154" i="10"/>
  <c r="S2155" i="10"/>
  <c r="S2156" i="10"/>
  <c r="S2157" i="10"/>
  <c r="S2158" i="10"/>
  <c r="S2159" i="10"/>
  <c r="S2160" i="10"/>
  <c r="S2161" i="10"/>
  <c r="S2162" i="10"/>
  <c r="S2163" i="10"/>
  <c r="S2164" i="10"/>
  <c r="S2165" i="10"/>
  <c r="S2166" i="10"/>
  <c r="S2167" i="10"/>
  <c r="S2168" i="10"/>
  <c r="S2169" i="10"/>
  <c r="S2170" i="10"/>
  <c r="S2171" i="10"/>
  <c r="S2172" i="10"/>
  <c r="S2173" i="10"/>
  <c r="S2174" i="10"/>
  <c r="S2175" i="10"/>
  <c r="S2176" i="10"/>
  <c r="S2177" i="10"/>
  <c r="S2178" i="10"/>
  <c r="S2179" i="10"/>
  <c r="S2180" i="10"/>
  <c r="S2181" i="10"/>
  <c r="S2182" i="10"/>
  <c r="S2183" i="10"/>
  <c r="S2184" i="10"/>
  <c r="S2185" i="10"/>
  <c r="S2186" i="10"/>
  <c r="S2187" i="10"/>
  <c r="S2188" i="10"/>
  <c r="S2189" i="10"/>
  <c r="S2190" i="10"/>
  <c r="S2191" i="10"/>
  <c r="S2192" i="10"/>
  <c r="S2193" i="10"/>
  <c r="S2194" i="10"/>
  <c r="S2195" i="10"/>
  <c r="S2196" i="10"/>
  <c r="S2197" i="10"/>
  <c r="S2198" i="10"/>
  <c r="S2199" i="10"/>
  <c r="S2200" i="10"/>
  <c r="S2201" i="10"/>
  <c r="S2202" i="10"/>
  <c r="S2203" i="10"/>
  <c r="S2204" i="10"/>
  <c r="S2205" i="10"/>
  <c r="S2206" i="10"/>
  <c r="S2207" i="10"/>
  <c r="S2208" i="10"/>
  <c r="S2209" i="10"/>
  <c r="S2210" i="10"/>
  <c r="S2211" i="10"/>
  <c r="S2212" i="10"/>
  <c r="S2213" i="10"/>
  <c r="S2214" i="10"/>
  <c r="S2215" i="10"/>
  <c r="S2216" i="10"/>
  <c r="S2217" i="10"/>
  <c r="S2218" i="10"/>
  <c r="S2219" i="10"/>
  <c r="S2220" i="10"/>
  <c r="S2221" i="10"/>
  <c r="S2222" i="10"/>
  <c r="S2223" i="10"/>
  <c r="S2224" i="10"/>
  <c r="S2225" i="10"/>
  <c r="S2226" i="10"/>
  <c r="S2227" i="10"/>
  <c r="S2228" i="10"/>
  <c r="S2229" i="10"/>
  <c r="S2230" i="10"/>
  <c r="S2231" i="10"/>
  <c r="S2232" i="10"/>
  <c r="S2233" i="10"/>
  <c r="S2234" i="10"/>
  <c r="S2235" i="10"/>
  <c r="S2236" i="10"/>
  <c r="S2237" i="10"/>
  <c r="S2238" i="10"/>
  <c r="S2239" i="10"/>
  <c r="S2240" i="10"/>
  <c r="S2241" i="10"/>
  <c r="S2242" i="10"/>
  <c r="S2243" i="10"/>
  <c r="S2244" i="10"/>
  <c r="S2245" i="10"/>
  <c r="S2246" i="10"/>
  <c r="S2247" i="10"/>
  <c r="S2248" i="10"/>
  <c r="S2249" i="10"/>
  <c r="S2250" i="10"/>
  <c r="S2251" i="10"/>
  <c r="S2252" i="10"/>
  <c r="S2253" i="10"/>
  <c r="S2254" i="10"/>
  <c r="S2255" i="10"/>
  <c r="S2256" i="10"/>
  <c r="S2257" i="10"/>
  <c r="S2258" i="10"/>
  <c r="S2259" i="10"/>
  <c r="S2260" i="10"/>
  <c r="S2261" i="10"/>
  <c r="S2262" i="10"/>
  <c r="S2263" i="10"/>
  <c r="S2264" i="10"/>
  <c r="S2265" i="10"/>
  <c r="S2266" i="10"/>
  <c r="S2267" i="10"/>
  <c r="S2268" i="10"/>
  <c r="S2269" i="10"/>
  <c r="S2270" i="10"/>
  <c r="S2271" i="10"/>
  <c r="S2272" i="10"/>
  <c r="S2273" i="10"/>
  <c r="S2274" i="10"/>
  <c r="S2275" i="10"/>
  <c r="S2276" i="10"/>
  <c r="S2277" i="10"/>
  <c r="S2278" i="10"/>
  <c r="S2279" i="10"/>
  <c r="S2280" i="10"/>
  <c r="S2281" i="10"/>
  <c r="S2282" i="10"/>
  <c r="S2283" i="10"/>
  <c r="S2284" i="10"/>
  <c r="S2285" i="10"/>
  <c r="S2286" i="10"/>
  <c r="S2287" i="10"/>
  <c r="S2288" i="10"/>
  <c r="S2289" i="10"/>
  <c r="S2290" i="10"/>
  <c r="S2291" i="10"/>
  <c r="S2292" i="10"/>
  <c r="S2293" i="10"/>
  <c r="S2294" i="10"/>
  <c r="S2295" i="10"/>
  <c r="S2296" i="10"/>
  <c r="S2297" i="10"/>
  <c r="S2298" i="10"/>
  <c r="S2299" i="10"/>
  <c r="S2300" i="10"/>
  <c r="S2301" i="10"/>
  <c r="S2302" i="10"/>
  <c r="S2303" i="10"/>
  <c r="S2304" i="10"/>
  <c r="S2305" i="10"/>
  <c r="S2306" i="10"/>
  <c r="S2307" i="10"/>
  <c r="S2308" i="10"/>
  <c r="S2309" i="10"/>
  <c r="S2310" i="10"/>
  <c r="S2311" i="10"/>
  <c r="S2312" i="10"/>
  <c r="S2313" i="10"/>
  <c r="S2314" i="10"/>
  <c r="S2315" i="10"/>
  <c r="S2316" i="10"/>
  <c r="S2317" i="10"/>
  <c r="S2318" i="10"/>
  <c r="S2319" i="10"/>
  <c r="S2320" i="10"/>
  <c r="S2321" i="10"/>
  <c r="S2322" i="10"/>
  <c r="S2323" i="10"/>
  <c r="S2324" i="10"/>
  <c r="S2325" i="10"/>
  <c r="S2326" i="10"/>
  <c r="S2327" i="10"/>
  <c r="S2328" i="10"/>
  <c r="S2329" i="10"/>
  <c r="S2330" i="10"/>
  <c r="S2331" i="10"/>
  <c r="S2332" i="10"/>
  <c r="S2333" i="10"/>
  <c r="S2334" i="10"/>
  <c r="S2335" i="10"/>
  <c r="S2336" i="10"/>
  <c r="S2337" i="10"/>
  <c r="S2338" i="10"/>
  <c r="S2339" i="10"/>
  <c r="S2340" i="10"/>
  <c r="S2341" i="10"/>
  <c r="S2342" i="10"/>
  <c r="S2343" i="10"/>
  <c r="S2344" i="10"/>
  <c r="S2345" i="10"/>
  <c r="S2346" i="10"/>
  <c r="S2347" i="10"/>
  <c r="S2348" i="10"/>
  <c r="S2349" i="10"/>
  <c r="S2350" i="10"/>
  <c r="S2351" i="10"/>
  <c r="S2352" i="10"/>
  <c r="S2353" i="10"/>
  <c r="S2354" i="10"/>
  <c r="S2355" i="10"/>
  <c r="S2356" i="10"/>
  <c r="S2357" i="10"/>
  <c r="S2358" i="10"/>
  <c r="S2359" i="10"/>
  <c r="S2360" i="10"/>
  <c r="S2361" i="10"/>
  <c r="S2362" i="10"/>
  <c r="S2363" i="10"/>
  <c r="S2364" i="10"/>
  <c r="S2365" i="10"/>
  <c r="S2366" i="10"/>
  <c r="S2367" i="10"/>
  <c r="S2368" i="10"/>
  <c r="S2369" i="10"/>
  <c r="S2370" i="10"/>
  <c r="S2371" i="10"/>
  <c r="S2372" i="10"/>
  <c r="S2373" i="10"/>
  <c r="S2374" i="10"/>
  <c r="S2375" i="10"/>
  <c r="S2376" i="10"/>
  <c r="S2377" i="10"/>
  <c r="S2378" i="10"/>
  <c r="S2379" i="10"/>
  <c r="S2380" i="10"/>
  <c r="S2381" i="10"/>
  <c r="S2382" i="10"/>
  <c r="S2383" i="10"/>
  <c r="S2384" i="10"/>
  <c r="S2385" i="10"/>
  <c r="S2386" i="10"/>
  <c r="S2387" i="10"/>
  <c r="S2388" i="10"/>
  <c r="S2389" i="10"/>
  <c r="S2390" i="10"/>
  <c r="S2391" i="10"/>
  <c r="S2392" i="10"/>
  <c r="S2393" i="10"/>
  <c r="S2394" i="10"/>
  <c r="S2395" i="10"/>
  <c r="S2396" i="10"/>
  <c r="S2397" i="10"/>
  <c r="S2398" i="10"/>
  <c r="S2399" i="10"/>
  <c r="S2400" i="10"/>
  <c r="S2401" i="10"/>
  <c r="S2402" i="10"/>
  <c r="S2403" i="10"/>
  <c r="S2404" i="10"/>
  <c r="S2405" i="10"/>
  <c r="S2406" i="10"/>
  <c r="S2407" i="10"/>
  <c r="S2408" i="10"/>
  <c r="S2409" i="10"/>
  <c r="S2410" i="10"/>
  <c r="S2411" i="10"/>
  <c r="S2412" i="10"/>
  <c r="S2413" i="10"/>
  <c r="S2414" i="10"/>
  <c r="S2415" i="10"/>
  <c r="S2416" i="10"/>
  <c r="S2417" i="10"/>
  <c r="S2418" i="10"/>
  <c r="S2419" i="10"/>
  <c r="S2420" i="10"/>
  <c r="S2421" i="10"/>
  <c r="S2422" i="10"/>
  <c r="S2423" i="10"/>
  <c r="S2424" i="10"/>
  <c r="S2425" i="10"/>
  <c r="S2426" i="10"/>
  <c r="S2427" i="10"/>
  <c r="S2428" i="10"/>
  <c r="S2429" i="10"/>
  <c r="S2430" i="10"/>
  <c r="S2431" i="10"/>
  <c r="S2432" i="10"/>
  <c r="S2433" i="10"/>
  <c r="S2434" i="10"/>
  <c r="S2435" i="10"/>
  <c r="S2436" i="10"/>
  <c r="S2437" i="10"/>
  <c r="S2438" i="10"/>
  <c r="S2439" i="10"/>
  <c r="S2440" i="10"/>
  <c r="S2441" i="10"/>
  <c r="S2442" i="10"/>
  <c r="S2443" i="10"/>
  <c r="S2444" i="10"/>
  <c r="S2445" i="10"/>
  <c r="S2446" i="10"/>
  <c r="S2447" i="10"/>
  <c r="S2448" i="10"/>
  <c r="S2449" i="10"/>
  <c r="S2450" i="10"/>
  <c r="S2451" i="10"/>
  <c r="S2452" i="10"/>
  <c r="S2453" i="10"/>
  <c r="S2454" i="10"/>
  <c r="S2455" i="10"/>
  <c r="S2456" i="10"/>
  <c r="S2457" i="10"/>
  <c r="S2458" i="10"/>
  <c r="S2459" i="10"/>
  <c r="S2460" i="10"/>
  <c r="S2461" i="10"/>
  <c r="S2462" i="10"/>
  <c r="S2463" i="10"/>
  <c r="S2464" i="10"/>
  <c r="S2465" i="10"/>
  <c r="S2466" i="10"/>
  <c r="S2467" i="10"/>
  <c r="S2468" i="10"/>
  <c r="S2469" i="10"/>
  <c r="S2470" i="10"/>
  <c r="S2471" i="10"/>
  <c r="S2472" i="10"/>
  <c r="S2473" i="10"/>
  <c r="S2474" i="10"/>
  <c r="S2475" i="10"/>
  <c r="S2476" i="10"/>
  <c r="S2477" i="10"/>
  <c r="S2478" i="10"/>
  <c r="S2479" i="10"/>
  <c r="S2480" i="10"/>
  <c r="S2481" i="10"/>
  <c r="S2482" i="10"/>
  <c r="S2483" i="10"/>
  <c r="S2484" i="10"/>
  <c r="S2485" i="10"/>
  <c r="S2486" i="10"/>
  <c r="S2487" i="10"/>
  <c r="S2488" i="10"/>
  <c r="S2489" i="10"/>
  <c r="S2490" i="10"/>
  <c r="S2491" i="10"/>
  <c r="S2492" i="10"/>
  <c r="S2493" i="10"/>
  <c r="S2494" i="10"/>
  <c r="S2495" i="10"/>
  <c r="S2496" i="10"/>
  <c r="S2497" i="10"/>
  <c r="S2498" i="10"/>
  <c r="S2499" i="10"/>
  <c r="S2500" i="10"/>
  <c r="S2501" i="10"/>
  <c r="S2502" i="10"/>
  <c r="S2503" i="10"/>
  <c r="S2504" i="10"/>
  <c r="S2505" i="10"/>
  <c r="S2506" i="10"/>
  <c r="S2507" i="10"/>
  <c r="S2508" i="10"/>
  <c r="S2509" i="10"/>
  <c r="S2510" i="10"/>
  <c r="S2511" i="10"/>
  <c r="S2512" i="10"/>
  <c r="S2513" i="10"/>
  <c r="S2514" i="10"/>
  <c r="S2515" i="10"/>
  <c r="S2516" i="10"/>
  <c r="S2517" i="10"/>
  <c r="S2518" i="10"/>
  <c r="S2519" i="10"/>
  <c r="S2520" i="10"/>
  <c r="S2521" i="10"/>
  <c r="S2522" i="10"/>
  <c r="S2523" i="10"/>
  <c r="S2524" i="10"/>
  <c r="S2525" i="10"/>
  <c r="S2526" i="10"/>
  <c r="S2527" i="10"/>
  <c r="S2528" i="10"/>
  <c r="S2529" i="10"/>
  <c r="S2530" i="10"/>
  <c r="S2531" i="10"/>
  <c r="S2532" i="10"/>
  <c r="S2533" i="10"/>
  <c r="S2534" i="10"/>
  <c r="S2535" i="10"/>
  <c r="S2536" i="10"/>
  <c r="S2537" i="10"/>
  <c r="S2538" i="10"/>
  <c r="S2539" i="10"/>
  <c r="S2540" i="10"/>
  <c r="S2541" i="10"/>
  <c r="S2542" i="10"/>
  <c r="S2543" i="10"/>
  <c r="S2544" i="10"/>
  <c r="S2545" i="10"/>
  <c r="S2546" i="10"/>
  <c r="S2547" i="10"/>
  <c r="S2548" i="10"/>
  <c r="S2549" i="10"/>
  <c r="S2550" i="10"/>
  <c r="S2551" i="10"/>
  <c r="S2552" i="10"/>
  <c r="S2553" i="10"/>
  <c r="S2554" i="10"/>
  <c r="S2555" i="10"/>
  <c r="S2556" i="10"/>
  <c r="S2557" i="10"/>
  <c r="S2558" i="10"/>
  <c r="S2559" i="10"/>
  <c r="S2560" i="10"/>
  <c r="S2561" i="10"/>
  <c r="S2562" i="10"/>
  <c r="S2563" i="10"/>
  <c r="S2564" i="10"/>
  <c r="S2565" i="10"/>
  <c r="S2566" i="10"/>
  <c r="S2567" i="10"/>
  <c r="S2568" i="10"/>
  <c r="S2569" i="10"/>
  <c r="S2570" i="10"/>
  <c r="S2571" i="10"/>
  <c r="S2572" i="10"/>
  <c r="S2573" i="10"/>
  <c r="S2574" i="10"/>
  <c r="S2575" i="10"/>
  <c r="S2576" i="10"/>
  <c r="S2577" i="10"/>
  <c r="S2578" i="10"/>
  <c r="S2579" i="10"/>
  <c r="S2580" i="10"/>
  <c r="S2581" i="10"/>
  <c r="S2582" i="10"/>
  <c r="S2583" i="10"/>
  <c r="S2584" i="10"/>
  <c r="S2585" i="10"/>
  <c r="S2586" i="10"/>
  <c r="S2587" i="10"/>
  <c r="S2588" i="10"/>
  <c r="S2589" i="10"/>
  <c r="S2590" i="10"/>
  <c r="S2591" i="10"/>
  <c r="S2592" i="10"/>
  <c r="S2593" i="10"/>
  <c r="S2594" i="10"/>
  <c r="S2595" i="10"/>
  <c r="S2596" i="10"/>
  <c r="S2597" i="10"/>
  <c r="S2598" i="10"/>
  <c r="S2599" i="10"/>
  <c r="S2600" i="10"/>
  <c r="S2601" i="10"/>
  <c r="S2602" i="10"/>
  <c r="S2603" i="10"/>
  <c r="S2604" i="10"/>
  <c r="S2605" i="10"/>
  <c r="S2606" i="10"/>
  <c r="S2607" i="10"/>
  <c r="S2608" i="10"/>
  <c r="S2609" i="10"/>
  <c r="S2610" i="10"/>
  <c r="S2611" i="10"/>
  <c r="S2612" i="10"/>
  <c r="S2613" i="10"/>
  <c r="S2614" i="10"/>
  <c r="S2615" i="10"/>
  <c r="S2616" i="10"/>
  <c r="S2617" i="10"/>
  <c r="S2618" i="10"/>
  <c r="S2619" i="10"/>
  <c r="S2620" i="10"/>
  <c r="S2621" i="10"/>
  <c r="S2622" i="10"/>
  <c r="S2623" i="10"/>
  <c r="S2624" i="10"/>
  <c r="S2625" i="10"/>
  <c r="S2626" i="10"/>
  <c r="S2627" i="10"/>
  <c r="S2628" i="10"/>
  <c r="S2629" i="10"/>
  <c r="S2630" i="10"/>
  <c r="S2631" i="10"/>
  <c r="S2632" i="10"/>
  <c r="S2633" i="10"/>
  <c r="S2634" i="10"/>
  <c r="S2635" i="10"/>
  <c r="S2636" i="10"/>
  <c r="S2637" i="10"/>
  <c r="S2638" i="10"/>
  <c r="S2639" i="10"/>
  <c r="S2640" i="10"/>
  <c r="S2641" i="10"/>
  <c r="S2642" i="10"/>
  <c r="S2643" i="10"/>
  <c r="S2644" i="10"/>
  <c r="S2645" i="10"/>
  <c r="S2646" i="10"/>
  <c r="S2647" i="10"/>
  <c r="S2648" i="10"/>
  <c r="S2649" i="10"/>
  <c r="S2650" i="10"/>
  <c r="S2651" i="10"/>
  <c r="S2652" i="10"/>
  <c r="S2653" i="10"/>
  <c r="S2654" i="10"/>
  <c r="S2655" i="10"/>
  <c r="S2656" i="10"/>
  <c r="S2657" i="10"/>
  <c r="S2658" i="10"/>
  <c r="S2659" i="10"/>
  <c r="S2660" i="10"/>
  <c r="S2661" i="10"/>
  <c r="S2662" i="10"/>
  <c r="S2663" i="10"/>
  <c r="S2664" i="10"/>
  <c r="S2665" i="10"/>
  <c r="S2666" i="10"/>
  <c r="S2667" i="10"/>
  <c r="S2668" i="10"/>
  <c r="S2669" i="10"/>
  <c r="S2670" i="10"/>
  <c r="S2671" i="10"/>
  <c r="S2672" i="10"/>
  <c r="S2673" i="10"/>
  <c r="S2674" i="10"/>
  <c r="S2675" i="10"/>
  <c r="S2676" i="10"/>
  <c r="S2677" i="10"/>
  <c r="S2678" i="10"/>
  <c r="S2679" i="10"/>
  <c r="S2680" i="10"/>
  <c r="S2681" i="10"/>
  <c r="S2682" i="10"/>
  <c r="S2683" i="10"/>
  <c r="S2684" i="10"/>
  <c r="S2685" i="10"/>
  <c r="S2686" i="10"/>
  <c r="S2687" i="10"/>
  <c r="S2688" i="10"/>
  <c r="S2689" i="10"/>
  <c r="S2690" i="10"/>
  <c r="S2691" i="10"/>
  <c r="S2692" i="10"/>
  <c r="S2693" i="10"/>
  <c r="S2694" i="10"/>
  <c r="S2695" i="10"/>
  <c r="S2696" i="10"/>
  <c r="S2697" i="10"/>
  <c r="S2698" i="10"/>
  <c r="S2699" i="10"/>
  <c r="S2700" i="10"/>
  <c r="S2701" i="10"/>
  <c r="S2702" i="10"/>
  <c r="S2703" i="10"/>
  <c r="S2704" i="10"/>
  <c r="S2705" i="10"/>
  <c r="S2706" i="10"/>
  <c r="S2707" i="10"/>
  <c r="S2708" i="10"/>
  <c r="S2709" i="10"/>
  <c r="S2710" i="10"/>
  <c r="S2711" i="10"/>
  <c r="S2712" i="10"/>
  <c r="S2713" i="10"/>
  <c r="S2714" i="10"/>
  <c r="S2715" i="10"/>
  <c r="S2716" i="10"/>
  <c r="S2717" i="10"/>
  <c r="S2718" i="10"/>
  <c r="S2719" i="10"/>
  <c r="S2720" i="10"/>
  <c r="S2721" i="10"/>
  <c r="S2722" i="10"/>
  <c r="S2723" i="10"/>
  <c r="S2724" i="10"/>
  <c r="S2725" i="10"/>
  <c r="S2726" i="10"/>
  <c r="S2727" i="10"/>
  <c r="S2728" i="10"/>
  <c r="S2729" i="10"/>
  <c r="S2730" i="10"/>
  <c r="S2731" i="10"/>
  <c r="S2732" i="10"/>
  <c r="S2733" i="10"/>
  <c r="S2734" i="10"/>
  <c r="S2735" i="10"/>
  <c r="S2736" i="10"/>
  <c r="S2737" i="10"/>
  <c r="S2738" i="10"/>
  <c r="S2739" i="10"/>
  <c r="S2740" i="10"/>
  <c r="S2741" i="10"/>
  <c r="S2742" i="10"/>
  <c r="S2743" i="10"/>
  <c r="S2744" i="10"/>
  <c r="S2745" i="10"/>
  <c r="S2746" i="10"/>
  <c r="S2747" i="10"/>
  <c r="S2748" i="10"/>
  <c r="S2749" i="10"/>
  <c r="S2750" i="10"/>
  <c r="S2751" i="10"/>
  <c r="S2752" i="10"/>
  <c r="S2753" i="10"/>
  <c r="S2754" i="10"/>
  <c r="S2755" i="10"/>
  <c r="S2756" i="10"/>
  <c r="S2757" i="10"/>
  <c r="S2758" i="10"/>
  <c r="S2759" i="10"/>
  <c r="S2760" i="10"/>
  <c r="S2761" i="10"/>
  <c r="S2762" i="10"/>
  <c r="S2763" i="10"/>
  <c r="S2764" i="10"/>
  <c r="S2765" i="10"/>
  <c r="S2766" i="10"/>
  <c r="S2767" i="10"/>
  <c r="S2768" i="10"/>
  <c r="S2769" i="10"/>
  <c r="S2770" i="10"/>
  <c r="S2771" i="10"/>
  <c r="S2772" i="10"/>
  <c r="S2773" i="10"/>
  <c r="S2774" i="10"/>
  <c r="S2775" i="10"/>
  <c r="S2776" i="10"/>
  <c r="S2777" i="10"/>
  <c r="S2778" i="10"/>
  <c r="S2779" i="10"/>
  <c r="S2780" i="10"/>
  <c r="S2781" i="10"/>
  <c r="S2782" i="10"/>
  <c r="S2783" i="10"/>
  <c r="S2784" i="10"/>
  <c r="S2785" i="10"/>
  <c r="S2786" i="10"/>
  <c r="S2787" i="10"/>
  <c r="S2788" i="10"/>
  <c r="S2789" i="10"/>
  <c r="S2790" i="10"/>
  <c r="S2791" i="10"/>
  <c r="S2792" i="10"/>
  <c r="S2793" i="10"/>
  <c r="S2794" i="10"/>
  <c r="S2795" i="10"/>
  <c r="S2796" i="10"/>
  <c r="S2797" i="10"/>
  <c r="S2798" i="10"/>
  <c r="S2799" i="10"/>
  <c r="S2800" i="10"/>
  <c r="S2801" i="10"/>
  <c r="S2802" i="10"/>
  <c r="S2803" i="10"/>
  <c r="S2804" i="10"/>
  <c r="S2805" i="10"/>
  <c r="S2806" i="10"/>
  <c r="S2807" i="10"/>
  <c r="S2808" i="10"/>
  <c r="S2809" i="10"/>
  <c r="S2810" i="10"/>
  <c r="S2811" i="10"/>
  <c r="S2812" i="10"/>
  <c r="S2813" i="10"/>
  <c r="S2814" i="10"/>
  <c r="S2815" i="10"/>
  <c r="S2816" i="10"/>
  <c r="S2817" i="10"/>
  <c r="S2818" i="10"/>
  <c r="S2819" i="10"/>
  <c r="S2820" i="10"/>
  <c r="S2821" i="10"/>
  <c r="S2822" i="10"/>
  <c r="S2823" i="10"/>
  <c r="S2824" i="10"/>
  <c r="S2825" i="10"/>
  <c r="S2826" i="10"/>
  <c r="S2827" i="10"/>
  <c r="S2828" i="10"/>
  <c r="S2829" i="10"/>
  <c r="S2830" i="10"/>
  <c r="S2831" i="10"/>
  <c r="S2832" i="10"/>
  <c r="S2833" i="10"/>
  <c r="S2834" i="10"/>
  <c r="S2835" i="10"/>
  <c r="S2836" i="10"/>
  <c r="S2837" i="10"/>
  <c r="S2838" i="10"/>
  <c r="S2839" i="10"/>
  <c r="S2840" i="10"/>
  <c r="S2841" i="10"/>
  <c r="S2842" i="10"/>
  <c r="S2843" i="10"/>
  <c r="S2844" i="10"/>
  <c r="S2845" i="10"/>
  <c r="S2846" i="10"/>
  <c r="S2847" i="10"/>
  <c r="S2848" i="10"/>
  <c r="S2849" i="10"/>
  <c r="S2850" i="10"/>
  <c r="S2851" i="10"/>
  <c r="S2852" i="10"/>
  <c r="S2853" i="10"/>
  <c r="S2854" i="10"/>
  <c r="S2855" i="10"/>
  <c r="S2856" i="10"/>
  <c r="S2857" i="10"/>
  <c r="S2858" i="10"/>
  <c r="S2859" i="10"/>
  <c r="S2860" i="10"/>
  <c r="S2861" i="10"/>
  <c r="S2862" i="10"/>
  <c r="S2863" i="10"/>
  <c r="S2864" i="10"/>
  <c r="S2865" i="10"/>
  <c r="S2866" i="10"/>
  <c r="S2867" i="10"/>
  <c r="S2868" i="10"/>
  <c r="S2869" i="10"/>
  <c r="S2870" i="10"/>
  <c r="S2871" i="10"/>
  <c r="S2872" i="10"/>
  <c r="S2873" i="10"/>
  <c r="S2874" i="10"/>
  <c r="S2875" i="10"/>
  <c r="S2876" i="10"/>
  <c r="S2877" i="10"/>
  <c r="S2878" i="10"/>
  <c r="S2879" i="10"/>
  <c r="S2880" i="10"/>
  <c r="S2881" i="10"/>
  <c r="S2882" i="10"/>
  <c r="S2883" i="10"/>
  <c r="S2884" i="10"/>
  <c r="S2885" i="10"/>
  <c r="S2886" i="10"/>
  <c r="S2887" i="10"/>
  <c r="S2888" i="10"/>
  <c r="S2889" i="10"/>
  <c r="S2890" i="10"/>
  <c r="S2891" i="10"/>
  <c r="S2892" i="10"/>
  <c r="S2893" i="10"/>
  <c r="S2894" i="10"/>
  <c r="S2895" i="10"/>
  <c r="S2896" i="10"/>
  <c r="S2897" i="10"/>
  <c r="S2898" i="10"/>
  <c r="S2899" i="10"/>
  <c r="S2900" i="10"/>
  <c r="S2901" i="10"/>
  <c r="S2902" i="10"/>
  <c r="S2903" i="10"/>
  <c r="S2904" i="10"/>
  <c r="S2905" i="10"/>
  <c r="S2906" i="10"/>
  <c r="S2907" i="10"/>
  <c r="S2908" i="10"/>
  <c r="S2909" i="10"/>
  <c r="S2910" i="10"/>
  <c r="S2911" i="10"/>
  <c r="S2912" i="10"/>
  <c r="S2913" i="10"/>
  <c r="S2914" i="10"/>
  <c r="S2915" i="10"/>
  <c r="S2916" i="10"/>
  <c r="S2917" i="10"/>
  <c r="S2918" i="10"/>
  <c r="S2919" i="10"/>
  <c r="S2920" i="10"/>
  <c r="S2921" i="10"/>
  <c r="S2922" i="10"/>
  <c r="S2923" i="10"/>
  <c r="S2924" i="10"/>
  <c r="S2925" i="10"/>
  <c r="S2926" i="10"/>
  <c r="S2927" i="10"/>
  <c r="S2928" i="10"/>
  <c r="S2929" i="10"/>
  <c r="S2930" i="10"/>
  <c r="S2931" i="10"/>
  <c r="S2932" i="10"/>
  <c r="S2933" i="10"/>
  <c r="S2934" i="10"/>
  <c r="S2935" i="10"/>
  <c r="S2936" i="10"/>
  <c r="S2937" i="10"/>
  <c r="S2938" i="10"/>
  <c r="S2939" i="10"/>
  <c r="S2940" i="10"/>
  <c r="S2941" i="10"/>
  <c r="S2942" i="10"/>
  <c r="S2943" i="10"/>
  <c r="S2944" i="10"/>
  <c r="S2945" i="10"/>
  <c r="S2946" i="10"/>
  <c r="S2947" i="10"/>
  <c r="S2948" i="10"/>
  <c r="S2949" i="10"/>
  <c r="S2950" i="10"/>
  <c r="S2951" i="10"/>
  <c r="S2952" i="10"/>
  <c r="S2953" i="10"/>
  <c r="S2954" i="10"/>
  <c r="S2955" i="10"/>
  <c r="S2956" i="10"/>
  <c r="S2957" i="10"/>
  <c r="S2958" i="10"/>
  <c r="S2959" i="10"/>
  <c r="S2960" i="10"/>
  <c r="S2961" i="10"/>
  <c r="S2962" i="10"/>
  <c r="S2963" i="10"/>
  <c r="S2964" i="10"/>
  <c r="S2965" i="10"/>
  <c r="S2966" i="10"/>
  <c r="S2967" i="10"/>
  <c r="S2968" i="10"/>
  <c r="S2969" i="10"/>
  <c r="S2970" i="10"/>
  <c r="S2971" i="10"/>
  <c r="S2972" i="10"/>
  <c r="S2973" i="10"/>
  <c r="S2974" i="10"/>
  <c r="S2975" i="10"/>
  <c r="S2976" i="10"/>
  <c r="S2977" i="10"/>
  <c r="S2978" i="10"/>
  <c r="S2979" i="10"/>
  <c r="S2980" i="10"/>
  <c r="S2981" i="10"/>
  <c r="S2982" i="10"/>
  <c r="S2983" i="10"/>
  <c r="S2984" i="10"/>
  <c r="S2985" i="10"/>
  <c r="S2986" i="10"/>
  <c r="S2987" i="10"/>
  <c r="S2988" i="10"/>
  <c r="S2989" i="10"/>
  <c r="S2990" i="10"/>
  <c r="S2991" i="10"/>
  <c r="S2992" i="10"/>
  <c r="S2993" i="10"/>
  <c r="S2994" i="10"/>
  <c r="S2995" i="10"/>
  <c r="S2996" i="10"/>
  <c r="S2997" i="10"/>
  <c r="S2998" i="10"/>
  <c r="S2999" i="10"/>
  <c r="S3000" i="10"/>
  <c r="S3001" i="10"/>
  <c r="S3002" i="10"/>
  <c r="S3003" i="10"/>
  <c r="S3004" i="10"/>
  <c r="S3005" i="10"/>
  <c r="S3006" i="10"/>
  <c r="S3007" i="10"/>
  <c r="S3008" i="10"/>
  <c r="S3009" i="10"/>
  <c r="S3010" i="10"/>
  <c r="S3011" i="10"/>
  <c r="S3012" i="10"/>
  <c r="S3013" i="10"/>
  <c r="S3014" i="10"/>
  <c r="S3015" i="10"/>
  <c r="S3016" i="10"/>
  <c r="S3017" i="10"/>
  <c r="S3018" i="10"/>
  <c r="S3019" i="10"/>
  <c r="S3020" i="10"/>
  <c r="S3021" i="10"/>
  <c r="S3022" i="10"/>
  <c r="S3023" i="10"/>
  <c r="S3024" i="10"/>
  <c r="S3025" i="10"/>
  <c r="S3026" i="10"/>
  <c r="S3027" i="10"/>
  <c r="S3028" i="10"/>
  <c r="S3029" i="10"/>
  <c r="S3030" i="10"/>
  <c r="S3031" i="10"/>
  <c r="S3032" i="10"/>
  <c r="S3033" i="10"/>
  <c r="S3034" i="10"/>
  <c r="S3035" i="10"/>
  <c r="S3036" i="10"/>
  <c r="S3037" i="10"/>
  <c r="S3038" i="10"/>
  <c r="S3039" i="10"/>
  <c r="S3040" i="10"/>
  <c r="S3041" i="10"/>
  <c r="S3042" i="10"/>
  <c r="S3043" i="10"/>
  <c r="S3044" i="10"/>
  <c r="S3045" i="10"/>
  <c r="S3046" i="10"/>
  <c r="S3047" i="10"/>
  <c r="S3048" i="10"/>
  <c r="S3049" i="10"/>
  <c r="S3050" i="10"/>
  <c r="S3051" i="10"/>
  <c r="S3052" i="10"/>
  <c r="S3053" i="10"/>
  <c r="S3054" i="10"/>
  <c r="S3055" i="10"/>
  <c r="S3056" i="10"/>
  <c r="S3057" i="10"/>
  <c r="S3058" i="10"/>
  <c r="S3059" i="10"/>
  <c r="S3060" i="10"/>
  <c r="S3061" i="10"/>
  <c r="S3062" i="10"/>
  <c r="S3063" i="10"/>
  <c r="S3064" i="10"/>
  <c r="S3065" i="10"/>
  <c r="S3066" i="10"/>
  <c r="S3067" i="10"/>
  <c r="S3068" i="10"/>
  <c r="S3069" i="10"/>
  <c r="S3070" i="10"/>
  <c r="S3071" i="10"/>
  <c r="S3072" i="10"/>
  <c r="S3073" i="10"/>
  <c r="S3074" i="10"/>
  <c r="S3075" i="10"/>
  <c r="S3076" i="10"/>
  <c r="S3077" i="10"/>
  <c r="S3078" i="10"/>
  <c r="S3079" i="10"/>
  <c r="S3080" i="10"/>
  <c r="S3081" i="10"/>
  <c r="S3082" i="10"/>
  <c r="S3083" i="10"/>
  <c r="S3084" i="10"/>
  <c r="S3085" i="10"/>
  <c r="S3086" i="10"/>
  <c r="S3087" i="10"/>
  <c r="S3088" i="10"/>
  <c r="S3089" i="10"/>
  <c r="S3090" i="10"/>
  <c r="S3091" i="10"/>
  <c r="S3092" i="10"/>
  <c r="S3093" i="10"/>
  <c r="S3094" i="10"/>
  <c r="S3095" i="10"/>
  <c r="S3096" i="10"/>
  <c r="S3097" i="10"/>
  <c r="S3098" i="10"/>
  <c r="S3099" i="10"/>
  <c r="S3100" i="10"/>
  <c r="S3101" i="10"/>
  <c r="S3102" i="10"/>
  <c r="S3103" i="10"/>
  <c r="S3104" i="10"/>
  <c r="S3105" i="10"/>
  <c r="S3106" i="10"/>
  <c r="S3107" i="10"/>
  <c r="S3108" i="10"/>
  <c r="S3109" i="10"/>
  <c r="S3110" i="10"/>
  <c r="S3111" i="10"/>
  <c r="S3112" i="10"/>
  <c r="S3113" i="10"/>
  <c r="S3114" i="10"/>
  <c r="S3115" i="10"/>
  <c r="S3116" i="10"/>
  <c r="S3117" i="10"/>
  <c r="S3118" i="10"/>
  <c r="S3119" i="10"/>
  <c r="S3120" i="10"/>
  <c r="S3121" i="10"/>
  <c r="S3122" i="10"/>
  <c r="S3123" i="10"/>
  <c r="S3124" i="10"/>
  <c r="S3125" i="10"/>
  <c r="S3126" i="10"/>
  <c r="S3127" i="10"/>
  <c r="S3128" i="10"/>
  <c r="S3129" i="10"/>
  <c r="S3130" i="10"/>
  <c r="S3131" i="10"/>
  <c r="S3132" i="10"/>
  <c r="S3133" i="10"/>
  <c r="S3134" i="10"/>
  <c r="S3135" i="10"/>
  <c r="S3136" i="10"/>
  <c r="S3137" i="10"/>
  <c r="S3138" i="10"/>
  <c r="S3139" i="10"/>
  <c r="S3140" i="10"/>
  <c r="S3141" i="10"/>
  <c r="S3142" i="10"/>
  <c r="S3143" i="10"/>
  <c r="S3144" i="10"/>
  <c r="S3145" i="10"/>
  <c r="S3146" i="10"/>
  <c r="S3147" i="10"/>
  <c r="S3148" i="10"/>
  <c r="S3149" i="10"/>
  <c r="S3150" i="10"/>
  <c r="S3151" i="10"/>
  <c r="S3152" i="10"/>
  <c r="S3153" i="10"/>
  <c r="S3154" i="10"/>
  <c r="S3155" i="10"/>
  <c r="S3156" i="10"/>
  <c r="S3157" i="10"/>
  <c r="S3158" i="10"/>
  <c r="S3159" i="10"/>
  <c r="S3160" i="10"/>
  <c r="S3161" i="10"/>
  <c r="S3162" i="10"/>
  <c r="S3163" i="10"/>
  <c r="S3164" i="10"/>
  <c r="S3165" i="10"/>
  <c r="S3166" i="10"/>
  <c r="S3167" i="10"/>
  <c r="S3168" i="10"/>
  <c r="S3169" i="10"/>
  <c r="S3170" i="10"/>
  <c r="S3171" i="10"/>
  <c r="S3172" i="10"/>
  <c r="S3173" i="10"/>
  <c r="S3174" i="10"/>
  <c r="S3175" i="10"/>
  <c r="S3176" i="10"/>
  <c r="S3177" i="10"/>
  <c r="S3178" i="10"/>
  <c r="S3179" i="10"/>
  <c r="S3180" i="10"/>
  <c r="S3181" i="10"/>
  <c r="S3182" i="10"/>
  <c r="S3183" i="10"/>
  <c r="S3184" i="10"/>
  <c r="S3185" i="10"/>
  <c r="S3186" i="10"/>
  <c r="S3187" i="10"/>
  <c r="S3188" i="10"/>
  <c r="S3189" i="10"/>
  <c r="S3190" i="10"/>
  <c r="S3191" i="10"/>
  <c r="S3192" i="10"/>
  <c r="S3193" i="10"/>
  <c r="S3194" i="10"/>
  <c r="S3195" i="10"/>
  <c r="S3196" i="10"/>
  <c r="S3197" i="10"/>
  <c r="S3198" i="10"/>
  <c r="S3199" i="10"/>
  <c r="S3200" i="10"/>
  <c r="S3201" i="10"/>
  <c r="S3202" i="10"/>
  <c r="S3203" i="10"/>
  <c r="S3204" i="10"/>
  <c r="S3205" i="10"/>
  <c r="S3206" i="10"/>
  <c r="S3207" i="10"/>
  <c r="S3208" i="10"/>
  <c r="S3209" i="10"/>
  <c r="S3210" i="10"/>
  <c r="S3211" i="10"/>
  <c r="S3212" i="10"/>
  <c r="S3213" i="10"/>
  <c r="S3214" i="10"/>
  <c r="S3215" i="10"/>
  <c r="S3216" i="10"/>
  <c r="S3217" i="10"/>
  <c r="S3218" i="10"/>
  <c r="S3219" i="10"/>
  <c r="S3220" i="10"/>
  <c r="S3221" i="10"/>
  <c r="S3222" i="10"/>
  <c r="S3223" i="10"/>
  <c r="S3224" i="10"/>
  <c r="S3225" i="10"/>
  <c r="S3226" i="10"/>
  <c r="S3227" i="10"/>
  <c r="S3228" i="10"/>
  <c r="S3229" i="10"/>
  <c r="S3230" i="10"/>
  <c r="S3231" i="10"/>
  <c r="S3232" i="10"/>
  <c r="S3233" i="10"/>
  <c r="S3234" i="10"/>
  <c r="S3235" i="10"/>
  <c r="S3236" i="10"/>
  <c r="S3237" i="10"/>
  <c r="S3238" i="10"/>
  <c r="S3239" i="10"/>
  <c r="S3240" i="10"/>
  <c r="S3241" i="10"/>
  <c r="S3242" i="10"/>
  <c r="S3243" i="10"/>
  <c r="S3244" i="10"/>
  <c r="S3245" i="10"/>
  <c r="S3246" i="10"/>
  <c r="S3247" i="10"/>
  <c r="S3248" i="10"/>
  <c r="S3249" i="10"/>
  <c r="S3250" i="10"/>
  <c r="S3251" i="10"/>
  <c r="S3252" i="10"/>
  <c r="S3253" i="10"/>
  <c r="S3254" i="10"/>
  <c r="S3255" i="10"/>
  <c r="S3256" i="10"/>
  <c r="S3257" i="10"/>
  <c r="S3258" i="10"/>
  <c r="S3259" i="10"/>
  <c r="S3260" i="10"/>
  <c r="S3261" i="10"/>
  <c r="S3262" i="10"/>
  <c r="S3263" i="10"/>
  <c r="S3264" i="10"/>
  <c r="S3265" i="10"/>
  <c r="S3266" i="10"/>
  <c r="S3267" i="10"/>
  <c r="S3268" i="10"/>
  <c r="S3269" i="10"/>
  <c r="S3270" i="10"/>
  <c r="S3271" i="10"/>
  <c r="S3272" i="10"/>
  <c r="S3273" i="10"/>
  <c r="S3274" i="10"/>
  <c r="S3275" i="10"/>
  <c r="S3276" i="10"/>
  <c r="S3277" i="10"/>
  <c r="S3278" i="10"/>
  <c r="S3279" i="10"/>
  <c r="S3280" i="10"/>
  <c r="S3281" i="10"/>
  <c r="S3282" i="10"/>
  <c r="S3283" i="10"/>
  <c r="S3284" i="10"/>
  <c r="S3285" i="10"/>
  <c r="S3286" i="10"/>
  <c r="S3287" i="10"/>
  <c r="S3288" i="10"/>
  <c r="S3289" i="10"/>
  <c r="S3290" i="10"/>
  <c r="S3291" i="10"/>
  <c r="S3292" i="10"/>
  <c r="S3293" i="10"/>
  <c r="S3294" i="10"/>
  <c r="S3295" i="10"/>
  <c r="S3296" i="10"/>
  <c r="S3297" i="10"/>
  <c r="S3298" i="10"/>
  <c r="S3299" i="10"/>
  <c r="S3300" i="10"/>
  <c r="S3301" i="10"/>
  <c r="S3302" i="10"/>
  <c r="S3303" i="10"/>
  <c r="S3304" i="10"/>
  <c r="S3305" i="10"/>
  <c r="S3306" i="10"/>
  <c r="S3307" i="10"/>
  <c r="S3308" i="10"/>
  <c r="S3309" i="10"/>
  <c r="S3310" i="10"/>
  <c r="S3311" i="10"/>
  <c r="S3312" i="10"/>
  <c r="S3313" i="10"/>
  <c r="S3314" i="10"/>
  <c r="S3315" i="10"/>
  <c r="S3316" i="10"/>
  <c r="S3317" i="10"/>
  <c r="S3318" i="10"/>
  <c r="S3319" i="10"/>
  <c r="S3320" i="10"/>
  <c r="S3321" i="10"/>
  <c r="S3322" i="10"/>
  <c r="S3323" i="10"/>
  <c r="S3324" i="10"/>
  <c r="S3325" i="10"/>
  <c r="S3326" i="10"/>
  <c r="S3327" i="10"/>
  <c r="S3328" i="10"/>
  <c r="S3329" i="10"/>
  <c r="S3330" i="10"/>
  <c r="S3331" i="10"/>
  <c r="S3332" i="10"/>
  <c r="S3333" i="10"/>
  <c r="S3334" i="10"/>
  <c r="S3335" i="10"/>
  <c r="S3336" i="10"/>
  <c r="S3337" i="10"/>
  <c r="S3338" i="10"/>
  <c r="S3339" i="10"/>
  <c r="S3340" i="10"/>
  <c r="S3341" i="10"/>
  <c r="S3342" i="10"/>
  <c r="S3343" i="10"/>
  <c r="S3344" i="10"/>
  <c r="S3345" i="10"/>
  <c r="S3346" i="10"/>
  <c r="S3347" i="10"/>
  <c r="S3348" i="10"/>
  <c r="S3349" i="10"/>
  <c r="S3350" i="10"/>
  <c r="S3351" i="10"/>
  <c r="S3352" i="10"/>
  <c r="S3353" i="10"/>
  <c r="S3354" i="10"/>
  <c r="S3355" i="10"/>
  <c r="S3356" i="10"/>
  <c r="S3357" i="10"/>
  <c r="S3358" i="10"/>
  <c r="S3359" i="10"/>
  <c r="S3360" i="10"/>
  <c r="S3361" i="10"/>
  <c r="S3362" i="10"/>
  <c r="S3363" i="10"/>
  <c r="S3364" i="10"/>
  <c r="S3365" i="10"/>
  <c r="S3366" i="10"/>
  <c r="S3367" i="10"/>
  <c r="S3368" i="10"/>
  <c r="S3369" i="10"/>
  <c r="S3370" i="10"/>
  <c r="S3371" i="10"/>
  <c r="S3372" i="10"/>
  <c r="S3373" i="10"/>
  <c r="S3374" i="10"/>
  <c r="S3375" i="10"/>
  <c r="S3376" i="10"/>
  <c r="S3377" i="10"/>
  <c r="S3378" i="10"/>
  <c r="S3379" i="10"/>
  <c r="S3380" i="10"/>
  <c r="S3381" i="10"/>
  <c r="S3382" i="10"/>
  <c r="S3383" i="10"/>
  <c r="S3384" i="10"/>
  <c r="S3385" i="10"/>
  <c r="S3386" i="10"/>
  <c r="S3387" i="10"/>
  <c r="S3388" i="10"/>
  <c r="S3389" i="10"/>
  <c r="S3390" i="10"/>
  <c r="S3391" i="10"/>
  <c r="S3392" i="10"/>
  <c r="S3393" i="10"/>
  <c r="S3394" i="10"/>
  <c r="S3395" i="10"/>
  <c r="S3396" i="10"/>
  <c r="S3397" i="10"/>
  <c r="S3398" i="10"/>
  <c r="S3399" i="10"/>
  <c r="S3400" i="10"/>
  <c r="S3401" i="10"/>
  <c r="S3402" i="10"/>
  <c r="S3403" i="10"/>
  <c r="S3404" i="10"/>
  <c r="S3405" i="10"/>
  <c r="S3406" i="10"/>
  <c r="S3407" i="10"/>
  <c r="S3408" i="10"/>
  <c r="S3409" i="10"/>
  <c r="S3410" i="10"/>
  <c r="S3411" i="10"/>
  <c r="S3412" i="10"/>
  <c r="S3413" i="10"/>
  <c r="S3414" i="10"/>
  <c r="S3415" i="10"/>
  <c r="S3416" i="10"/>
  <c r="S3417" i="10"/>
  <c r="S3418" i="10"/>
  <c r="S3419" i="10"/>
  <c r="S3420" i="10"/>
  <c r="S3421" i="10"/>
  <c r="S3422" i="10"/>
  <c r="S3423" i="10"/>
  <c r="S3424" i="10"/>
  <c r="S3425" i="10"/>
  <c r="S3426" i="10"/>
  <c r="S3427" i="10"/>
  <c r="S3428" i="10"/>
  <c r="S3429" i="10"/>
  <c r="S3430" i="10"/>
  <c r="S3431" i="10"/>
  <c r="S3432" i="10"/>
  <c r="S3433" i="10"/>
  <c r="S3434" i="10"/>
  <c r="S3435" i="10"/>
  <c r="S3436" i="10"/>
  <c r="S3437" i="10"/>
  <c r="S3438" i="10"/>
  <c r="S3439" i="10"/>
  <c r="S3440" i="10"/>
  <c r="S3441" i="10"/>
  <c r="S3442" i="10"/>
  <c r="S3443" i="10"/>
  <c r="S3444" i="10"/>
  <c r="S3445" i="10"/>
  <c r="S3446" i="10"/>
  <c r="S3447" i="10"/>
  <c r="S3448" i="10"/>
  <c r="S3449" i="10"/>
  <c r="S3450" i="10"/>
  <c r="S3451" i="10"/>
  <c r="S3452" i="10"/>
  <c r="S3453" i="10"/>
  <c r="S3454" i="10"/>
  <c r="S3455" i="10"/>
  <c r="S3456" i="10"/>
  <c r="S3457" i="10"/>
  <c r="S3458" i="10"/>
  <c r="S3459" i="10"/>
  <c r="S3460" i="10"/>
  <c r="S3461" i="10"/>
  <c r="S3462" i="10"/>
  <c r="S3463" i="10"/>
  <c r="S3464" i="10"/>
  <c r="S3465" i="10"/>
  <c r="S3466" i="10"/>
  <c r="S3467" i="10"/>
  <c r="S3468" i="10"/>
  <c r="S3469" i="10"/>
  <c r="S3470" i="10"/>
  <c r="S3471" i="10"/>
  <c r="S3472" i="10"/>
  <c r="S3473" i="10"/>
  <c r="S3474" i="10"/>
  <c r="S3475" i="10"/>
  <c r="S3476" i="10"/>
  <c r="S3477" i="10"/>
  <c r="S3478" i="10"/>
  <c r="S3479" i="10"/>
  <c r="S3480" i="10"/>
  <c r="S3481" i="10"/>
  <c r="S3482" i="10"/>
  <c r="S3483" i="10"/>
  <c r="S3484" i="10"/>
  <c r="S3485" i="10"/>
  <c r="S3486" i="10"/>
  <c r="S3487" i="10"/>
  <c r="S3488" i="10"/>
  <c r="S3489" i="10"/>
  <c r="S3490" i="10"/>
  <c r="S3491" i="10"/>
  <c r="S3492" i="10"/>
  <c r="S3493" i="10"/>
  <c r="S3494" i="10"/>
  <c r="S3495" i="10"/>
  <c r="S3496" i="10"/>
  <c r="S3497" i="10"/>
  <c r="S3498" i="10"/>
  <c r="S3499" i="10"/>
  <c r="S3500" i="10"/>
  <c r="S3501" i="10"/>
  <c r="S3502" i="10"/>
  <c r="S3503" i="10"/>
  <c r="S3504" i="10"/>
  <c r="S3505" i="10"/>
  <c r="S3506" i="10"/>
  <c r="S3507" i="10"/>
  <c r="S3508" i="10"/>
  <c r="S3509" i="10"/>
  <c r="S3510" i="10"/>
  <c r="S3511" i="10"/>
  <c r="S3512" i="10"/>
  <c r="S3513" i="10"/>
  <c r="S3514" i="10"/>
  <c r="S3515" i="10"/>
  <c r="S3516" i="10"/>
  <c r="S3517" i="10"/>
  <c r="S3518" i="10"/>
  <c r="S3519" i="10"/>
  <c r="S3520" i="10"/>
  <c r="S3521" i="10"/>
  <c r="S3522" i="10"/>
  <c r="S3523" i="10"/>
  <c r="S3524" i="10"/>
  <c r="S3525" i="10"/>
  <c r="S3526" i="10"/>
  <c r="S3527" i="10"/>
  <c r="S3528" i="10"/>
  <c r="S3529" i="10"/>
  <c r="S3530" i="10"/>
  <c r="S3531" i="10"/>
  <c r="S3532" i="10"/>
  <c r="S3533" i="10"/>
  <c r="S3534" i="10"/>
  <c r="S3535" i="10"/>
  <c r="S3536" i="10"/>
  <c r="S3537" i="10"/>
  <c r="S3538" i="10"/>
  <c r="S3539" i="10"/>
  <c r="S3540" i="10"/>
  <c r="S3541" i="10"/>
  <c r="S3542" i="10"/>
  <c r="S3543" i="10"/>
  <c r="S3544" i="10"/>
  <c r="S3545" i="10"/>
  <c r="S3546" i="10"/>
  <c r="S3547" i="10"/>
  <c r="S3548" i="10"/>
  <c r="S3549" i="10"/>
  <c r="S3550" i="10"/>
  <c r="S3551" i="10"/>
  <c r="S3552" i="10"/>
  <c r="S3553" i="10"/>
  <c r="S3554" i="10"/>
  <c r="S3555" i="10"/>
  <c r="S3556" i="10"/>
  <c r="S3557" i="10"/>
  <c r="S3558" i="10"/>
  <c r="S3559" i="10"/>
  <c r="S3560" i="10"/>
  <c r="S3561" i="10"/>
  <c r="S3562" i="10"/>
  <c r="S3563" i="10"/>
  <c r="S3564" i="10"/>
  <c r="S3565" i="10"/>
  <c r="S3566" i="10"/>
  <c r="S3567" i="10"/>
  <c r="S3568" i="10"/>
  <c r="S3569" i="10"/>
  <c r="S3570" i="10"/>
  <c r="S3571" i="10"/>
  <c r="S3572" i="10"/>
  <c r="S3573" i="10"/>
  <c r="S3574" i="10"/>
  <c r="S3575" i="10"/>
  <c r="S3576" i="10"/>
  <c r="S3577" i="10"/>
  <c r="S3578" i="10"/>
  <c r="S3579" i="10"/>
  <c r="S3580" i="10"/>
  <c r="S3581" i="10"/>
  <c r="S3582" i="10"/>
  <c r="S3583" i="10"/>
  <c r="S3584" i="10"/>
  <c r="S3585" i="10"/>
  <c r="S3586" i="10"/>
  <c r="S3587" i="10"/>
  <c r="S3588" i="10"/>
  <c r="S3589" i="10"/>
  <c r="S3590" i="10"/>
  <c r="S3591" i="10"/>
  <c r="S3592" i="10"/>
  <c r="S3593" i="10"/>
  <c r="S3594" i="10"/>
  <c r="S3595" i="10"/>
  <c r="S3596" i="10"/>
  <c r="S3597" i="10"/>
  <c r="S3598" i="10"/>
  <c r="S3599" i="10"/>
  <c r="S3600" i="10"/>
  <c r="S3601" i="10"/>
  <c r="S3602" i="10"/>
  <c r="S3603" i="10"/>
  <c r="S3604" i="10"/>
  <c r="S3605" i="10"/>
  <c r="S3606" i="10"/>
  <c r="S3607" i="10"/>
  <c r="S3608" i="10"/>
  <c r="S3609" i="10"/>
  <c r="S3610" i="10"/>
  <c r="S3611" i="10"/>
  <c r="S3612" i="10"/>
  <c r="S3613" i="10"/>
  <c r="S3614" i="10"/>
  <c r="S3615" i="10"/>
  <c r="S3616" i="10"/>
  <c r="S3617" i="10"/>
  <c r="S3618" i="10"/>
  <c r="S3619" i="10"/>
  <c r="S3620" i="10"/>
  <c r="S3621" i="10"/>
  <c r="S3622" i="10"/>
  <c r="S3623" i="10"/>
  <c r="S3624" i="10"/>
  <c r="S3625" i="10"/>
  <c r="S3626" i="10"/>
  <c r="S3627" i="10"/>
  <c r="S3628" i="10"/>
  <c r="S3629" i="10"/>
  <c r="S3630" i="10"/>
  <c r="S3631" i="10"/>
  <c r="S3632" i="10"/>
  <c r="S3633" i="10"/>
  <c r="S3634" i="10"/>
  <c r="S3635" i="10"/>
  <c r="S3636" i="10"/>
  <c r="S3637" i="10"/>
  <c r="S3638" i="10"/>
  <c r="S3639" i="10"/>
  <c r="S3640" i="10"/>
  <c r="S3641" i="10"/>
  <c r="S3642" i="10"/>
  <c r="S3643" i="10"/>
  <c r="S3644" i="10"/>
  <c r="S3645" i="10"/>
  <c r="S3646" i="10"/>
  <c r="S3647" i="10"/>
  <c r="S3648" i="10"/>
  <c r="S3649" i="10"/>
  <c r="S3650" i="10"/>
  <c r="S3651" i="10"/>
  <c r="S3652" i="10"/>
  <c r="S3653" i="10"/>
  <c r="S3654" i="10"/>
  <c r="S3655" i="10"/>
  <c r="S3656" i="10"/>
  <c r="S3657" i="10"/>
  <c r="S3658" i="10"/>
  <c r="S3659" i="10"/>
  <c r="S3660" i="10"/>
  <c r="S3661" i="10"/>
  <c r="S3662" i="10"/>
  <c r="S3663" i="10"/>
  <c r="S3664" i="10"/>
  <c r="S3665" i="10"/>
  <c r="S3666" i="10"/>
  <c r="S3667" i="10"/>
  <c r="S3668" i="10"/>
  <c r="S3669" i="10"/>
  <c r="S3670" i="10"/>
  <c r="S3671" i="10"/>
  <c r="S3672" i="10"/>
  <c r="S3673" i="10"/>
  <c r="S3674" i="10"/>
  <c r="S3675" i="10"/>
  <c r="S3676" i="10"/>
  <c r="S3677" i="10"/>
  <c r="S3678" i="10"/>
  <c r="S3679" i="10"/>
  <c r="S3680" i="10"/>
  <c r="S3681" i="10"/>
  <c r="S3682" i="10"/>
  <c r="S3683" i="10"/>
  <c r="S3684" i="10"/>
  <c r="S3685" i="10"/>
  <c r="S3686" i="10"/>
  <c r="S3687" i="10"/>
  <c r="S3688" i="10"/>
  <c r="S3689" i="10"/>
  <c r="S3690" i="10"/>
  <c r="S3691" i="10"/>
  <c r="S3692" i="10"/>
  <c r="S3693" i="10"/>
  <c r="S3694" i="10"/>
  <c r="S3695" i="10"/>
  <c r="S3696" i="10"/>
  <c r="S3697" i="10"/>
  <c r="S3698" i="10"/>
  <c r="S3699" i="10"/>
  <c r="S3700" i="10"/>
  <c r="S3701" i="10"/>
  <c r="S3702" i="10"/>
  <c r="S3703" i="10"/>
  <c r="S3704" i="10"/>
  <c r="S3705" i="10"/>
  <c r="S3706" i="10"/>
  <c r="S3707" i="10"/>
  <c r="S3708" i="10"/>
  <c r="S3709" i="10"/>
  <c r="S3710" i="10"/>
  <c r="S3711" i="10"/>
  <c r="S3712" i="10"/>
  <c r="S3713" i="10"/>
  <c r="S3714" i="10"/>
  <c r="S3715" i="10"/>
  <c r="S3716" i="10"/>
  <c r="S3717" i="10"/>
  <c r="S3718" i="10"/>
  <c r="S3719" i="10"/>
  <c r="S3720" i="10"/>
  <c r="S3721" i="10"/>
  <c r="S3722" i="10"/>
  <c r="S3723" i="10"/>
  <c r="S3724" i="10"/>
  <c r="S3725" i="10"/>
  <c r="S3726" i="10"/>
  <c r="S3727" i="10"/>
  <c r="S3728" i="10"/>
  <c r="S3729" i="10"/>
  <c r="S3730" i="10"/>
  <c r="S3731" i="10"/>
  <c r="S3732" i="10"/>
  <c r="S3733" i="10"/>
  <c r="S3734" i="10"/>
  <c r="S3735" i="10"/>
  <c r="S3736" i="10"/>
  <c r="S3737" i="10"/>
  <c r="S3738" i="10"/>
  <c r="S3739" i="10"/>
  <c r="S3740" i="10"/>
  <c r="S3741" i="10"/>
  <c r="S3742" i="10"/>
  <c r="S3743" i="10"/>
  <c r="S3744" i="10"/>
  <c r="S3745" i="10"/>
  <c r="S3746" i="10"/>
  <c r="S3747" i="10"/>
  <c r="S3748" i="10"/>
  <c r="S3749" i="10"/>
  <c r="S3750" i="10"/>
  <c r="S3751" i="10"/>
  <c r="S3752" i="10"/>
  <c r="S3753" i="10"/>
  <c r="S3754" i="10"/>
  <c r="S3755" i="10"/>
  <c r="S3756" i="10"/>
  <c r="S3757" i="10"/>
  <c r="S3758" i="10"/>
  <c r="S3759" i="10"/>
  <c r="S3760" i="10"/>
  <c r="S3761" i="10"/>
  <c r="S3762" i="10"/>
  <c r="S3763" i="10"/>
  <c r="S3764" i="10"/>
  <c r="S3765" i="10"/>
  <c r="S3766" i="10"/>
  <c r="S3767" i="10"/>
  <c r="S3768" i="10"/>
  <c r="S3769" i="10"/>
  <c r="S3770" i="10"/>
  <c r="S3771" i="10"/>
  <c r="S3772" i="10"/>
  <c r="S3773" i="10"/>
  <c r="S3774" i="10"/>
  <c r="S3775" i="10"/>
  <c r="S3776" i="10"/>
  <c r="S3777" i="10"/>
  <c r="S3778" i="10"/>
  <c r="S3779" i="10"/>
  <c r="S3780" i="10"/>
  <c r="S3781" i="10"/>
  <c r="S3782" i="10"/>
  <c r="S3783" i="10"/>
  <c r="S3784" i="10"/>
  <c r="S3785" i="10"/>
  <c r="S3786" i="10"/>
  <c r="S3787" i="10"/>
  <c r="S3788" i="10"/>
  <c r="S3789" i="10"/>
  <c r="S3790" i="10"/>
  <c r="S3791" i="10"/>
  <c r="S3792" i="10"/>
  <c r="S3793" i="10"/>
  <c r="S3794" i="10"/>
  <c r="S3795" i="10"/>
  <c r="S3796" i="10"/>
  <c r="S3797" i="10"/>
  <c r="S3798" i="10"/>
  <c r="S3799" i="10"/>
  <c r="S3800" i="10"/>
  <c r="S3801" i="10"/>
  <c r="S3802" i="10"/>
  <c r="S3803" i="10"/>
  <c r="S3804" i="10"/>
  <c r="S3805" i="10"/>
  <c r="S3806" i="10"/>
  <c r="S3807" i="10"/>
  <c r="S3808" i="10"/>
  <c r="S3809" i="10"/>
  <c r="S3810" i="10"/>
  <c r="S3811" i="10"/>
  <c r="S3812" i="10"/>
  <c r="S3813" i="10"/>
  <c r="S3814" i="10"/>
  <c r="S3815" i="10"/>
  <c r="S3816" i="10"/>
  <c r="S3817" i="10"/>
  <c r="S3818" i="10"/>
  <c r="S3819" i="10"/>
  <c r="S3820" i="10"/>
  <c r="S3821" i="10"/>
  <c r="S3822" i="10"/>
  <c r="S3823" i="10"/>
  <c r="S3824" i="10"/>
  <c r="S3825" i="10"/>
  <c r="S3826" i="10"/>
  <c r="S3827" i="10"/>
  <c r="S3828" i="10"/>
  <c r="S3829" i="10"/>
  <c r="S3830" i="10"/>
  <c r="S3831" i="10"/>
  <c r="S3832" i="10"/>
  <c r="S3833" i="10"/>
  <c r="S3834" i="10"/>
  <c r="S3835" i="10"/>
  <c r="S3836" i="10"/>
  <c r="S3837" i="10"/>
  <c r="S3838" i="10"/>
  <c r="S3839" i="10"/>
  <c r="S3840" i="10"/>
  <c r="S3841" i="10"/>
  <c r="S3842" i="10"/>
  <c r="S3843" i="10"/>
  <c r="S3844" i="10"/>
  <c r="S3845" i="10"/>
  <c r="S3846" i="10"/>
  <c r="S3847" i="10"/>
  <c r="S3848" i="10"/>
  <c r="S3849" i="10"/>
  <c r="S3850" i="10"/>
  <c r="S3851" i="10"/>
  <c r="S3852" i="10"/>
  <c r="S3853" i="10"/>
  <c r="S3854" i="10"/>
  <c r="S3855" i="10"/>
  <c r="S3856" i="10"/>
  <c r="S3857" i="10"/>
  <c r="S3858" i="10"/>
  <c r="S3859" i="10"/>
  <c r="S3860" i="10"/>
  <c r="S3861" i="10"/>
  <c r="S3862" i="10"/>
  <c r="S3863" i="10"/>
  <c r="S3864" i="10"/>
  <c r="S3865" i="10"/>
  <c r="S3866" i="10"/>
  <c r="S3867" i="10"/>
  <c r="S3868" i="10"/>
  <c r="S3869" i="10"/>
  <c r="S3870" i="10"/>
  <c r="S3871" i="10"/>
  <c r="S3872" i="10"/>
  <c r="S3873" i="10"/>
  <c r="S3874" i="10"/>
  <c r="S3875" i="10"/>
  <c r="S3876" i="10"/>
  <c r="S3877" i="10"/>
  <c r="S3878" i="10"/>
  <c r="S3879" i="10"/>
  <c r="S3880" i="10"/>
  <c r="S3881" i="10"/>
  <c r="S3882" i="10"/>
  <c r="S3883" i="10"/>
  <c r="S3884" i="10"/>
  <c r="S3885" i="10"/>
  <c r="S3886" i="10"/>
  <c r="S3887" i="10"/>
  <c r="S3888" i="10"/>
  <c r="S3889" i="10"/>
  <c r="S3890" i="10"/>
  <c r="S3891" i="10"/>
  <c r="S3892" i="10"/>
  <c r="S3893" i="10"/>
  <c r="S3894" i="10"/>
  <c r="S3895" i="10"/>
  <c r="S3896" i="10"/>
  <c r="S3897" i="10"/>
  <c r="S3898" i="10"/>
  <c r="S3899" i="10"/>
  <c r="S3900" i="10"/>
  <c r="S3901" i="10"/>
  <c r="S3902" i="10"/>
  <c r="S3903" i="10"/>
  <c r="S3904" i="10"/>
  <c r="S3905" i="10"/>
  <c r="S3906" i="10"/>
  <c r="S3907" i="10"/>
  <c r="S3908" i="10"/>
  <c r="S3909" i="10"/>
  <c r="S3910" i="10"/>
  <c r="S3911" i="10"/>
  <c r="S3912" i="10"/>
  <c r="S3913" i="10"/>
  <c r="S3914" i="10"/>
  <c r="S3915" i="10"/>
  <c r="S3916" i="10"/>
  <c r="S3917" i="10"/>
  <c r="S3918" i="10"/>
  <c r="S3919" i="10"/>
  <c r="S3920" i="10"/>
  <c r="S3921" i="10"/>
  <c r="S3922" i="10"/>
  <c r="S3923" i="10"/>
  <c r="S3924" i="10"/>
  <c r="S3925" i="10"/>
  <c r="S3926" i="10"/>
  <c r="S3927" i="10"/>
  <c r="S3928" i="10"/>
  <c r="S3929" i="10"/>
  <c r="S3930" i="10"/>
  <c r="S3931" i="10"/>
  <c r="S3932" i="10"/>
  <c r="S3933" i="10"/>
  <c r="S3934" i="10"/>
  <c r="S3935" i="10"/>
  <c r="S3936" i="10"/>
  <c r="S3937" i="10"/>
  <c r="S3938" i="10"/>
  <c r="S3939" i="10"/>
  <c r="S3940" i="10"/>
  <c r="S3941" i="10"/>
  <c r="S3942" i="10"/>
  <c r="S3943" i="10"/>
  <c r="S3944" i="10"/>
  <c r="S3945" i="10"/>
  <c r="S3946" i="10"/>
  <c r="S3947" i="10"/>
  <c r="S3948" i="10"/>
  <c r="S3949" i="10"/>
  <c r="S3950" i="10"/>
  <c r="S3951" i="10"/>
  <c r="S3952" i="10"/>
  <c r="S3953" i="10"/>
  <c r="S3954" i="10"/>
  <c r="S3955" i="10"/>
  <c r="S3956" i="10"/>
  <c r="S3957" i="10"/>
  <c r="S3958" i="10"/>
  <c r="S3959" i="10"/>
  <c r="S3960" i="10"/>
  <c r="S3961" i="10"/>
  <c r="S3962" i="10"/>
  <c r="S3963" i="10"/>
  <c r="S3964" i="10"/>
  <c r="S3965" i="10"/>
  <c r="S3966" i="10"/>
  <c r="S3967" i="10"/>
  <c r="S3968" i="10"/>
  <c r="S3969" i="10"/>
  <c r="S3970" i="10"/>
  <c r="S3971" i="10"/>
  <c r="S3972" i="10"/>
  <c r="S3973" i="10"/>
  <c r="S3974" i="10"/>
  <c r="S3975" i="10"/>
  <c r="S3976" i="10"/>
  <c r="S3977" i="10"/>
  <c r="S3978" i="10"/>
  <c r="S3979" i="10"/>
  <c r="S3980" i="10"/>
  <c r="S3981" i="10"/>
  <c r="S3982" i="10"/>
  <c r="S3983" i="10"/>
  <c r="S3984" i="10"/>
  <c r="S3985" i="10"/>
  <c r="S3986" i="10"/>
  <c r="S3987" i="10"/>
  <c r="S3988" i="10"/>
  <c r="S3989" i="10"/>
  <c r="S3990" i="10"/>
  <c r="S3991" i="10"/>
  <c r="S3992" i="10"/>
  <c r="S3993" i="10"/>
  <c r="S3994" i="10"/>
  <c r="S3995" i="10"/>
  <c r="S3996" i="10"/>
  <c r="S3997" i="10"/>
  <c r="S3998" i="10"/>
  <c r="S3999" i="10"/>
  <c r="S4000" i="10"/>
  <c r="S4001" i="10"/>
  <c r="S4002" i="10"/>
  <c r="S4003" i="10"/>
  <c r="S4004" i="10"/>
  <c r="S4005" i="10"/>
  <c r="S4006" i="10"/>
  <c r="S4007" i="10"/>
  <c r="S4008" i="10"/>
  <c r="S4009" i="10"/>
  <c r="S4010" i="10"/>
  <c r="S4011" i="10"/>
  <c r="S4012" i="10"/>
  <c r="S4013" i="10"/>
  <c r="S4014" i="10"/>
  <c r="S4015" i="10"/>
  <c r="S4016" i="10"/>
  <c r="S4017" i="10"/>
  <c r="S4018" i="10"/>
  <c r="S4019" i="10"/>
  <c r="S4020" i="10"/>
  <c r="S4021" i="10"/>
  <c r="S4022" i="10"/>
  <c r="S4023" i="10"/>
  <c r="S4024" i="10"/>
  <c r="S4025" i="10"/>
  <c r="S4026" i="10"/>
  <c r="S4027" i="10"/>
  <c r="S4028" i="10"/>
  <c r="S4029" i="10"/>
  <c r="S4030" i="10"/>
  <c r="S4031" i="10"/>
  <c r="S4032" i="10"/>
  <c r="S4033" i="10"/>
  <c r="S4034" i="10"/>
  <c r="S4035" i="10"/>
  <c r="S4036" i="10"/>
  <c r="S4037" i="10"/>
  <c r="S4038" i="10"/>
  <c r="S4039" i="10"/>
  <c r="S4040" i="10"/>
  <c r="S4041" i="10"/>
  <c r="S4042" i="10"/>
  <c r="S4043" i="10"/>
  <c r="S4044" i="10"/>
  <c r="S4045" i="10"/>
  <c r="S4046" i="10"/>
  <c r="S4047" i="10"/>
  <c r="S4048" i="10"/>
  <c r="S4049" i="10"/>
  <c r="S4050" i="10"/>
  <c r="S4051" i="10"/>
  <c r="S4052" i="10"/>
  <c r="S4053" i="10"/>
  <c r="S4054" i="10"/>
  <c r="S4055" i="10"/>
  <c r="S4056" i="10"/>
  <c r="S4057" i="10"/>
  <c r="S4058" i="10"/>
  <c r="S4059" i="10"/>
  <c r="S4060" i="10"/>
  <c r="S4061" i="10"/>
  <c r="S4062" i="10"/>
  <c r="S4063" i="10"/>
  <c r="S4064" i="10"/>
  <c r="S4065" i="10"/>
  <c r="S4066" i="10"/>
  <c r="S4067" i="10"/>
  <c r="S4068" i="10"/>
  <c r="S4069" i="10"/>
  <c r="S4070" i="10"/>
  <c r="S4071" i="10"/>
  <c r="S4072" i="10"/>
  <c r="S4073" i="10"/>
  <c r="S4074" i="10"/>
  <c r="S4075" i="10"/>
  <c r="S4076" i="10"/>
  <c r="S4077" i="10"/>
  <c r="S4078" i="10"/>
  <c r="S4079" i="10"/>
  <c r="S4080" i="10"/>
  <c r="S4081" i="10"/>
  <c r="S4082" i="10"/>
  <c r="S4083" i="10"/>
  <c r="S4084" i="10"/>
  <c r="S4085" i="10"/>
  <c r="S4086" i="10"/>
  <c r="S4087" i="10"/>
  <c r="S4088" i="10"/>
  <c r="S4089" i="10"/>
  <c r="S4090" i="10"/>
  <c r="S4091" i="10"/>
  <c r="S4092" i="10"/>
  <c r="S4093" i="10"/>
  <c r="S4094" i="10"/>
  <c r="S4095" i="10"/>
  <c r="S4096" i="10"/>
  <c r="S4097" i="10"/>
  <c r="S4098" i="10"/>
  <c r="S4099" i="10"/>
  <c r="S4100" i="10"/>
  <c r="S4101" i="10"/>
  <c r="S4102" i="10"/>
  <c r="S4103" i="10"/>
  <c r="S4104" i="10"/>
  <c r="S4105" i="10"/>
  <c r="S4106" i="10"/>
  <c r="S4107" i="10"/>
  <c r="S4108" i="10"/>
  <c r="S4109" i="10"/>
  <c r="S4110" i="10"/>
  <c r="S4111" i="10"/>
  <c r="S4112" i="10"/>
  <c r="S4113" i="10"/>
  <c r="S4114" i="10"/>
  <c r="S4115" i="10"/>
  <c r="R2" i="10"/>
  <c r="S2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R1002" i="10"/>
  <c r="R1003" i="10"/>
  <c r="R1004" i="10"/>
  <c r="R1005" i="10"/>
  <c r="R1006" i="10"/>
  <c r="R1007" i="10"/>
  <c r="R100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021" i="10"/>
  <c r="R1022" i="10"/>
  <c r="R1023" i="10"/>
  <c r="R1024" i="10"/>
  <c r="R1025" i="10"/>
  <c r="R1026" i="10"/>
  <c r="R1027" i="10"/>
  <c r="R1028" i="10"/>
  <c r="R1029" i="10"/>
  <c r="R1030" i="10"/>
  <c r="R1031" i="10"/>
  <c r="R1032" i="10"/>
  <c r="R1033" i="10"/>
  <c r="R1034" i="10"/>
  <c r="R1035" i="10"/>
  <c r="R1036" i="10"/>
  <c r="R1037" i="10"/>
  <c r="R1038" i="10"/>
  <c r="R1039" i="10"/>
  <c r="R1040" i="10"/>
  <c r="R1041" i="10"/>
  <c r="R1042" i="10"/>
  <c r="R1043" i="10"/>
  <c r="R1044" i="10"/>
  <c r="R1045" i="10"/>
  <c r="R1046" i="10"/>
  <c r="R1047" i="10"/>
  <c r="R1048" i="10"/>
  <c r="R1049" i="10"/>
  <c r="R1050" i="10"/>
  <c r="R1051" i="10"/>
  <c r="R1052" i="10"/>
  <c r="R1053" i="10"/>
  <c r="R1054" i="10"/>
  <c r="R1055" i="10"/>
  <c r="R1056" i="10"/>
  <c r="R1057" i="10"/>
  <c r="R1058" i="10"/>
  <c r="R1059" i="10"/>
  <c r="R1060" i="10"/>
  <c r="R1061" i="10"/>
  <c r="R1062" i="10"/>
  <c r="R1063" i="10"/>
  <c r="R1064" i="10"/>
  <c r="R1065" i="10"/>
  <c r="R1066" i="10"/>
  <c r="R1067" i="10"/>
  <c r="R1068" i="10"/>
  <c r="R1069" i="10"/>
  <c r="R1070" i="10"/>
  <c r="R1071" i="10"/>
  <c r="R1072" i="10"/>
  <c r="R1073" i="10"/>
  <c r="R1074" i="10"/>
  <c r="R1075" i="10"/>
  <c r="R1076" i="10"/>
  <c r="R1077" i="10"/>
  <c r="R1078" i="10"/>
  <c r="R1079" i="10"/>
  <c r="R1080" i="10"/>
  <c r="R1081" i="10"/>
  <c r="R1082" i="10"/>
  <c r="R1083" i="10"/>
  <c r="R1084" i="10"/>
  <c r="R1085" i="10"/>
  <c r="R1086" i="10"/>
  <c r="R1087" i="10"/>
  <c r="R1088" i="10"/>
  <c r="R1089" i="10"/>
  <c r="R1090" i="10"/>
  <c r="R1091" i="10"/>
  <c r="R1092" i="10"/>
  <c r="R1093" i="10"/>
  <c r="R1094" i="10"/>
  <c r="R1095" i="10"/>
  <c r="R1096" i="10"/>
  <c r="R1097" i="10"/>
  <c r="R1098" i="10"/>
  <c r="R1099" i="10"/>
  <c r="R1100" i="10"/>
  <c r="R1101" i="10"/>
  <c r="R1102" i="10"/>
  <c r="R1103" i="10"/>
  <c r="R1104" i="10"/>
  <c r="R1105" i="10"/>
  <c r="R1106" i="10"/>
  <c r="R1107" i="10"/>
  <c r="R1108" i="10"/>
  <c r="R1109" i="10"/>
  <c r="R1110" i="10"/>
  <c r="R1111" i="10"/>
  <c r="R1112" i="10"/>
  <c r="R1113" i="10"/>
  <c r="R1114" i="10"/>
  <c r="R1115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134" i="10"/>
  <c r="R1135" i="10"/>
  <c r="R1136" i="10"/>
  <c r="R1137" i="10"/>
  <c r="R1138" i="10"/>
  <c r="R1139" i="10"/>
  <c r="R1140" i="10"/>
  <c r="R1141" i="10"/>
  <c r="R1142" i="10"/>
  <c r="R1143" i="10"/>
  <c r="R1144" i="10"/>
  <c r="R1145" i="10"/>
  <c r="R1146" i="10"/>
  <c r="R1147" i="10"/>
  <c r="R1148" i="10"/>
  <c r="R1149" i="10"/>
  <c r="R1150" i="10"/>
  <c r="R1151" i="10"/>
  <c r="R1152" i="10"/>
  <c r="R1153" i="10"/>
  <c r="R1154" i="10"/>
  <c r="R1155" i="10"/>
  <c r="R1156" i="10"/>
  <c r="R1157" i="10"/>
  <c r="R1158" i="10"/>
  <c r="R1159" i="10"/>
  <c r="R1160" i="10"/>
  <c r="R1161" i="10"/>
  <c r="R1162" i="10"/>
  <c r="R1163" i="10"/>
  <c r="R1164" i="10"/>
  <c r="R1165" i="10"/>
  <c r="R1166" i="10"/>
  <c r="R1167" i="10"/>
  <c r="R1168" i="10"/>
  <c r="R1169" i="10"/>
  <c r="R1170" i="10"/>
  <c r="R1171" i="10"/>
  <c r="R1172" i="10"/>
  <c r="R1173" i="10"/>
  <c r="R1174" i="10"/>
  <c r="R1175" i="10"/>
  <c r="R1176" i="10"/>
  <c r="R1177" i="10"/>
  <c r="R1178" i="10"/>
  <c r="R1179" i="10"/>
  <c r="R1180" i="10"/>
  <c r="R1181" i="10"/>
  <c r="R1182" i="10"/>
  <c r="R1183" i="10"/>
  <c r="R1184" i="10"/>
  <c r="R1185" i="10"/>
  <c r="R1186" i="10"/>
  <c r="R1187" i="10"/>
  <c r="R1188" i="10"/>
  <c r="R1189" i="10"/>
  <c r="R1190" i="10"/>
  <c r="R1191" i="10"/>
  <c r="R1192" i="10"/>
  <c r="R1193" i="10"/>
  <c r="R1194" i="10"/>
  <c r="R1195" i="10"/>
  <c r="R1196" i="10"/>
  <c r="R1197" i="10"/>
  <c r="R1198" i="10"/>
  <c r="R1199" i="10"/>
  <c r="R1200" i="10"/>
  <c r="R1201" i="10"/>
  <c r="R1202" i="10"/>
  <c r="R120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R1217" i="10"/>
  <c r="R1218" i="10"/>
  <c r="R1219" i="10"/>
  <c r="R1220" i="10"/>
  <c r="R1221" i="10"/>
  <c r="R1222" i="10"/>
  <c r="R1223" i="10"/>
  <c r="R1224" i="10"/>
  <c r="R1225" i="10"/>
  <c r="R1226" i="10"/>
  <c r="R1227" i="10"/>
  <c r="R1228" i="10"/>
  <c r="R1229" i="10"/>
  <c r="R1230" i="10"/>
  <c r="R1231" i="10"/>
  <c r="R1232" i="10"/>
  <c r="R1233" i="10"/>
  <c r="R1234" i="10"/>
  <c r="R1235" i="10"/>
  <c r="R1236" i="10"/>
  <c r="R1237" i="10"/>
  <c r="R1238" i="10"/>
  <c r="R1239" i="10"/>
  <c r="R1240" i="10"/>
  <c r="R1241" i="10"/>
  <c r="R1242" i="10"/>
  <c r="R1243" i="10"/>
  <c r="R1244" i="10"/>
  <c r="R1245" i="10"/>
  <c r="R1246" i="10"/>
  <c r="R1247" i="10"/>
  <c r="R1248" i="10"/>
  <c r="R1249" i="10"/>
  <c r="R1250" i="10"/>
  <c r="R1251" i="10"/>
  <c r="R1252" i="10"/>
  <c r="R1253" i="10"/>
  <c r="R1254" i="10"/>
  <c r="R1255" i="10"/>
  <c r="R1256" i="10"/>
  <c r="R1257" i="10"/>
  <c r="R1258" i="10"/>
  <c r="R1259" i="10"/>
  <c r="R1260" i="10"/>
  <c r="R1261" i="10"/>
  <c r="R1262" i="10"/>
  <c r="R1263" i="10"/>
  <c r="R1264" i="10"/>
  <c r="R1265" i="10"/>
  <c r="R1266" i="10"/>
  <c r="R1267" i="10"/>
  <c r="R1268" i="10"/>
  <c r="R1269" i="10"/>
  <c r="R1270" i="10"/>
  <c r="R1271" i="10"/>
  <c r="R1272" i="10"/>
  <c r="R1273" i="10"/>
  <c r="R1274" i="10"/>
  <c r="R1275" i="10"/>
  <c r="R1276" i="10"/>
  <c r="R1277" i="10"/>
  <c r="R1278" i="10"/>
  <c r="R1279" i="10"/>
  <c r="R1280" i="10"/>
  <c r="R1281" i="10"/>
  <c r="R1282" i="10"/>
  <c r="R1283" i="10"/>
  <c r="R1284" i="10"/>
  <c r="R1285" i="10"/>
  <c r="R1286" i="10"/>
  <c r="R1287" i="10"/>
  <c r="R1288" i="10"/>
  <c r="R1289" i="10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2" i="10"/>
  <c r="R1313" i="10"/>
  <c r="R1314" i="10"/>
  <c r="R1315" i="10"/>
  <c r="R1316" i="10"/>
  <c r="R1317" i="10"/>
  <c r="R1318" i="10"/>
  <c r="R1319" i="10"/>
  <c r="R1320" i="10"/>
  <c r="R1321" i="10"/>
  <c r="R1322" i="10"/>
  <c r="R1323" i="10"/>
  <c r="R1324" i="10"/>
  <c r="R1325" i="10"/>
  <c r="R1326" i="10"/>
  <c r="R1327" i="10"/>
  <c r="R1328" i="10"/>
  <c r="R1329" i="10"/>
  <c r="R1330" i="10"/>
  <c r="R1331" i="10"/>
  <c r="R1332" i="10"/>
  <c r="R1333" i="10"/>
  <c r="R1334" i="10"/>
  <c r="R1335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354" i="10"/>
  <c r="R1355" i="10"/>
  <c r="R1356" i="10"/>
  <c r="R1357" i="10"/>
  <c r="R1358" i="10"/>
  <c r="R1359" i="10"/>
  <c r="R1360" i="10"/>
  <c r="R1361" i="10"/>
  <c r="R1362" i="10"/>
  <c r="R1363" i="10"/>
  <c r="R1364" i="10"/>
  <c r="R1365" i="10"/>
  <c r="R1366" i="10"/>
  <c r="R1367" i="10"/>
  <c r="R1368" i="10"/>
  <c r="R1369" i="10"/>
  <c r="R1370" i="10"/>
  <c r="R1371" i="10"/>
  <c r="R1372" i="10"/>
  <c r="R1373" i="10"/>
  <c r="R1374" i="10"/>
  <c r="R1375" i="10"/>
  <c r="R1376" i="10"/>
  <c r="R1377" i="10"/>
  <c r="R1378" i="10"/>
  <c r="R1379" i="10"/>
  <c r="R1380" i="10"/>
  <c r="R1381" i="10"/>
  <c r="R1382" i="10"/>
  <c r="R1383" i="10"/>
  <c r="R1384" i="10"/>
  <c r="R1385" i="10"/>
  <c r="R1386" i="10"/>
  <c r="R1387" i="10"/>
  <c r="R1388" i="10"/>
  <c r="R1389" i="10"/>
  <c r="R1390" i="10"/>
  <c r="R1391" i="10"/>
  <c r="R1392" i="10"/>
  <c r="R1393" i="10"/>
  <c r="R1394" i="10"/>
  <c r="R1395" i="10"/>
  <c r="R1396" i="10"/>
  <c r="R1397" i="10"/>
  <c r="R1398" i="10"/>
  <c r="R1399" i="10"/>
  <c r="R1400" i="10"/>
  <c r="R1401" i="10"/>
  <c r="R1402" i="10"/>
  <c r="R1403" i="10"/>
  <c r="R1404" i="10"/>
  <c r="R1405" i="10"/>
  <c r="R1406" i="10"/>
  <c r="R1407" i="10"/>
  <c r="R1408" i="10"/>
  <c r="R1409" i="10"/>
  <c r="R1410" i="10"/>
  <c r="R1411" i="10"/>
  <c r="R1412" i="10"/>
  <c r="R1413" i="10"/>
  <c r="R1414" i="10"/>
  <c r="R1415" i="10"/>
  <c r="R1416" i="10"/>
  <c r="R1417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R1429" i="10"/>
  <c r="R1430" i="10"/>
  <c r="R1431" i="10"/>
  <c r="R1432" i="10"/>
  <c r="R1433" i="10"/>
  <c r="R1434" i="10"/>
  <c r="R1435" i="10"/>
  <c r="R1436" i="10"/>
  <c r="R1437" i="10"/>
  <c r="R1438" i="10"/>
  <c r="R1439" i="10"/>
  <c r="R1440" i="10"/>
  <c r="R1441" i="10"/>
  <c r="R1442" i="10"/>
  <c r="R1443" i="10"/>
  <c r="R1444" i="10"/>
  <c r="R1445" i="10"/>
  <c r="R1446" i="10"/>
  <c r="R1447" i="10"/>
  <c r="R1448" i="10"/>
  <c r="R1449" i="10"/>
  <c r="R1450" i="10"/>
  <c r="R1451" i="10"/>
  <c r="R1452" i="10"/>
  <c r="R1453" i="10"/>
  <c r="R1454" i="10"/>
  <c r="R1455" i="10"/>
  <c r="R1456" i="10"/>
  <c r="R1457" i="10"/>
  <c r="R1458" i="10"/>
  <c r="R1459" i="10"/>
  <c r="R1460" i="10"/>
  <c r="R1461" i="10"/>
  <c r="R1462" i="10"/>
  <c r="R1463" i="10"/>
  <c r="R1464" i="10"/>
  <c r="R1465" i="10"/>
  <c r="R1466" i="10"/>
  <c r="R1467" i="10"/>
  <c r="R1468" i="10"/>
  <c r="R1469" i="10"/>
  <c r="R1470" i="10"/>
  <c r="R1471" i="10"/>
  <c r="R1472" i="10"/>
  <c r="R1473" i="10"/>
  <c r="R1474" i="10"/>
  <c r="R1475" i="10"/>
  <c r="R1476" i="10"/>
  <c r="R1477" i="10"/>
  <c r="R1478" i="10"/>
  <c r="R1479" i="10"/>
  <c r="R1480" i="10"/>
  <c r="R1481" i="10"/>
  <c r="R1482" i="10"/>
  <c r="R1483" i="10"/>
  <c r="R1484" i="10"/>
  <c r="R1485" i="10"/>
  <c r="R1486" i="10"/>
  <c r="R1487" i="10"/>
  <c r="R1488" i="10"/>
  <c r="R1489" i="10"/>
  <c r="R1490" i="10"/>
  <c r="R1491" i="10"/>
  <c r="R1492" i="10"/>
  <c r="R1493" i="10"/>
  <c r="R1494" i="10"/>
  <c r="R1495" i="10"/>
  <c r="R1496" i="10"/>
  <c r="R1497" i="10"/>
  <c r="R1498" i="10"/>
  <c r="R1499" i="10"/>
  <c r="R1500" i="10"/>
  <c r="R1501" i="10"/>
  <c r="R1502" i="10"/>
  <c r="R1503" i="10"/>
  <c r="R1504" i="10"/>
  <c r="R1505" i="10"/>
  <c r="R1506" i="10"/>
  <c r="R1507" i="10"/>
  <c r="R1508" i="10"/>
  <c r="R1509" i="10"/>
  <c r="R1510" i="10"/>
  <c r="R1511" i="10"/>
  <c r="R1512" i="10"/>
  <c r="R1513" i="10"/>
  <c r="R1514" i="10"/>
  <c r="R1515" i="10"/>
  <c r="R1516" i="10"/>
  <c r="R1517" i="10"/>
  <c r="R1518" i="10"/>
  <c r="R1519" i="10"/>
  <c r="R1520" i="10"/>
  <c r="R1521" i="10"/>
  <c r="R1522" i="10"/>
  <c r="R1523" i="10"/>
  <c r="R1524" i="10"/>
  <c r="R1525" i="10"/>
  <c r="R1526" i="10"/>
  <c r="R1527" i="10"/>
  <c r="R1528" i="10"/>
  <c r="R1529" i="10"/>
  <c r="R1530" i="10"/>
  <c r="R1531" i="10"/>
  <c r="R1532" i="10"/>
  <c r="R1533" i="10"/>
  <c r="R1534" i="10"/>
  <c r="R1535" i="10"/>
  <c r="R1536" i="10"/>
  <c r="R1537" i="10"/>
  <c r="R1538" i="10"/>
  <c r="R1539" i="10"/>
  <c r="R1540" i="10"/>
  <c r="R1541" i="10"/>
  <c r="R1542" i="10"/>
  <c r="R1543" i="10"/>
  <c r="R1544" i="10"/>
  <c r="R1545" i="10"/>
  <c r="R1546" i="10"/>
  <c r="R1547" i="10"/>
  <c r="R1548" i="10"/>
  <c r="R1549" i="10"/>
  <c r="R1550" i="10"/>
  <c r="R1551" i="10"/>
  <c r="R1552" i="10"/>
  <c r="R1553" i="10"/>
  <c r="R1554" i="10"/>
  <c r="R1555" i="10"/>
  <c r="R1556" i="10"/>
  <c r="R1557" i="10"/>
  <c r="R1558" i="10"/>
  <c r="R1559" i="10"/>
  <c r="R1560" i="10"/>
  <c r="R1561" i="10"/>
  <c r="R1562" i="10"/>
  <c r="R1563" i="10"/>
  <c r="R1564" i="10"/>
  <c r="R1565" i="10"/>
  <c r="R1566" i="10"/>
  <c r="R1567" i="10"/>
  <c r="R1568" i="10"/>
  <c r="R1569" i="10"/>
  <c r="R1570" i="10"/>
  <c r="R1571" i="10"/>
  <c r="R1572" i="10"/>
  <c r="R1573" i="10"/>
  <c r="R1574" i="10"/>
  <c r="R1575" i="10"/>
  <c r="R1576" i="10"/>
  <c r="R1577" i="10"/>
  <c r="R1578" i="10"/>
  <c r="R1579" i="10"/>
  <c r="R1580" i="10"/>
  <c r="R1581" i="10"/>
  <c r="R1582" i="10"/>
  <c r="R1583" i="10"/>
  <c r="R1584" i="10"/>
  <c r="R1585" i="10"/>
  <c r="R1586" i="10"/>
  <c r="R1587" i="10"/>
  <c r="R1588" i="10"/>
  <c r="R1589" i="10"/>
  <c r="R1590" i="10"/>
  <c r="R1591" i="10"/>
  <c r="R1592" i="10"/>
  <c r="R1593" i="10"/>
  <c r="R1594" i="10"/>
  <c r="R1595" i="10"/>
  <c r="R1596" i="10"/>
  <c r="R1597" i="10"/>
  <c r="R1598" i="10"/>
  <c r="R1599" i="10"/>
  <c r="R1600" i="10"/>
  <c r="R1601" i="10"/>
  <c r="R1602" i="10"/>
  <c r="R1603" i="10"/>
  <c r="R1604" i="10"/>
  <c r="R1605" i="10"/>
  <c r="R1606" i="10"/>
  <c r="R1607" i="10"/>
  <c r="R1608" i="10"/>
  <c r="R1609" i="10"/>
  <c r="R1610" i="10"/>
  <c r="R1611" i="10"/>
  <c r="R1612" i="10"/>
  <c r="R1613" i="10"/>
  <c r="R1614" i="10"/>
  <c r="R1615" i="10"/>
  <c r="R1616" i="10"/>
  <c r="R1617" i="10"/>
  <c r="R1618" i="10"/>
  <c r="R1619" i="10"/>
  <c r="R1620" i="10"/>
  <c r="R1621" i="10"/>
  <c r="R1622" i="10"/>
  <c r="R1623" i="10"/>
  <c r="R1624" i="10"/>
  <c r="R1625" i="10"/>
  <c r="R1626" i="10"/>
  <c r="R1627" i="10"/>
  <c r="R1628" i="10"/>
  <c r="R1629" i="10"/>
  <c r="R1630" i="10"/>
  <c r="R1631" i="10"/>
  <c r="R1632" i="10"/>
  <c r="R1633" i="10"/>
  <c r="R1634" i="10"/>
  <c r="R1635" i="10"/>
  <c r="R1636" i="10"/>
  <c r="R1637" i="10"/>
  <c r="R1638" i="10"/>
  <c r="R1639" i="10"/>
  <c r="R1640" i="10"/>
  <c r="R1641" i="10"/>
  <c r="R1642" i="10"/>
  <c r="R1643" i="10"/>
  <c r="R1644" i="10"/>
  <c r="R1645" i="10"/>
  <c r="R1646" i="10"/>
  <c r="R1647" i="10"/>
  <c r="R1648" i="10"/>
  <c r="R1649" i="10"/>
  <c r="R1650" i="10"/>
  <c r="R1651" i="10"/>
  <c r="R1652" i="10"/>
  <c r="R1653" i="10"/>
  <c r="R1654" i="10"/>
  <c r="R1655" i="10"/>
  <c r="R1656" i="10"/>
  <c r="R1657" i="10"/>
  <c r="R1658" i="10"/>
  <c r="R1659" i="10"/>
  <c r="R1660" i="10"/>
  <c r="R1661" i="10"/>
  <c r="R1662" i="10"/>
  <c r="R1663" i="10"/>
  <c r="R1664" i="10"/>
  <c r="R1665" i="10"/>
  <c r="R1666" i="10"/>
  <c r="R1667" i="10"/>
  <c r="R1668" i="10"/>
  <c r="R1669" i="10"/>
  <c r="R1670" i="10"/>
  <c r="R1671" i="10"/>
  <c r="R1672" i="10"/>
  <c r="R1673" i="10"/>
  <c r="R1674" i="10"/>
  <c r="R1675" i="10"/>
  <c r="R1676" i="10"/>
  <c r="R1677" i="10"/>
  <c r="R1678" i="10"/>
  <c r="R1679" i="10"/>
  <c r="R1680" i="10"/>
  <c r="R1681" i="10"/>
  <c r="R1682" i="10"/>
  <c r="R1683" i="10"/>
  <c r="R1684" i="10"/>
  <c r="R1685" i="10"/>
  <c r="R1686" i="10"/>
  <c r="R1687" i="10"/>
  <c r="R1688" i="10"/>
  <c r="R1689" i="10"/>
  <c r="R1690" i="10"/>
  <c r="R1691" i="10"/>
  <c r="R1692" i="10"/>
  <c r="R1693" i="10"/>
  <c r="R1694" i="10"/>
  <c r="R1695" i="10"/>
  <c r="R1696" i="10"/>
  <c r="R1697" i="10"/>
  <c r="R1698" i="10"/>
  <c r="R1699" i="10"/>
  <c r="R1700" i="10"/>
  <c r="R1701" i="10"/>
  <c r="R1702" i="10"/>
  <c r="R1703" i="10"/>
  <c r="R1704" i="10"/>
  <c r="R1705" i="10"/>
  <c r="R1706" i="10"/>
  <c r="R1707" i="10"/>
  <c r="R1708" i="10"/>
  <c r="R1709" i="10"/>
  <c r="R1710" i="10"/>
  <c r="R1711" i="10"/>
  <c r="R1712" i="10"/>
  <c r="R1713" i="10"/>
  <c r="R1714" i="10"/>
  <c r="R1715" i="10"/>
  <c r="R1716" i="10"/>
  <c r="R1717" i="10"/>
  <c r="R1718" i="10"/>
  <c r="R1719" i="10"/>
  <c r="R1720" i="10"/>
  <c r="R1721" i="10"/>
  <c r="R1722" i="10"/>
  <c r="R1723" i="10"/>
  <c r="R1724" i="10"/>
  <c r="R1725" i="10"/>
  <c r="R1726" i="10"/>
  <c r="R1727" i="10"/>
  <c r="R1728" i="10"/>
  <c r="R1729" i="10"/>
  <c r="R1730" i="10"/>
  <c r="R1731" i="10"/>
  <c r="R1732" i="10"/>
  <c r="R1733" i="10"/>
  <c r="R1734" i="10"/>
  <c r="R1735" i="10"/>
  <c r="R1736" i="10"/>
  <c r="R1737" i="10"/>
  <c r="R1738" i="10"/>
  <c r="R1739" i="10"/>
  <c r="R1740" i="10"/>
  <c r="R1741" i="10"/>
  <c r="R1742" i="10"/>
  <c r="R1743" i="10"/>
  <c r="R1744" i="10"/>
  <c r="R1745" i="10"/>
  <c r="R1746" i="10"/>
  <c r="R1747" i="10"/>
  <c r="R1748" i="10"/>
  <c r="R1749" i="10"/>
  <c r="R1750" i="10"/>
  <c r="R1751" i="10"/>
  <c r="R1752" i="10"/>
  <c r="R1753" i="10"/>
  <c r="R1754" i="10"/>
  <c r="R1755" i="10"/>
  <c r="R1756" i="10"/>
  <c r="R1757" i="10"/>
  <c r="R1758" i="10"/>
  <c r="R1759" i="10"/>
  <c r="R1760" i="10"/>
  <c r="R1761" i="10"/>
  <c r="R1762" i="10"/>
  <c r="R1763" i="10"/>
  <c r="R1764" i="10"/>
  <c r="R1765" i="10"/>
  <c r="R1766" i="10"/>
  <c r="R1767" i="10"/>
  <c r="R1768" i="10"/>
  <c r="R1769" i="10"/>
  <c r="R1770" i="10"/>
  <c r="R1771" i="10"/>
  <c r="R1772" i="10"/>
  <c r="R1773" i="10"/>
  <c r="R1774" i="10"/>
  <c r="R1775" i="10"/>
  <c r="R1776" i="10"/>
  <c r="R1777" i="10"/>
  <c r="R1778" i="10"/>
  <c r="R1779" i="10"/>
  <c r="R1780" i="10"/>
  <c r="R1781" i="10"/>
  <c r="R1782" i="10"/>
  <c r="R1783" i="10"/>
  <c r="R1784" i="10"/>
  <c r="R1785" i="10"/>
  <c r="R1786" i="10"/>
  <c r="R1787" i="10"/>
  <c r="R1788" i="10"/>
  <c r="R1789" i="10"/>
  <c r="R1790" i="10"/>
  <c r="R1791" i="10"/>
  <c r="R1792" i="10"/>
  <c r="R1793" i="10"/>
  <c r="R1794" i="10"/>
  <c r="R1795" i="10"/>
  <c r="R1796" i="10"/>
  <c r="R1797" i="10"/>
  <c r="R1798" i="10"/>
  <c r="R1799" i="10"/>
  <c r="R1800" i="10"/>
  <c r="R1801" i="10"/>
  <c r="R1802" i="10"/>
  <c r="R1803" i="10"/>
  <c r="R1804" i="10"/>
  <c r="R1805" i="10"/>
  <c r="R1806" i="10"/>
  <c r="R1807" i="10"/>
  <c r="R1808" i="10"/>
  <c r="R1809" i="10"/>
  <c r="R1810" i="10"/>
  <c r="R1811" i="10"/>
  <c r="R1812" i="10"/>
  <c r="R1813" i="10"/>
  <c r="R1814" i="10"/>
  <c r="R1815" i="10"/>
  <c r="R1816" i="10"/>
  <c r="R1817" i="10"/>
  <c r="R1818" i="10"/>
  <c r="R1819" i="10"/>
  <c r="R1820" i="10"/>
  <c r="R1821" i="10"/>
  <c r="R1822" i="10"/>
  <c r="R1823" i="10"/>
  <c r="R1824" i="10"/>
  <c r="R1825" i="10"/>
  <c r="R1826" i="10"/>
  <c r="R1827" i="10"/>
  <c r="R1828" i="10"/>
  <c r="R1829" i="10"/>
  <c r="R1830" i="10"/>
  <c r="R1831" i="10"/>
  <c r="R1832" i="10"/>
  <c r="R1833" i="10"/>
  <c r="R1834" i="10"/>
  <c r="R1835" i="10"/>
  <c r="R1836" i="10"/>
  <c r="R1837" i="10"/>
  <c r="R1838" i="10"/>
  <c r="R1839" i="10"/>
  <c r="R1840" i="10"/>
  <c r="R1841" i="10"/>
  <c r="R1842" i="10"/>
  <c r="R1843" i="10"/>
  <c r="R1844" i="10"/>
  <c r="R1845" i="10"/>
  <c r="R1846" i="10"/>
  <c r="R1847" i="10"/>
  <c r="R1848" i="10"/>
  <c r="R1849" i="10"/>
  <c r="R1850" i="10"/>
  <c r="R1851" i="10"/>
  <c r="R1852" i="10"/>
  <c r="R1853" i="10"/>
  <c r="R1854" i="10"/>
  <c r="R1855" i="10"/>
  <c r="R1856" i="10"/>
  <c r="R1857" i="10"/>
  <c r="R1858" i="10"/>
  <c r="R1859" i="10"/>
  <c r="R1860" i="10"/>
  <c r="R1861" i="10"/>
  <c r="R1862" i="10"/>
  <c r="R1863" i="10"/>
  <c r="R1864" i="10"/>
  <c r="R1865" i="10"/>
  <c r="R1866" i="10"/>
  <c r="R1867" i="10"/>
  <c r="R1868" i="10"/>
  <c r="R1869" i="10"/>
  <c r="R1870" i="10"/>
  <c r="R1871" i="10"/>
  <c r="R1872" i="10"/>
  <c r="R1873" i="10"/>
  <c r="R1874" i="10"/>
  <c r="R1875" i="10"/>
  <c r="R1876" i="10"/>
  <c r="R1877" i="10"/>
  <c r="R1878" i="10"/>
  <c r="R1879" i="10"/>
  <c r="R1880" i="10"/>
  <c r="R1881" i="10"/>
  <c r="R1882" i="10"/>
  <c r="R1883" i="10"/>
  <c r="R1884" i="10"/>
  <c r="R1885" i="10"/>
  <c r="R1886" i="10"/>
  <c r="R1887" i="10"/>
  <c r="R1888" i="10"/>
  <c r="R1889" i="10"/>
  <c r="R1890" i="10"/>
  <c r="R1891" i="10"/>
  <c r="R1892" i="10"/>
  <c r="R1893" i="10"/>
  <c r="R1894" i="10"/>
  <c r="R1895" i="10"/>
  <c r="R1896" i="10"/>
  <c r="R1897" i="10"/>
  <c r="R1898" i="10"/>
  <c r="R1899" i="10"/>
  <c r="R1900" i="10"/>
  <c r="R1901" i="10"/>
  <c r="R1902" i="10"/>
  <c r="R1903" i="10"/>
  <c r="R1904" i="10"/>
  <c r="R1905" i="10"/>
  <c r="R1906" i="10"/>
  <c r="R1907" i="10"/>
  <c r="R1908" i="10"/>
  <c r="R1909" i="10"/>
  <c r="R1910" i="10"/>
  <c r="R1911" i="10"/>
  <c r="R1912" i="10"/>
  <c r="R1913" i="10"/>
  <c r="R1914" i="10"/>
  <c r="R1915" i="10"/>
  <c r="R1916" i="10"/>
  <c r="R1917" i="10"/>
  <c r="R1918" i="10"/>
  <c r="R1919" i="10"/>
  <c r="R1920" i="10"/>
  <c r="R1921" i="10"/>
  <c r="R1922" i="10"/>
  <c r="R1923" i="10"/>
  <c r="R1924" i="10"/>
  <c r="R1925" i="10"/>
  <c r="R1926" i="10"/>
  <c r="R1927" i="10"/>
  <c r="R1928" i="10"/>
  <c r="R1929" i="10"/>
  <c r="R1930" i="10"/>
  <c r="R1931" i="10"/>
  <c r="R1932" i="10"/>
  <c r="R1933" i="10"/>
  <c r="R1934" i="10"/>
  <c r="R1935" i="10"/>
  <c r="R1936" i="10"/>
  <c r="R1937" i="10"/>
  <c r="R1938" i="10"/>
  <c r="R1939" i="10"/>
  <c r="R1940" i="10"/>
  <c r="R1941" i="10"/>
  <c r="R1942" i="10"/>
  <c r="R1943" i="10"/>
  <c r="R1944" i="10"/>
  <c r="R1945" i="10"/>
  <c r="R1946" i="10"/>
  <c r="R1947" i="10"/>
  <c r="R1948" i="10"/>
  <c r="R1949" i="10"/>
  <c r="R1950" i="10"/>
  <c r="R1951" i="10"/>
  <c r="R1952" i="10"/>
  <c r="R1953" i="10"/>
  <c r="R1954" i="10"/>
  <c r="R1955" i="10"/>
  <c r="R1956" i="10"/>
  <c r="R1957" i="10"/>
  <c r="R1958" i="10"/>
  <c r="R1959" i="10"/>
  <c r="R1960" i="10"/>
  <c r="R1961" i="10"/>
  <c r="R1962" i="10"/>
  <c r="R1963" i="10"/>
  <c r="R1964" i="10"/>
  <c r="R1965" i="10"/>
  <c r="R1966" i="10"/>
  <c r="R1967" i="10"/>
  <c r="R1968" i="10"/>
  <c r="R1969" i="10"/>
  <c r="R1970" i="10"/>
  <c r="R1971" i="10"/>
  <c r="R1972" i="10"/>
  <c r="R1973" i="10"/>
  <c r="R1974" i="10"/>
  <c r="R1975" i="10"/>
  <c r="R1976" i="10"/>
  <c r="R1977" i="10"/>
  <c r="R1978" i="10"/>
  <c r="R1979" i="10"/>
  <c r="R1980" i="10"/>
  <c r="R1981" i="10"/>
  <c r="R1982" i="10"/>
  <c r="R1983" i="10"/>
  <c r="R1984" i="10"/>
  <c r="R1985" i="10"/>
  <c r="R1986" i="10"/>
  <c r="R1987" i="10"/>
  <c r="R1988" i="10"/>
  <c r="R1989" i="10"/>
  <c r="R1990" i="10"/>
  <c r="R1991" i="10"/>
  <c r="R1992" i="10"/>
  <c r="R1993" i="10"/>
  <c r="R1994" i="10"/>
  <c r="R1995" i="10"/>
  <c r="R1996" i="10"/>
  <c r="R1997" i="10"/>
  <c r="R1998" i="10"/>
  <c r="R1999" i="10"/>
  <c r="R2000" i="10"/>
  <c r="R2001" i="10"/>
  <c r="R2002" i="10"/>
  <c r="R2003" i="10"/>
  <c r="R2004" i="10"/>
  <c r="R2005" i="10"/>
  <c r="R2006" i="10"/>
  <c r="R2007" i="10"/>
  <c r="R2008" i="10"/>
  <c r="R2009" i="10"/>
  <c r="R2010" i="10"/>
  <c r="R2011" i="10"/>
  <c r="R2012" i="10"/>
  <c r="R2013" i="10"/>
  <c r="R2014" i="10"/>
  <c r="R2015" i="10"/>
  <c r="R2016" i="10"/>
  <c r="R2017" i="10"/>
  <c r="R2018" i="10"/>
  <c r="R2019" i="10"/>
  <c r="R2020" i="10"/>
  <c r="R2021" i="10"/>
  <c r="R2022" i="10"/>
  <c r="R2023" i="10"/>
  <c r="R2024" i="10"/>
  <c r="R2025" i="10"/>
  <c r="R2026" i="10"/>
  <c r="R2027" i="10"/>
  <c r="R2028" i="10"/>
  <c r="R2029" i="10"/>
  <c r="R2030" i="10"/>
  <c r="R2031" i="10"/>
  <c r="R2032" i="10"/>
  <c r="R2033" i="10"/>
  <c r="R2034" i="10"/>
  <c r="R2035" i="10"/>
  <c r="R2036" i="10"/>
  <c r="R2037" i="10"/>
  <c r="R2038" i="10"/>
  <c r="R2039" i="10"/>
  <c r="R2040" i="10"/>
  <c r="R2041" i="10"/>
  <c r="R2042" i="10"/>
  <c r="R2043" i="10"/>
  <c r="R2044" i="10"/>
  <c r="R2045" i="10"/>
  <c r="R2046" i="10"/>
  <c r="R2047" i="10"/>
  <c r="R2048" i="10"/>
  <c r="R2049" i="10"/>
  <c r="R2050" i="10"/>
  <c r="R2051" i="10"/>
  <c r="R2052" i="10"/>
  <c r="R2053" i="10"/>
  <c r="R2054" i="10"/>
  <c r="R2055" i="10"/>
  <c r="R2056" i="10"/>
  <c r="R2057" i="10"/>
  <c r="R2058" i="10"/>
  <c r="R2059" i="10"/>
  <c r="R2060" i="10"/>
  <c r="R2061" i="10"/>
  <c r="R2062" i="10"/>
  <c r="R2063" i="10"/>
  <c r="R2064" i="10"/>
  <c r="R2065" i="10"/>
  <c r="R2066" i="10"/>
  <c r="R2067" i="10"/>
  <c r="R2068" i="10"/>
  <c r="R2069" i="10"/>
  <c r="R2070" i="10"/>
  <c r="R2071" i="10"/>
  <c r="R2072" i="10"/>
  <c r="R2073" i="10"/>
  <c r="R2074" i="10"/>
  <c r="R2075" i="10"/>
  <c r="R2076" i="10"/>
  <c r="R2077" i="10"/>
  <c r="R2078" i="10"/>
  <c r="R2079" i="10"/>
  <c r="R2080" i="10"/>
  <c r="R2081" i="10"/>
  <c r="R2082" i="10"/>
  <c r="R2083" i="10"/>
  <c r="R2084" i="10"/>
  <c r="R2085" i="10"/>
  <c r="R2086" i="10"/>
  <c r="R2087" i="10"/>
  <c r="R2088" i="10"/>
  <c r="R2089" i="10"/>
  <c r="R2090" i="10"/>
  <c r="R2091" i="10"/>
  <c r="R2092" i="10"/>
  <c r="R2093" i="10"/>
  <c r="R2094" i="10"/>
  <c r="R2095" i="10"/>
  <c r="R2096" i="10"/>
  <c r="R2097" i="10"/>
  <c r="R2098" i="10"/>
  <c r="R2099" i="10"/>
  <c r="R2100" i="10"/>
  <c r="R2101" i="10"/>
  <c r="R2102" i="10"/>
  <c r="R2103" i="10"/>
  <c r="R2104" i="10"/>
  <c r="R2105" i="10"/>
  <c r="R2106" i="10"/>
  <c r="R2107" i="10"/>
  <c r="R2108" i="10"/>
  <c r="R2109" i="10"/>
  <c r="R2110" i="10"/>
  <c r="R2111" i="10"/>
  <c r="R2112" i="10"/>
  <c r="R2113" i="10"/>
  <c r="R2114" i="10"/>
  <c r="R2115" i="10"/>
  <c r="R2116" i="10"/>
  <c r="R2117" i="10"/>
  <c r="R2118" i="10"/>
  <c r="R2119" i="10"/>
  <c r="R2120" i="10"/>
  <c r="R2121" i="10"/>
  <c r="R2122" i="10"/>
  <c r="R2123" i="10"/>
  <c r="R2124" i="10"/>
  <c r="R2125" i="10"/>
  <c r="R2126" i="10"/>
  <c r="R2127" i="10"/>
  <c r="R2128" i="10"/>
  <c r="R2129" i="10"/>
  <c r="R2130" i="10"/>
  <c r="R2131" i="10"/>
  <c r="R2132" i="10"/>
  <c r="R2133" i="10"/>
  <c r="R2134" i="10"/>
  <c r="R2135" i="10"/>
  <c r="R2136" i="10"/>
  <c r="R2137" i="10"/>
  <c r="R2138" i="10"/>
  <c r="R2139" i="10"/>
  <c r="R2140" i="10"/>
  <c r="R2141" i="10"/>
  <c r="R2142" i="10"/>
  <c r="R2143" i="10"/>
  <c r="R2144" i="10"/>
  <c r="R2145" i="10"/>
  <c r="R2146" i="10"/>
  <c r="R2147" i="10"/>
  <c r="R2148" i="10"/>
  <c r="R2149" i="10"/>
  <c r="R2150" i="10"/>
  <c r="R2151" i="10"/>
  <c r="R2152" i="10"/>
  <c r="R2153" i="10"/>
  <c r="R2154" i="10"/>
  <c r="R2155" i="10"/>
  <c r="R2156" i="10"/>
  <c r="R2157" i="10"/>
  <c r="R2158" i="10"/>
  <c r="R2159" i="10"/>
  <c r="R2160" i="10"/>
  <c r="R2161" i="10"/>
  <c r="R2162" i="10"/>
  <c r="R2163" i="10"/>
  <c r="R2164" i="10"/>
  <c r="R2165" i="10"/>
  <c r="R2166" i="10"/>
  <c r="R2167" i="10"/>
  <c r="R2168" i="10"/>
  <c r="R2169" i="10"/>
  <c r="R2170" i="10"/>
  <c r="R2171" i="10"/>
  <c r="R2172" i="10"/>
  <c r="R2173" i="10"/>
  <c r="R2174" i="10"/>
  <c r="R2175" i="10"/>
  <c r="R2176" i="10"/>
  <c r="R2177" i="10"/>
  <c r="R2178" i="10"/>
  <c r="R2179" i="10"/>
  <c r="R2180" i="10"/>
  <c r="R2181" i="10"/>
  <c r="R2182" i="10"/>
  <c r="R2183" i="10"/>
  <c r="R2184" i="10"/>
  <c r="R2185" i="10"/>
  <c r="R2186" i="10"/>
  <c r="R2187" i="10"/>
  <c r="R2188" i="10"/>
  <c r="R2189" i="10"/>
  <c r="R2190" i="10"/>
  <c r="R2191" i="10"/>
  <c r="R2192" i="10"/>
  <c r="R2193" i="10"/>
  <c r="R2194" i="10"/>
  <c r="R2195" i="10"/>
  <c r="R2196" i="10"/>
  <c r="R2197" i="10"/>
  <c r="R2198" i="10"/>
  <c r="R2199" i="10"/>
  <c r="R2200" i="10"/>
  <c r="R2201" i="10"/>
  <c r="R2202" i="10"/>
  <c r="R2203" i="10"/>
  <c r="R2204" i="10"/>
  <c r="R2205" i="10"/>
  <c r="R2206" i="10"/>
  <c r="R2207" i="10"/>
  <c r="R2208" i="10"/>
  <c r="R2209" i="10"/>
  <c r="R2210" i="10"/>
  <c r="R2211" i="10"/>
  <c r="R2212" i="10"/>
  <c r="R2213" i="10"/>
  <c r="R2214" i="10"/>
  <c r="R2215" i="10"/>
  <c r="R2216" i="10"/>
  <c r="R2217" i="10"/>
  <c r="R2218" i="10"/>
  <c r="R2219" i="10"/>
  <c r="R2220" i="10"/>
  <c r="R2221" i="10"/>
  <c r="R2222" i="10"/>
  <c r="R2223" i="10"/>
  <c r="R2224" i="10"/>
  <c r="R2225" i="10"/>
  <c r="R2226" i="10"/>
  <c r="R2227" i="10"/>
  <c r="R2228" i="10"/>
  <c r="R2229" i="10"/>
  <c r="R2230" i="10"/>
  <c r="R2231" i="10"/>
  <c r="R2232" i="10"/>
  <c r="R2233" i="10"/>
  <c r="R2234" i="10"/>
  <c r="R2235" i="10"/>
  <c r="R2236" i="10"/>
  <c r="R2237" i="10"/>
  <c r="R2238" i="10"/>
  <c r="R2239" i="10"/>
  <c r="R2240" i="10"/>
  <c r="R2241" i="10"/>
  <c r="R2242" i="10"/>
  <c r="R2243" i="10"/>
  <c r="R2244" i="10"/>
  <c r="R2245" i="10"/>
  <c r="R2246" i="10"/>
  <c r="R2247" i="10"/>
  <c r="R2248" i="10"/>
  <c r="R2249" i="10"/>
  <c r="R2250" i="10"/>
  <c r="R2251" i="10"/>
  <c r="R2252" i="10"/>
  <c r="R2253" i="10"/>
  <c r="R2254" i="10"/>
  <c r="R2255" i="10"/>
  <c r="R2256" i="10"/>
  <c r="R2257" i="10"/>
  <c r="R2258" i="10"/>
  <c r="R2259" i="10"/>
  <c r="R2260" i="10"/>
  <c r="R2261" i="10"/>
  <c r="R2262" i="10"/>
  <c r="R2263" i="10"/>
  <c r="R2264" i="10"/>
  <c r="R2265" i="10"/>
  <c r="R2266" i="10"/>
  <c r="R2267" i="10"/>
  <c r="R2268" i="10"/>
  <c r="R2269" i="10"/>
  <c r="R2270" i="10"/>
  <c r="R2271" i="10"/>
  <c r="R2272" i="10"/>
  <c r="R2273" i="10"/>
  <c r="R2274" i="10"/>
  <c r="R2275" i="10"/>
  <c r="R2276" i="10"/>
  <c r="R2277" i="10"/>
  <c r="R2278" i="10"/>
  <c r="R2279" i="10"/>
  <c r="R2280" i="10"/>
  <c r="R2281" i="10"/>
  <c r="R2282" i="10"/>
  <c r="R2283" i="10"/>
  <c r="R2284" i="10"/>
  <c r="R2285" i="10"/>
  <c r="R2286" i="10"/>
  <c r="R2287" i="10"/>
  <c r="R2288" i="10"/>
  <c r="R2289" i="10"/>
  <c r="R2290" i="10"/>
  <c r="R2291" i="10"/>
  <c r="R2292" i="10"/>
  <c r="R2293" i="10"/>
  <c r="R2294" i="10"/>
  <c r="R2295" i="10"/>
  <c r="R2296" i="10"/>
  <c r="R2297" i="10"/>
  <c r="R2298" i="10"/>
  <c r="R2299" i="10"/>
  <c r="R2300" i="10"/>
  <c r="R2301" i="10"/>
  <c r="R2302" i="10"/>
  <c r="R2303" i="10"/>
  <c r="R2304" i="10"/>
  <c r="R2305" i="10"/>
  <c r="R2306" i="10"/>
  <c r="R2307" i="10"/>
  <c r="R2308" i="10"/>
  <c r="R2309" i="10"/>
  <c r="R2310" i="10"/>
  <c r="R2311" i="10"/>
  <c r="R2312" i="10"/>
  <c r="R2313" i="10"/>
  <c r="R2314" i="10"/>
  <c r="R2315" i="10"/>
  <c r="R2316" i="10"/>
  <c r="R2317" i="10"/>
  <c r="R2318" i="10"/>
  <c r="R2319" i="10"/>
  <c r="R2320" i="10"/>
  <c r="R2321" i="10"/>
  <c r="R2322" i="10"/>
  <c r="R2323" i="10"/>
  <c r="R2324" i="10"/>
  <c r="R2325" i="10"/>
  <c r="R2326" i="10"/>
  <c r="R2327" i="10"/>
  <c r="R2328" i="10"/>
  <c r="R2329" i="10"/>
  <c r="R2330" i="10"/>
  <c r="R2331" i="10"/>
  <c r="R2332" i="10"/>
  <c r="R2333" i="10"/>
  <c r="R2334" i="10"/>
  <c r="R2335" i="10"/>
  <c r="R2336" i="10"/>
  <c r="R2337" i="10"/>
  <c r="R2338" i="10"/>
  <c r="R2339" i="10"/>
  <c r="R2340" i="10"/>
  <c r="R2341" i="10"/>
  <c r="R2342" i="10"/>
  <c r="R2343" i="10"/>
  <c r="R2344" i="10"/>
  <c r="R2345" i="10"/>
  <c r="R2346" i="10"/>
  <c r="R2347" i="10"/>
  <c r="R2348" i="10"/>
  <c r="R2349" i="10"/>
  <c r="R2350" i="10"/>
  <c r="R2351" i="10"/>
  <c r="R2352" i="10"/>
  <c r="R2353" i="10"/>
  <c r="R2354" i="10"/>
  <c r="R2355" i="10"/>
  <c r="R2356" i="10"/>
  <c r="R2357" i="10"/>
  <c r="R2358" i="10"/>
  <c r="R2359" i="10"/>
  <c r="R2360" i="10"/>
  <c r="R2361" i="10"/>
  <c r="R2362" i="10"/>
  <c r="R2363" i="10"/>
  <c r="R2364" i="10"/>
  <c r="R2365" i="10"/>
  <c r="R2366" i="10"/>
  <c r="R2367" i="10"/>
  <c r="R2368" i="10"/>
  <c r="R2369" i="10"/>
  <c r="R2370" i="10"/>
  <c r="R2371" i="10"/>
  <c r="R2372" i="10"/>
  <c r="R2373" i="10"/>
  <c r="R2374" i="10"/>
  <c r="R2375" i="10"/>
  <c r="R2376" i="10"/>
  <c r="R2377" i="10"/>
  <c r="R2378" i="10"/>
  <c r="R2379" i="10"/>
  <c r="R2380" i="10"/>
  <c r="R2381" i="10"/>
  <c r="R2382" i="10"/>
  <c r="R2383" i="10"/>
  <c r="R2384" i="10"/>
  <c r="R2385" i="10"/>
  <c r="R2386" i="10"/>
  <c r="R2387" i="10"/>
  <c r="R2388" i="10"/>
  <c r="R2389" i="10"/>
  <c r="R2390" i="10"/>
  <c r="R2391" i="10"/>
  <c r="R2392" i="10"/>
  <c r="R2393" i="10"/>
  <c r="R2394" i="10"/>
  <c r="R2395" i="10"/>
  <c r="R2396" i="10"/>
  <c r="R2397" i="10"/>
  <c r="R2398" i="10"/>
  <c r="R2399" i="10"/>
  <c r="R2400" i="10"/>
  <c r="R2401" i="10"/>
  <c r="R2402" i="10"/>
  <c r="R2403" i="10"/>
  <c r="R2404" i="10"/>
  <c r="R2405" i="10"/>
  <c r="R2406" i="10"/>
  <c r="R2407" i="10"/>
  <c r="R2408" i="10"/>
  <c r="R2409" i="10"/>
  <c r="R2410" i="10"/>
  <c r="R2411" i="10"/>
  <c r="R2412" i="10"/>
  <c r="R2413" i="10"/>
  <c r="R2414" i="10"/>
  <c r="R2415" i="10"/>
  <c r="R2416" i="10"/>
  <c r="R2417" i="10"/>
  <c r="R2418" i="10"/>
  <c r="R2419" i="10"/>
  <c r="R2420" i="10"/>
  <c r="R2421" i="10"/>
  <c r="R2422" i="10"/>
  <c r="R2423" i="10"/>
  <c r="R2424" i="10"/>
  <c r="R2425" i="10"/>
  <c r="R2426" i="10"/>
  <c r="R2427" i="10"/>
  <c r="R2428" i="10"/>
  <c r="R2429" i="10"/>
  <c r="R2430" i="10"/>
  <c r="R2431" i="10"/>
  <c r="R2432" i="10"/>
  <c r="R2433" i="10"/>
  <c r="R2434" i="10"/>
  <c r="R2435" i="10"/>
  <c r="R2436" i="10"/>
  <c r="R2437" i="10"/>
  <c r="R2438" i="10"/>
  <c r="R2439" i="10"/>
  <c r="R2440" i="10"/>
  <c r="R2441" i="10"/>
  <c r="R2442" i="10"/>
  <c r="R2443" i="10"/>
  <c r="R2444" i="10"/>
  <c r="R2445" i="10"/>
  <c r="R2446" i="10"/>
  <c r="R2447" i="10"/>
  <c r="R2448" i="10"/>
  <c r="R2449" i="10"/>
  <c r="R2450" i="10"/>
  <c r="R2451" i="10"/>
  <c r="R2452" i="10"/>
  <c r="R2453" i="10"/>
  <c r="R2454" i="10"/>
  <c r="R2455" i="10"/>
  <c r="R2456" i="10"/>
  <c r="R2457" i="10"/>
  <c r="R2458" i="10"/>
  <c r="R2459" i="10"/>
  <c r="R2460" i="10"/>
  <c r="R2461" i="10"/>
  <c r="R2462" i="10"/>
  <c r="R2463" i="10"/>
  <c r="R2464" i="10"/>
  <c r="R2465" i="10"/>
  <c r="R2466" i="10"/>
  <c r="R2467" i="10"/>
  <c r="R2468" i="10"/>
  <c r="R2469" i="10"/>
  <c r="R2470" i="10"/>
  <c r="R2471" i="10"/>
  <c r="R2472" i="10"/>
  <c r="R2473" i="10"/>
  <c r="R2474" i="10"/>
  <c r="R2475" i="10"/>
  <c r="R2476" i="10"/>
  <c r="R2477" i="10"/>
  <c r="R2478" i="10"/>
  <c r="R2479" i="10"/>
  <c r="R2480" i="10"/>
  <c r="R2481" i="10"/>
  <c r="R2482" i="10"/>
  <c r="R2483" i="10"/>
  <c r="R2484" i="10"/>
  <c r="R2485" i="10"/>
  <c r="R2486" i="10"/>
  <c r="R2487" i="10"/>
  <c r="R2488" i="10"/>
  <c r="R2489" i="10"/>
  <c r="R2490" i="10"/>
  <c r="R2491" i="10"/>
  <c r="R2492" i="10"/>
  <c r="R2493" i="10"/>
  <c r="R2494" i="10"/>
  <c r="R2495" i="10"/>
  <c r="R2496" i="10"/>
  <c r="R2497" i="10"/>
  <c r="R2498" i="10"/>
  <c r="R2499" i="10"/>
  <c r="R2500" i="10"/>
  <c r="R2501" i="10"/>
  <c r="R2502" i="10"/>
  <c r="R2503" i="10"/>
  <c r="R2504" i="10"/>
  <c r="R2505" i="10"/>
  <c r="R2506" i="10"/>
  <c r="R2507" i="10"/>
  <c r="R2508" i="10"/>
  <c r="R2509" i="10"/>
  <c r="R2510" i="10"/>
  <c r="R2511" i="10"/>
  <c r="R2512" i="10"/>
  <c r="R2513" i="10"/>
  <c r="R2514" i="10"/>
  <c r="R2515" i="10"/>
  <c r="R2516" i="10"/>
  <c r="R2517" i="10"/>
  <c r="R2518" i="10"/>
  <c r="R2519" i="10"/>
  <c r="R2520" i="10"/>
  <c r="R2521" i="10"/>
  <c r="R2522" i="10"/>
  <c r="R2523" i="10"/>
  <c r="R2524" i="10"/>
  <c r="R2525" i="10"/>
  <c r="R2526" i="10"/>
  <c r="R2527" i="10"/>
  <c r="R2528" i="10"/>
  <c r="R2529" i="10"/>
  <c r="R2530" i="10"/>
  <c r="R2531" i="10"/>
  <c r="R2532" i="10"/>
  <c r="R2533" i="10"/>
  <c r="R2534" i="10"/>
  <c r="R2535" i="10"/>
  <c r="R2536" i="10"/>
  <c r="R2537" i="10"/>
  <c r="R2538" i="10"/>
  <c r="R2539" i="10"/>
  <c r="R2540" i="10"/>
  <c r="R2541" i="10"/>
  <c r="R2542" i="10"/>
  <c r="R2543" i="10"/>
  <c r="R2544" i="10"/>
  <c r="R2545" i="10"/>
  <c r="R2546" i="10"/>
  <c r="R2547" i="10"/>
  <c r="R2548" i="10"/>
  <c r="R2549" i="10"/>
  <c r="R2550" i="10"/>
  <c r="R2551" i="10"/>
  <c r="R2552" i="10"/>
  <c r="R2553" i="10"/>
  <c r="R2554" i="10"/>
  <c r="R2555" i="10"/>
  <c r="R2556" i="10"/>
  <c r="R2557" i="10"/>
  <c r="R2558" i="10"/>
  <c r="R2559" i="10"/>
  <c r="R2560" i="10"/>
  <c r="R2561" i="10"/>
  <c r="R2562" i="10"/>
  <c r="R2563" i="10"/>
  <c r="R2564" i="10"/>
  <c r="R2565" i="10"/>
  <c r="R2566" i="10"/>
  <c r="R2567" i="10"/>
  <c r="R2568" i="10"/>
  <c r="R2569" i="10"/>
  <c r="R2570" i="10"/>
  <c r="R2571" i="10"/>
  <c r="R2572" i="10"/>
  <c r="R2573" i="10"/>
  <c r="R2574" i="10"/>
  <c r="R2575" i="10"/>
  <c r="R2576" i="10"/>
  <c r="R2577" i="10"/>
  <c r="R2578" i="10"/>
  <c r="R2579" i="10"/>
  <c r="R2580" i="10"/>
  <c r="R2581" i="10"/>
  <c r="R2582" i="10"/>
  <c r="R2583" i="10"/>
  <c r="R2584" i="10"/>
  <c r="R2585" i="10"/>
  <c r="R2586" i="10"/>
  <c r="R2587" i="10"/>
  <c r="R2588" i="10"/>
  <c r="R2589" i="10"/>
  <c r="R2590" i="10"/>
  <c r="R2591" i="10"/>
  <c r="R2592" i="10"/>
  <c r="R2593" i="10"/>
  <c r="R2594" i="10"/>
  <c r="R2595" i="10"/>
  <c r="R2596" i="10"/>
  <c r="R2597" i="10"/>
  <c r="R2598" i="10"/>
  <c r="R2599" i="10"/>
  <c r="R2600" i="10"/>
  <c r="R2601" i="10"/>
  <c r="R2602" i="10"/>
  <c r="R2603" i="10"/>
  <c r="R2604" i="10"/>
  <c r="R2605" i="10"/>
  <c r="R2606" i="10"/>
  <c r="R2607" i="10"/>
  <c r="R2608" i="10"/>
  <c r="R2609" i="10"/>
  <c r="R2610" i="10"/>
  <c r="R2611" i="10"/>
  <c r="R2612" i="10"/>
  <c r="R2613" i="10"/>
  <c r="R2614" i="10"/>
  <c r="R2615" i="10"/>
  <c r="R2616" i="10"/>
  <c r="R2617" i="10"/>
  <c r="R2618" i="10"/>
  <c r="R2619" i="10"/>
  <c r="R2620" i="10"/>
  <c r="R2621" i="10"/>
  <c r="R2622" i="10"/>
  <c r="R2623" i="10"/>
  <c r="R2624" i="10"/>
  <c r="R2625" i="10"/>
  <c r="R2626" i="10"/>
  <c r="R2627" i="10"/>
  <c r="R2628" i="10"/>
  <c r="R2629" i="10"/>
  <c r="R2630" i="10"/>
  <c r="R2631" i="10"/>
  <c r="R2632" i="10"/>
  <c r="R2633" i="10"/>
  <c r="R2634" i="10"/>
  <c r="R2635" i="10"/>
  <c r="R2636" i="10"/>
  <c r="R2637" i="10"/>
  <c r="R2638" i="10"/>
  <c r="R2639" i="10"/>
  <c r="R2640" i="10"/>
  <c r="R2641" i="10"/>
  <c r="R2642" i="10"/>
  <c r="R2643" i="10"/>
  <c r="R2644" i="10"/>
  <c r="R2645" i="10"/>
  <c r="R2646" i="10"/>
  <c r="R2647" i="10"/>
  <c r="R2648" i="10"/>
  <c r="R2649" i="10"/>
  <c r="R2650" i="10"/>
  <c r="R2651" i="10"/>
  <c r="R2652" i="10"/>
  <c r="R2653" i="10"/>
  <c r="R2654" i="10"/>
  <c r="R2655" i="10"/>
  <c r="R2656" i="10"/>
  <c r="R2657" i="10"/>
  <c r="R2658" i="10"/>
  <c r="R2659" i="10"/>
  <c r="R2660" i="10"/>
  <c r="R2661" i="10"/>
  <c r="R2662" i="10"/>
  <c r="R2663" i="10"/>
  <c r="R2664" i="10"/>
  <c r="R2665" i="10"/>
  <c r="R2666" i="10"/>
  <c r="R2667" i="10"/>
  <c r="R2668" i="10"/>
  <c r="R2669" i="10"/>
  <c r="R2670" i="10"/>
  <c r="R2671" i="10"/>
  <c r="R2672" i="10"/>
  <c r="R2673" i="10"/>
  <c r="R2674" i="10"/>
  <c r="R2675" i="10"/>
  <c r="R2676" i="10"/>
  <c r="R2677" i="10"/>
  <c r="R2678" i="10"/>
  <c r="R2679" i="10"/>
  <c r="R2680" i="10"/>
  <c r="R2681" i="10"/>
  <c r="R2682" i="10"/>
  <c r="R2683" i="10"/>
  <c r="R2684" i="10"/>
  <c r="R2685" i="10"/>
  <c r="R2686" i="10"/>
  <c r="R2687" i="10"/>
  <c r="R2688" i="10"/>
  <c r="R2689" i="10"/>
  <c r="R2690" i="10"/>
  <c r="R2691" i="10"/>
  <c r="R2692" i="10"/>
  <c r="R2693" i="10"/>
  <c r="R2694" i="10"/>
  <c r="R2695" i="10"/>
  <c r="R2696" i="10"/>
  <c r="R2697" i="10"/>
  <c r="R2698" i="10"/>
  <c r="R2699" i="10"/>
  <c r="R2700" i="10"/>
  <c r="R2701" i="10"/>
  <c r="R2702" i="10"/>
  <c r="R2703" i="10"/>
  <c r="R2704" i="10"/>
  <c r="R2705" i="10"/>
  <c r="R2706" i="10"/>
  <c r="R2707" i="10"/>
  <c r="R2708" i="10"/>
  <c r="R2709" i="10"/>
  <c r="R2710" i="10"/>
  <c r="R2711" i="10"/>
  <c r="R2712" i="10"/>
  <c r="R2713" i="10"/>
  <c r="R2714" i="10"/>
  <c r="R2715" i="10"/>
  <c r="R2716" i="10"/>
  <c r="R2717" i="10"/>
  <c r="R2718" i="10"/>
  <c r="R2719" i="10"/>
  <c r="R2720" i="10"/>
  <c r="R2721" i="10"/>
  <c r="R2722" i="10"/>
  <c r="R2723" i="10"/>
  <c r="R2724" i="10"/>
  <c r="R2725" i="10"/>
  <c r="R2726" i="10"/>
  <c r="R2727" i="10"/>
  <c r="R2728" i="10"/>
  <c r="R2729" i="10"/>
  <c r="R2730" i="10"/>
  <c r="R2731" i="10"/>
  <c r="R2732" i="10"/>
  <c r="R2733" i="10"/>
  <c r="R2734" i="10"/>
  <c r="R2735" i="10"/>
  <c r="R2736" i="10"/>
  <c r="R2737" i="10"/>
  <c r="R2738" i="10"/>
  <c r="R2739" i="10"/>
  <c r="R2740" i="10"/>
  <c r="R2741" i="10"/>
  <c r="R2742" i="10"/>
  <c r="R2743" i="10"/>
  <c r="R2744" i="10"/>
  <c r="R2745" i="10"/>
  <c r="R2746" i="10"/>
  <c r="R2747" i="10"/>
  <c r="R2748" i="10"/>
  <c r="R2749" i="10"/>
  <c r="R2750" i="10"/>
  <c r="R2751" i="10"/>
  <c r="R2752" i="10"/>
  <c r="R2753" i="10"/>
  <c r="R2754" i="10"/>
  <c r="R2755" i="10"/>
  <c r="R2756" i="10"/>
  <c r="R2757" i="10"/>
  <c r="R2758" i="10"/>
  <c r="R2759" i="10"/>
  <c r="R2760" i="10"/>
  <c r="R2761" i="10"/>
  <c r="R2762" i="10"/>
  <c r="R2763" i="10"/>
  <c r="R2764" i="10"/>
  <c r="R2765" i="10"/>
  <c r="R2766" i="10"/>
  <c r="R2767" i="10"/>
  <c r="R2768" i="10"/>
  <c r="R2769" i="10"/>
  <c r="R2770" i="10"/>
  <c r="R2771" i="10"/>
  <c r="R2772" i="10"/>
  <c r="R2773" i="10"/>
  <c r="R2774" i="10"/>
  <c r="R2775" i="10"/>
  <c r="R2776" i="10"/>
  <c r="R2777" i="10"/>
  <c r="R2778" i="10"/>
  <c r="R2779" i="10"/>
  <c r="R2780" i="10"/>
  <c r="R2781" i="10"/>
  <c r="R2782" i="10"/>
  <c r="R2783" i="10"/>
  <c r="R2784" i="10"/>
  <c r="R2785" i="10"/>
  <c r="R2786" i="10"/>
  <c r="R2787" i="10"/>
  <c r="R2788" i="10"/>
  <c r="R2789" i="10"/>
  <c r="R2790" i="10"/>
  <c r="R2791" i="10"/>
  <c r="R2792" i="10"/>
  <c r="R2793" i="10"/>
  <c r="R2794" i="10"/>
  <c r="R2795" i="10"/>
  <c r="R2796" i="10"/>
  <c r="R2797" i="10"/>
  <c r="R2798" i="10"/>
  <c r="R2799" i="10"/>
  <c r="R2800" i="10"/>
  <c r="R2801" i="10"/>
  <c r="R2802" i="10"/>
  <c r="R2803" i="10"/>
  <c r="R2804" i="10"/>
  <c r="R2805" i="10"/>
  <c r="R2806" i="10"/>
  <c r="R2807" i="10"/>
  <c r="R2808" i="10"/>
  <c r="R2809" i="10"/>
  <c r="R2810" i="10"/>
  <c r="R2811" i="10"/>
  <c r="R2812" i="10"/>
  <c r="R2813" i="10"/>
  <c r="R2814" i="10"/>
  <c r="R2815" i="10"/>
  <c r="R2816" i="10"/>
  <c r="R2817" i="10"/>
  <c r="R2818" i="10"/>
  <c r="R2819" i="10"/>
  <c r="R2820" i="10"/>
  <c r="R2821" i="10"/>
  <c r="R2822" i="10"/>
  <c r="R2823" i="10"/>
  <c r="R2824" i="10"/>
  <c r="R2825" i="10"/>
  <c r="R2826" i="10"/>
  <c r="R2827" i="10"/>
  <c r="R2828" i="10"/>
  <c r="R2829" i="10"/>
  <c r="R2830" i="10"/>
  <c r="R2831" i="10"/>
  <c r="R2832" i="10"/>
  <c r="R2833" i="10"/>
  <c r="R2834" i="10"/>
  <c r="R2835" i="10"/>
  <c r="R2836" i="10"/>
  <c r="R2837" i="10"/>
  <c r="R2838" i="10"/>
  <c r="R2839" i="10"/>
  <c r="R2840" i="10"/>
  <c r="R2841" i="10"/>
  <c r="R2842" i="10"/>
  <c r="R2843" i="10"/>
  <c r="R2844" i="10"/>
  <c r="R2845" i="10"/>
  <c r="R2846" i="10"/>
  <c r="R2847" i="10"/>
  <c r="R2848" i="10"/>
  <c r="R2849" i="10"/>
  <c r="R2850" i="10"/>
  <c r="R2851" i="10"/>
  <c r="R2852" i="10"/>
  <c r="R2853" i="10"/>
  <c r="R2854" i="10"/>
  <c r="R2855" i="10"/>
  <c r="R2856" i="10"/>
  <c r="R2857" i="10"/>
  <c r="R2858" i="10"/>
  <c r="R2859" i="10"/>
  <c r="R2860" i="10"/>
  <c r="R2861" i="10"/>
  <c r="R2862" i="10"/>
  <c r="R2863" i="10"/>
  <c r="R2864" i="10"/>
  <c r="R2865" i="10"/>
  <c r="R2866" i="10"/>
  <c r="R2867" i="10"/>
  <c r="R2868" i="10"/>
  <c r="R2869" i="10"/>
  <c r="R2870" i="10"/>
  <c r="R2871" i="10"/>
  <c r="R2872" i="10"/>
  <c r="R2873" i="10"/>
  <c r="R2874" i="10"/>
  <c r="R2875" i="10"/>
  <c r="R2876" i="10"/>
  <c r="R2877" i="10"/>
  <c r="R2878" i="10"/>
  <c r="R2879" i="10"/>
  <c r="R2880" i="10"/>
  <c r="R2881" i="10"/>
  <c r="R2882" i="10"/>
  <c r="R2883" i="10"/>
  <c r="R2884" i="10"/>
  <c r="R2885" i="10"/>
  <c r="R2886" i="10"/>
  <c r="R2887" i="10"/>
  <c r="R2888" i="10"/>
  <c r="R2889" i="10"/>
  <c r="R2890" i="10"/>
  <c r="R2891" i="10"/>
  <c r="R2892" i="10"/>
  <c r="R2893" i="10"/>
  <c r="R2894" i="10"/>
  <c r="R2895" i="10"/>
  <c r="R2896" i="10"/>
  <c r="R2897" i="10"/>
  <c r="R2898" i="10"/>
  <c r="R2899" i="10"/>
  <c r="R2900" i="10"/>
  <c r="R2901" i="10"/>
  <c r="R2902" i="10"/>
  <c r="R2903" i="10"/>
  <c r="R2904" i="10"/>
  <c r="R2905" i="10"/>
  <c r="R2906" i="10"/>
  <c r="R2907" i="10"/>
  <c r="R2908" i="10"/>
  <c r="R2909" i="10"/>
  <c r="R2910" i="10"/>
  <c r="R2911" i="10"/>
  <c r="R2912" i="10"/>
  <c r="R2913" i="10"/>
  <c r="R2914" i="10"/>
  <c r="R2915" i="10"/>
  <c r="R2916" i="10"/>
  <c r="R2917" i="10"/>
  <c r="R2918" i="10"/>
  <c r="R2919" i="10"/>
  <c r="R2920" i="10"/>
  <c r="R2921" i="10"/>
  <c r="R2922" i="10"/>
  <c r="R2923" i="10"/>
  <c r="R2924" i="10"/>
  <c r="R2925" i="10"/>
  <c r="R2926" i="10"/>
  <c r="R2927" i="10"/>
  <c r="R2928" i="10"/>
  <c r="R2929" i="10"/>
  <c r="R2930" i="10"/>
  <c r="R2931" i="10"/>
  <c r="R2932" i="10"/>
  <c r="R2933" i="10"/>
  <c r="R2934" i="10"/>
  <c r="R2935" i="10"/>
  <c r="R2936" i="10"/>
  <c r="R2937" i="10"/>
  <c r="R2938" i="10"/>
  <c r="R2939" i="10"/>
  <c r="R2940" i="10"/>
  <c r="R2941" i="10"/>
  <c r="R2942" i="10"/>
  <c r="R2943" i="10"/>
  <c r="R2944" i="10"/>
  <c r="R2945" i="10"/>
  <c r="R2946" i="10"/>
  <c r="R2947" i="10"/>
  <c r="R2948" i="10"/>
  <c r="R2949" i="10"/>
  <c r="R2950" i="10"/>
  <c r="R2951" i="10"/>
  <c r="R2952" i="10"/>
  <c r="R2953" i="10"/>
  <c r="R2954" i="10"/>
  <c r="R2955" i="10"/>
  <c r="R2956" i="10"/>
  <c r="R2957" i="10"/>
  <c r="R2958" i="10"/>
  <c r="R2959" i="10"/>
  <c r="R2960" i="10"/>
  <c r="R2961" i="10"/>
  <c r="R2962" i="10"/>
  <c r="R2963" i="10"/>
  <c r="R2964" i="10"/>
  <c r="R2965" i="10"/>
  <c r="R2966" i="10"/>
  <c r="R2967" i="10"/>
  <c r="R2968" i="10"/>
  <c r="R2969" i="10"/>
  <c r="R2970" i="10"/>
  <c r="R2971" i="10"/>
  <c r="R2972" i="10"/>
  <c r="R2973" i="10"/>
  <c r="R2974" i="10"/>
  <c r="R2975" i="10"/>
  <c r="R2976" i="10"/>
  <c r="R2977" i="10"/>
  <c r="R2978" i="10"/>
  <c r="R2979" i="10"/>
  <c r="R2980" i="10"/>
  <c r="R2981" i="10"/>
  <c r="R2982" i="10"/>
  <c r="R2983" i="10"/>
  <c r="R2984" i="10"/>
  <c r="R2985" i="10"/>
  <c r="R2986" i="10"/>
  <c r="R2987" i="10"/>
  <c r="R2988" i="10"/>
  <c r="R2989" i="10"/>
  <c r="R2990" i="10"/>
  <c r="R2991" i="10"/>
  <c r="R2992" i="10"/>
  <c r="R2993" i="10"/>
  <c r="R2994" i="10"/>
  <c r="R2995" i="10"/>
  <c r="R2996" i="10"/>
  <c r="R2997" i="10"/>
  <c r="R2998" i="10"/>
  <c r="R2999" i="10"/>
  <c r="R3000" i="10"/>
  <c r="R3001" i="10"/>
  <c r="R3002" i="10"/>
  <c r="R3003" i="10"/>
  <c r="R3004" i="10"/>
  <c r="R3005" i="10"/>
  <c r="R3006" i="10"/>
  <c r="R3007" i="10"/>
  <c r="R3008" i="10"/>
  <c r="R3009" i="10"/>
  <c r="R3010" i="10"/>
  <c r="R3011" i="10"/>
  <c r="R3012" i="10"/>
  <c r="R3013" i="10"/>
  <c r="R3014" i="10"/>
  <c r="R3015" i="10"/>
  <c r="R3016" i="10"/>
  <c r="R3017" i="10"/>
  <c r="R3018" i="10"/>
  <c r="R3019" i="10"/>
  <c r="R3020" i="10"/>
  <c r="R3021" i="10"/>
  <c r="R3022" i="10"/>
  <c r="R3023" i="10"/>
  <c r="R3024" i="10"/>
  <c r="R3025" i="10"/>
  <c r="R3026" i="10"/>
  <c r="R3027" i="10"/>
  <c r="R3028" i="10"/>
  <c r="R3029" i="10"/>
  <c r="R3030" i="10"/>
  <c r="R3031" i="10"/>
  <c r="R3032" i="10"/>
  <c r="R3033" i="10"/>
  <c r="R3034" i="10"/>
  <c r="R3035" i="10"/>
  <c r="R3036" i="10"/>
  <c r="R3037" i="10"/>
  <c r="R3038" i="10"/>
  <c r="R3039" i="10"/>
  <c r="R3040" i="10"/>
  <c r="R3041" i="10"/>
  <c r="R3042" i="10"/>
  <c r="R3043" i="10"/>
  <c r="R3044" i="10"/>
  <c r="R3045" i="10"/>
  <c r="R3046" i="10"/>
  <c r="R3047" i="10"/>
  <c r="R3048" i="10"/>
  <c r="R3049" i="10"/>
  <c r="R3050" i="10"/>
  <c r="R3051" i="10"/>
  <c r="R3052" i="10"/>
  <c r="R3053" i="10"/>
  <c r="R3054" i="10"/>
  <c r="R3055" i="10"/>
  <c r="R3056" i="10"/>
  <c r="R3057" i="10"/>
  <c r="R3058" i="10"/>
  <c r="R3059" i="10"/>
  <c r="R3060" i="10"/>
  <c r="R3061" i="10"/>
  <c r="R3062" i="10"/>
  <c r="R3063" i="10"/>
  <c r="R3064" i="10"/>
  <c r="R3065" i="10"/>
  <c r="R3066" i="10"/>
  <c r="R3067" i="10"/>
  <c r="R3068" i="10"/>
  <c r="R3069" i="10"/>
  <c r="R3070" i="10"/>
  <c r="R3071" i="10"/>
  <c r="R3072" i="10"/>
  <c r="R3073" i="10"/>
  <c r="R3074" i="10"/>
  <c r="R3075" i="10"/>
  <c r="R3076" i="10"/>
  <c r="R3077" i="10"/>
  <c r="R3078" i="10"/>
  <c r="R3079" i="10"/>
  <c r="R3080" i="10"/>
  <c r="R3081" i="10"/>
  <c r="R3082" i="10"/>
  <c r="R3083" i="10"/>
  <c r="R3084" i="10"/>
  <c r="R3085" i="10"/>
  <c r="R3086" i="10"/>
  <c r="R3087" i="10"/>
  <c r="R3088" i="10"/>
  <c r="R3089" i="10"/>
  <c r="R3090" i="10"/>
  <c r="R3091" i="10"/>
  <c r="R3092" i="10"/>
  <c r="R3093" i="10"/>
  <c r="R3094" i="10"/>
  <c r="R3095" i="10"/>
  <c r="R3096" i="10"/>
  <c r="R3097" i="10"/>
  <c r="R3098" i="10"/>
  <c r="R3099" i="10"/>
  <c r="R3100" i="10"/>
  <c r="R3101" i="10"/>
  <c r="R3102" i="10"/>
  <c r="R3103" i="10"/>
  <c r="R3104" i="10"/>
  <c r="R3105" i="10"/>
  <c r="R3106" i="10"/>
  <c r="R3107" i="10"/>
  <c r="R3108" i="10"/>
  <c r="R3109" i="10"/>
  <c r="R3110" i="10"/>
  <c r="R3111" i="10"/>
  <c r="R3112" i="10"/>
  <c r="R3113" i="10"/>
  <c r="R3114" i="10"/>
  <c r="R3115" i="10"/>
  <c r="R3116" i="10"/>
  <c r="R3117" i="10"/>
  <c r="R3118" i="10"/>
  <c r="R3119" i="10"/>
  <c r="R3120" i="10"/>
  <c r="R3121" i="10"/>
  <c r="R3122" i="10"/>
  <c r="R3123" i="10"/>
  <c r="R3124" i="10"/>
  <c r="R3125" i="10"/>
  <c r="R3126" i="10"/>
  <c r="R3127" i="10"/>
  <c r="R3128" i="10"/>
  <c r="R3129" i="10"/>
  <c r="R3130" i="10"/>
  <c r="R3131" i="10"/>
  <c r="R3132" i="10"/>
  <c r="R3133" i="10"/>
  <c r="R3134" i="10"/>
  <c r="R3135" i="10"/>
  <c r="R3136" i="10"/>
  <c r="R3137" i="10"/>
  <c r="R3138" i="10"/>
  <c r="R3139" i="10"/>
  <c r="R3140" i="10"/>
  <c r="R3141" i="10"/>
  <c r="R3142" i="10"/>
  <c r="R3143" i="10"/>
  <c r="R3144" i="10"/>
  <c r="R3145" i="10"/>
  <c r="R3146" i="10"/>
  <c r="R3147" i="10"/>
  <c r="R3148" i="10"/>
  <c r="R3149" i="10"/>
  <c r="R3150" i="10"/>
  <c r="R3151" i="10"/>
  <c r="R3152" i="10"/>
  <c r="R3153" i="10"/>
  <c r="R3154" i="10"/>
  <c r="R3155" i="10"/>
  <c r="R3156" i="10"/>
  <c r="R3157" i="10"/>
  <c r="R3158" i="10"/>
  <c r="R3159" i="10"/>
  <c r="R3160" i="10"/>
  <c r="R3161" i="10"/>
  <c r="R3162" i="10"/>
  <c r="R3163" i="10"/>
  <c r="R3164" i="10"/>
  <c r="R3165" i="10"/>
  <c r="R3166" i="10"/>
  <c r="R3167" i="10"/>
  <c r="R3168" i="10"/>
  <c r="R3169" i="10"/>
  <c r="R3170" i="10"/>
  <c r="R3171" i="10"/>
  <c r="R3172" i="10"/>
  <c r="R3173" i="10"/>
  <c r="R3174" i="10"/>
  <c r="R3175" i="10"/>
  <c r="R3176" i="10"/>
  <c r="R3177" i="10"/>
  <c r="R3178" i="10"/>
  <c r="R3179" i="10"/>
  <c r="R3180" i="10"/>
  <c r="R3181" i="10"/>
  <c r="R3182" i="10"/>
  <c r="R3183" i="10"/>
  <c r="R3184" i="10"/>
  <c r="R3185" i="10"/>
  <c r="R3186" i="10"/>
  <c r="R3187" i="10"/>
  <c r="R3188" i="10"/>
  <c r="R3189" i="10"/>
  <c r="R3190" i="10"/>
  <c r="R3191" i="10"/>
  <c r="R3192" i="10"/>
  <c r="R3193" i="10"/>
  <c r="R3194" i="10"/>
  <c r="R3195" i="10"/>
  <c r="R3196" i="10"/>
  <c r="R3197" i="10"/>
  <c r="R3198" i="10"/>
  <c r="R3199" i="10"/>
  <c r="R3200" i="10"/>
  <c r="R3201" i="10"/>
  <c r="R3202" i="10"/>
  <c r="R3203" i="10"/>
  <c r="R3204" i="10"/>
  <c r="R3205" i="10"/>
  <c r="R3206" i="10"/>
  <c r="R3207" i="10"/>
  <c r="R3208" i="10"/>
  <c r="R3209" i="10"/>
  <c r="R3210" i="10"/>
  <c r="R3211" i="10"/>
  <c r="R3212" i="10"/>
  <c r="R3213" i="10"/>
  <c r="R3214" i="10"/>
  <c r="R3215" i="10"/>
  <c r="R3216" i="10"/>
  <c r="R3217" i="10"/>
  <c r="R3218" i="10"/>
  <c r="R3219" i="10"/>
  <c r="R3220" i="10"/>
  <c r="R3221" i="10"/>
  <c r="R3222" i="10"/>
  <c r="R3223" i="10"/>
  <c r="R3224" i="10"/>
  <c r="R3225" i="10"/>
  <c r="R3226" i="10"/>
  <c r="R3227" i="10"/>
  <c r="R3228" i="10"/>
  <c r="R3229" i="10"/>
  <c r="R3230" i="10"/>
  <c r="R3231" i="10"/>
  <c r="R3232" i="10"/>
  <c r="R3233" i="10"/>
  <c r="R3234" i="10"/>
  <c r="R3235" i="10"/>
  <c r="R3236" i="10"/>
  <c r="R3237" i="10"/>
  <c r="R3238" i="10"/>
  <c r="R3239" i="10"/>
  <c r="R3240" i="10"/>
  <c r="R3241" i="10"/>
  <c r="R3242" i="10"/>
  <c r="R3243" i="10"/>
  <c r="R3244" i="10"/>
  <c r="R3245" i="10"/>
  <c r="R3246" i="10"/>
  <c r="R3247" i="10"/>
  <c r="R3248" i="10"/>
  <c r="R3249" i="10"/>
  <c r="R3250" i="10"/>
  <c r="R3251" i="10"/>
  <c r="R3252" i="10"/>
  <c r="R3253" i="10"/>
  <c r="R3254" i="10"/>
  <c r="R3255" i="10"/>
  <c r="R3256" i="10"/>
  <c r="R3257" i="10"/>
  <c r="R3258" i="10"/>
  <c r="R3259" i="10"/>
  <c r="R3260" i="10"/>
  <c r="R3261" i="10"/>
  <c r="R3262" i="10"/>
  <c r="R3263" i="10"/>
  <c r="R3264" i="10"/>
  <c r="R3265" i="10"/>
  <c r="R3266" i="10"/>
  <c r="R3267" i="10"/>
  <c r="R3268" i="10"/>
  <c r="R3269" i="10"/>
  <c r="R3270" i="10"/>
  <c r="R3271" i="10"/>
  <c r="R3272" i="10"/>
  <c r="R3273" i="10"/>
  <c r="R3274" i="10"/>
  <c r="R3275" i="10"/>
  <c r="R3276" i="10"/>
  <c r="R3277" i="10"/>
  <c r="R3278" i="10"/>
  <c r="R3279" i="10"/>
  <c r="R3280" i="10"/>
  <c r="R3281" i="10"/>
  <c r="R3282" i="10"/>
  <c r="R3283" i="10"/>
  <c r="R3284" i="10"/>
  <c r="R3285" i="10"/>
  <c r="R3286" i="10"/>
  <c r="R3287" i="10"/>
  <c r="R3288" i="10"/>
  <c r="R3289" i="10"/>
  <c r="R3290" i="10"/>
  <c r="R3291" i="10"/>
  <c r="R3292" i="10"/>
  <c r="R3293" i="10"/>
  <c r="R3294" i="10"/>
  <c r="R3295" i="10"/>
  <c r="R3296" i="10"/>
  <c r="R3297" i="10"/>
  <c r="R3298" i="10"/>
  <c r="R3299" i="10"/>
  <c r="R3300" i="10"/>
  <c r="R3301" i="10"/>
  <c r="R3302" i="10"/>
  <c r="R3303" i="10"/>
  <c r="R3304" i="10"/>
  <c r="R3305" i="10"/>
  <c r="R3306" i="10"/>
  <c r="R3307" i="10"/>
  <c r="R3308" i="10"/>
  <c r="R3309" i="10"/>
  <c r="R3310" i="10"/>
  <c r="R3311" i="10"/>
  <c r="R3312" i="10"/>
  <c r="R3313" i="10"/>
  <c r="R3314" i="10"/>
  <c r="R3315" i="10"/>
  <c r="R3316" i="10"/>
  <c r="R3317" i="10"/>
  <c r="R3318" i="10"/>
  <c r="R3319" i="10"/>
  <c r="R3320" i="10"/>
  <c r="R3321" i="10"/>
  <c r="R3322" i="10"/>
  <c r="R3323" i="10"/>
  <c r="R3324" i="10"/>
  <c r="R3325" i="10"/>
  <c r="R3326" i="10"/>
  <c r="R3327" i="10"/>
  <c r="R3328" i="10"/>
  <c r="R3329" i="10"/>
  <c r="R3330" i="10"/>
  <c r="R3331" i="10"/>
  <c r="R3332" i="10"/>
  <c r="R3333" i="10"/>
  <c r="R3334" i="10"/>
  <c r="R3335" i="10"/>
  <c r="R3336" i="10"/>
  <c r="R3337" i="10"/>
  <c r="R3338" i="10"/>
  <c r="R3339" i="10"/>
  <c r="R3340" i="10"/>
  <c r="R3341" i="10"/>
  <c r="R3342" i="10"/>
  <c r="R3343" i="10"/>
  <c r="R3344" i="10"/>
  <c r="R3345" i="10"/>
  <c r="R3346" i="10"/>
  <c r="R3347" i="10"/>
  <c r="R3348" i="10"/>
  <c r="R3349" i="10"/>
  <c r="R3350" i="10"/>
  <c r="R3351" i="10"/>
  <c r="R3352" i="10"/>
  <c r="R3353" i="10"/>
  <c r="R3354" i="10"/>
  <c r="R3355" i="10"/>
  <c r="R3356" i="10"/>
  <c r="R3357" i="10"/>
  <c r="R3358" i="10"/>
  <c r="R3359" i="10"/>
  <c r="R3360" i="10"/>
  <c r="R3361" i="10"/>
  <c r="R3362" i="10"/>
  <c r="R3363" i="10"/>
  <c r="R3364" i="10"/>
  <c r="R3365" i="10"/>
  <c r="R3366" i="10"/>
  <c r="R3367" i="10"/>
  <c r="R3368" i="10"/>
  <c r="R3369" i="10"/>
  <c r="R3370" i="10"/>
  <c r="R3371" i="10"/>
  <c r="R3372" i="10"/>
  <c r="R3373" i="10"/>
  <c r="R3374" i="10"/>
  <c r="R3375" i="10"/>
  <c r="R3376" i="10"/>
  <c r="R3377" i="10"/>
  <c r="R3378" i="10"/>
  <c r="R3379" i="10"/>
  <c r="R3380" i="10"/>
  <c r="R3381" i="10"/>
  <c r="R3382" i="10"/>
  <c r="R3383" i="10"/>
  <c r="R3384" i="10"/>
  <c r="R3385" i="10"/>
  <c r="R3386" i="10"/>
  <c r="R3387" i="10"/>
  <c r="R3388" i="10"/>
  <c r="R3389" i="10"/>
  <c r="R3390" i="10"/>
  <c r="R3391" i="10"/>
  <c r="R3392" i="10"/>
  <c r="R3393" i="10"/>
  <c r="R3394" i="10"/>
  <c r="R3395" i="10"/>
  <c r="R3396" i="10"/>
  <c r="R3397" i="10"/>
  <c r="R3398" i="10"/>
  <c r="R3399" i="10"/>
  <c r="R3400" i="10"/>
  <c r="R3401" i="10"/>
  <c r="R3402" i="10"/>
  <c r="R3403" i="10"/>
  <c r="R3404" i="10"/>
  <c r="R3405" i="10"/>
  <c r="R3406" i="10"/>
  <c r="R3407" i="10"/>
  <c r="R3408" i="10"/>
  <c r="R3409" i="10"/>
  <c r="R3410" i="10"/>
  <c r="R3411" i="10"/>
  <c r="R3412" i="10"/>
  <c r="R3413" i="10"/>
  <c r="R3414" i="10"/>
  <c r="R3415" i="10"/>
  <c r="R3416" i="10"/>
  <c r="R3417" i="10"/>
  <c r="R3418" i="10"/>
  <c r="R3419" i="10"/>
  <c r="R3420" i="10"/>
  <c r="R3421" i="10"/>
  <c r="R3422" i="10"/>
  <c r="R3423" i="10"/>
  <c r="R3424" i="10"/>
  <c r="R3425" i="10"/>
  <c r="R3426" i="10"/>
  <c r="R3427" i="10"/>
  <c r="R3428" i="10"/>
  <c r="R3429" i="10"/>
  <c r="R3430" i="10"/>
  <c r="R3431" i="10"/>
  <c r="R3432" i="10"/>
  <c r="R3433" i="10"/>
  <c r="R3434" i="10"/>
  <c r="R3435" i="10"/>
  <c r="R3436" i="10"/>
  <c r="R3437" i="10"/>
  <c r="R3438" i="10"/>
  <c r="R3439" i="10"/>
  <c r="R3440" i="10"/>
  <c r="R3441" i="10"/>
  <c r="R3442" i="10"/>
  <c r="R3443" i="10"/>
  <c r="R3444" i="10"/>
  <c r="R3445" i="10"/>
  <c r="R3446" i="10"/>
  <c r="R3447" i="10"/>
  <c r="R3448" i="10"/>
  <c r="R3449" i="10"/>
  <c r="R3450" i="10"/>
  <c r="R3451" i="10"/>
  <c r="R3452" i="10"/>
  <c r="R3453" i="10"/>
  <c r="R3454" i="10"/>
  <c r="R3455" i="10"/>
  <c r="R3456" i="10"/>
  <c r="R3457" i="10"/>
  <c r="R3458" i="10"/>
  <c r="R3459" i="10"/>
  <c r="R3460" i="10"/>
  <c r="R3461" i="10"/>
  <c r="R3462" i="10"/>
  <c r="R3463" i="10"/>
  <c r="R3464" i="10"/>
  <c r="R3465" i="10"/>
  <c r="R3466" i="10"/>
  <c r="R3467" i="10"/>
  <c r="R3468" i="10"/>
  <c r="R3469" i="10"/>
  <c r="R3470" i="10"/>
  <c r="R3471" i="10"/>
  <c r="R3472" i="10"/>
  <c r="R3473" i="10"/>
  <c r="R3474" i="10"/>
  <c r="R3475" i="10"/>
  <c r="R3476" i="10"/>
  <c r="R3477" i="10"/>
  <c r="R3478" i="10"/>
  <c r="R3479" i="10"/>
  <c r="R3480" i="10"/>
  <c r="R3481" i="10"/>
  <c r="R3482" i="10"/>
  <c r="R3483" i="10"/>
  <c r="R3484" i="10"/>
  <c r="R3485" i="10"/>
  <c r="R3486" i="10"/>
  <c r="R3487" i="10"/>
  <c r="R3488" i="10"/>
  <c r="R3489" i="10"/>
  <c r="R3490" i="10"/>
  <c r="R3491" i="10"/>
  <c r="R3492" i="10"/>
  <c r="R3493" i="10"/>
  <c r="R3494" i="10"/>
  <c r="R3495" i="10"/>
  <c r="R3496" i="10"/>
  <c r="R3497" i="10"/>
  <c r="R3498" i="10"/>
  <c r="R3499" i="10"/>
  <c r="R3500" i="10"/>
  <c r="R3501" i="10"/>
  <c r="R3502" i="10"/>
  <c r="R3503" i="10"/>
  <c r="R3504" i="10"/>
  <c r="R3505" i="10"/>
  <c r="R3506" i="10"/>
  <c r="R3507" i="10"/>
  <c r="R3508" i="10"/>
  <c r="R3509" i="10"/>
  <c r="R3510" i="10"/>
  <c r="R3511" i="10"/>
  <c r="R3512" i="10"/>
  <c r="R3513" i="10"/>
  <c r="R3514" i="10"/>
  <c r="R3515" i="10"/>
  <c r="R3516" i="10"/>
  <c r="R3517" i="10"/>
  <c r="R3518" i="10"/>
  <c r="R3519" i="10"/>
  <c r="R3520" i="10"/>
  <c r="R3521" i="10"/>
  <c r="R3522" i="10"/>
  <c r="R3523" i="10"/>
  <c r="R3524" i="10"/>
  <c r="R3525" i="10"/>
  <c r="R3526" i="10"/>
  <c r="R3527" i="10"/>
  <c r="R3528" i="10"/>
  <c r="R3529" i="10"/>
  <c r="R3530" i="10"/>
  <c r="R3531" i="10"/>
  <c r="R3532" i="10"/>
  <c r="R3533" i="10"/>
  <c r="R3534" i="10"/>
  <c r="R3535" i="10"/>
  <c r="R3536" i="10"/>
  <c r="R3537" i="10"/>
  <c r="R3538" i="10"/>
  <c r="R3539" i="10"/>
  <c r="R3540" i="10"/>
  <c r="R3541" i="10"/>
  <c r="R3542" i="10"/>
  <c r="R3543" i="10"/>
  <c r="R3544" i="10"/>
  <c r="R3545" i="10"/>
  <c r="R3546" i="10"/>
  <c r="R3547" i="10"/>
  <c r="R3548" i="10"/>
  <c r="R3549" i="10"/>
  <c r="R3550" i="10"/>
  <c r="R3551" i="10"/>
  <c r="R3552" i="10"/>
  <c r="R3553" i="10"/>
  <c r="R3554" i="10"/>
  <c r="R3555" i="10"/>
  <c r="R3556" i="10"/>
  <c r="R3557" i="10"/>
  <c r="R3558" i="10"/>
  <c r="R3559" i="10"/>
  <c r="R3560" i="10"/>
  <c r="R3561" i="10"/>
  <c r="R3562" i="10"/>
  <c r="R3563" i="10"/>
  <c r="R3564" i="10"/>
  <c r="R3565" i="10"/>
  <c r="R3566" i="10"/>
  <c r="R3567" i="10"/>
  <c r="R3568" i="10"/>
  <c r="R3569" i="10"/>
  <c r="R3570" i="10"/>
  <c r="R3571" i="10"/>
  <c r="R3572" i="10"/>
  <c r="R3573" i="10"/>
  <c r="R3574" i="10"/>
  <c r="R3575" i="10"/>
  <c r="R3576" i="10"/>
  <c r="R3577" i="10"/>
  <c r="R3578" i="10"/>
  <c r="R3579" i="10"/>
  <c r="R3580" i="10"/>
  <c r="R3581" i="10"/>
  <c r="R3582" i="10"/>
  <c r="R3583" i="10"/>
  <c r="R3584" i="10"/>
  <c r="R3585" i="10"/>
  <c r="R3586" i="10"/>
  <c r="R3587" i="10"/>
  <c r="R3588" i="10"/>
  <c r="R3589" i="10"/>
  <c r="R3590" i="10"/>
  <c r="R3591" i="10"/>
  <c r="R3592" i="10"/>
  <c r="R3593" i="10"/>
  <c r="R3594" i="10"/>
  <c r="R3595" i="10"/>
  <c r="R3596" i="10"/>
  <c r="R3597" i="10"/>
  <c r="R3598" i="10"/>
  <c r="R3599" i="10"/>
  <c r="R3600" i="10"/>
  <c r="R3601" i="10"/>
  <c r="R3602" i="10"/>
  <c r="R3603" i="10"/>
  <c r="R3604" i="10"/>
  <c r="R3605" i="10"/>
  <c r="R3606" i="10"/>
  <c r="R3607" i="10"/>
  <c r="R3608" i="10"/>
  <c r="R3609" i="10"/>
  <c r="R3610" i="10"/>
  <c r="R3611" i="10"/>
  <c r="R3612" i="10"/>
  <c r="R3613" i="10"/>
  <c r="R3614" i="10"/>
  <c r="R3615" i="10"/>
  <c r="R3616" i="10"/>
  <c r="R3617" i="10"/>
  <c r="R3618" i="10"/>
  <c r="R3619" i="10"/>
  <c r="R3620" i="10"/>
  <c r="R3621" i="10"/>
  <c r="R3622" i="10"/>
  <c r="R3623" i="10"/>
  <c r="R3624" i="10"/>
  <c r="R3625" i="10"/>
  <c r="R3626" i="10"/>
  <c r="R3627" i="10"/>
  <c r="R3628" i="10"/>
  <c r="R3629" i="10"/>
  <c r="R3630" i="10"/>
  <c r="R3631" i="10"/>
  <c r="R3632" i="10"/>
  <c r="R3633" i="10"/>
  <c r="R3634" i="10"/>
  <c r="R3635" i="10"/>
  <c r="R3636" i="10"/>
  <c r="R3637" i="10"/>
  <c r="R3638" i="10"/>
  <c r="R3639" i="10"/>
  <c r="R3640" i="10"/>
  <c r="R3641" i="10"/>
  <c r="R3642" i="10"/>
  <c r="R3643" i="10"/>
  <c r="R3644" i="10"/>
  <c r="R3645" i="10"/>
  <c r="R3646" i="10"/>
  <c r="R3647" i="10"/>
  <c r="R3648" i="10"/>
  <c r="R3649" i="10"/>
  <c r="R3650" i="10"/>
  <c r="R3651" i="10"/>
  <c r="R3652" i="10"/>
  <c r="R3653" i="10"/>
  <c r="R3654" i="10"/>
  <c r="R3655" i="10"/>
  <c r="R3656" i="10"/>
  <c r="R3657" i="10"/>
  <c r="R3658" i="10"/>
  <c r="R3659" i="10"/>
  <c r="R3660" i="10"/>
  <c r="R3661" i="10"/>
  <c r="R3662" i="10"/>
  <c r="R3663" i="10"/>
  <c r="R3664" i="10"/>
  <c r="R3665" i="10"/>
  <c r="R3666" i="10"/>
  <c r="R3667" i="10"/>
  <c r="R3668" i="10"/>
  <c r="R3669" i="10"/>
  <c r="R3670" i="10"/>
  <c r="R3671" i="10"/>
  <c r="R3672" i="10"/>
  <c r="R3673" i="10"/>
  <c r="R3674" i="10"/>
  <c r="R3675" i="10"/>
  <c r="R3676" i="10"/>
  <c r="R3677" i="10"/>
  <c r="R3678" i="10"/>
  <c r="R3679" i="10"/>
  <c r="R3680" i="10"/>
  <c r="R3681" i="10"/>
  <c r="R3682" i="10"/>
  <c r="R3683" i="10"/>
  <c r="R3684" i="10"/>
  <c r="R3685" i="10"/>
  <c r="R3686" i="10"/>
  <c r="R3687" i="10"/>
  <c r="R3688" i="10"/>
  <c r="R3689" i="10"/>
  <c r="R3690" i="10"/>
  <c r="R3691" i="10"/>
  <c r="R3692" i="10"/>
  <c r="R3693" i="10"/>
  <c r="R3694" i="10"/>
  <c r="R3695" i="10"/>
  <c r="R3696" i="10"/>
  <c r="R3697" i="10"/>
  <c r="R3698" i="10"/>
  <c r="R3699" i="10"/>
  <c r="R3700" i="10"/>
  <c r="R3701" i="10"/>
  <c r="R3702" i="10"/>
  <c r="R3703" i="10"/>
  <c r="R3704" i="10"/>
  <c r="R3705" i="10"/>
  <c r="R3706" i="10"/>
  <c r="R3707" i="10"/>
  <c r="R3708" i="10"/>
  <c r="R3709" i="10"/>
  <c r="R3710" i="10"/>
  <c r="R3711" i="10"/>
  <c r="R3712" i="10"/>
  <c r="R3713" i="10"/>
  <c r="R3714" i="10"/>
  <c r="R3715" i="10"/>
  <c r="R3716" i="10"/>
  <c r="R3717" i="10"/>
  <c r="R3718" i="10"/>
  <c r="R3719" i="10"/>
  <c r="R3720" i="10"/>
  <c r="R3721" i="10"/>
  <c r="R3722" i="10"/>
  <c r="R3723" i="10"/>
  <c r="R3724" i="10"/>
  <c r="R3725" i="10"/>
  <c r="R3726" i="10"/>
  <c r="R3727" i="10"/>
  <c r="R3728" i="10"/>
  <c r="R3729" i="10"/>
  <c r="R3730" i="10"/>
  <c r="R3731" i="10"/>
  <c r="R3732" i="10"/>
  <c r="R3733" i="10"/>
  <c r="R3734" i="10"/>
  <c r="R3735" i="10"/>
  <c r="R3736" i="10"/>
  <c r="R3737" i="10"/>
  <c r="R3738" i="10"/>
  <c r="R3739" i="10"/>
  <c r="R3740" i="10"/>
  <c r="R3741" i="10"/>
  <c r="R3742" i="10"/>
  <c r="R3743" i="10"/>
  <c r="R3744" i="10"/>
  <c r="R3745" i="10"/>
  <c r="R3746" i="10"/>
  <c r="R3747" i="10"/>
  <c r="R3748" i="10"/>
  <c r="R3749" i="10"/>
  <c r="R3750" i="10"/>
  <c r="R3751" i="10"/>
  <c r="R3752" i="10"/>
  <c r="R3753" i="10"/>
  <c r="R3754" i="10"/>
  <c r="R3755" i="10"/>
  <c r="R3756" i="10"/>
  <c r="R3757" i="10"/>
  <c r="R3758" i="10"/>
  <c r="R3759" i="10"/>
  <c r="R3760" i="10"/>
  <c r="R3761" i="10"/>
  <c r="R3762" i="10"/>
  <c r="R3763" i="10"/>
  <c r="R3764" i="10"/>
  <c r="R3765" i="10"/>
  <c r="R3766" i="10"/>
  <c r="R3767" i="10"/>
  <c r="R3768" i="10"/>
  <c r="R3769" i="10"/>
  <c r="R3770" i="10"/>
  <c r="R3771" i="10"/>
  <c r="R3772" i="10"/>
  <c r="R3773" i="10"/>
  <c r="R3774" i="10"/>
  <c r="R3775" i="10"/>
  <c r="R3776" i="10"/>
  <c r="R3777" i="10"/>
  <c r="R3778" i="10"/>
  <c r="R3779" i="10"/>
  <c r="R3780" i="10"/>
  <c r="R3781" i="10"/>
  <c r="R3782" i="10"/>
  <c r="R3783" i="10"/>
  <c r="R3784" i="10"/>
  <c r="R3785" i="10"/>
  <c r="R3786" i="10"/>
  <c r="R3787" i="10"/>
  <c r="R3788" i="10"/>
  <c r="R3789" i="10"/>
  <c r="R3790" i="10"/>
  <c r="R3791" i="10"/>
  <c r="R3792" i="10"/>
  <c r="R3793" i="10"/>
  <c r="R3794" i="10"/>
  <c r="R3795" i="10"/>
  <c r="R3796" i="10"/>
  <c r="R3797" i="10"/>
  <c r="R3798" i="10"/>
  <c r="R3799" i="10"/>
  <c r="R3800" i="10"/>
  <c r="R3801" i="10"/>
  <c r="R3802" i="10"/>
  <c r="R3803" i="10"/>
  <c r="R3804" i="10"/>
  <c r="R3805" i="10"/>
  <c r="R3806" i="10"/>
  <c r="R3807" i="10"/>
  <c r="R3808" i="10"/>
  <c r="R3809" i="10"/>
  <c r="R3810" i="10"/>
  <c r="R3811" i="10"/>
  <c r="R3812" i="10"/>
  <c r="R3813" i="10"/>
  <c r="R3814" i="10"/>
  <c r="R3815" i="10"/>
  <c r="R3816" i="10"/>
  <c r="R3817" i="10"/>
  <c r="R3818" i="10"/>
  <c r="R3819" i="10"/>
  <c r="R3820" i="10"/>
  <c r="R3821" i="10"/>
  <c r="R3822" i="10"/>
  <c r="R3823" i="10"/>
  <c r="R3824" i="10"/>
  <c r="R3825" i="10"/>
  <c r="R3826" i="10"/>
  <c r="R3827" i="10"/>
  <c r="R3828" i="10"/>
  <c r="R3829" i="10"/>
  <c r="R3830" i="10"/>
  <c r="R3831" i="10"/>
  <c r="R3832" i="10"/>
  <c r="R3833" i="10"/>
  <c r="R3834" i="10"/>
  <c r="R3835" i="10"/>
  <c r="R3836" i="10"/>
  <c r="R3837" i="10"/>
  <c r="R3838" i="10"/>
  <c r="R3839" i="10"/>
  <c r="R3840" i="10"/>
  <c r="R3841" i="10"/>
  <c r="R3842" i="10"/>
  <c r="R3843" i="10"/>
  <c r="R3844" i="10"/>
  <c r="R3845" i="10"/>
  <c r="R3846" i="10"/>
  <c r="R3847" i="10"/>
  <c r="R3848" i="10"/>
  <c r="R3849" i="10"/>
  <c r="R3850" i="10"/>
  <c r="R3851" i="10"/>
  <c r="R3852" i="10"/>
  <c r="R3853" i="10"/>
  <c r="R3854" i="10"/>
  <c r="R3855" i="10"/>
  <c r="R3856" i="10"/>
  <c r="R3857" i="10"/>
  <c r="R3858" i="10"/>
  <c r="R3859" i="10"/>
  <c r="R3860" i="10"/>
  <c r="R3861" i="10"/>
  <c r="R3862" i="10"/>
  <c r="R3863" i="10"/>
  <c r="R3864" i="10"/>
  <c r="R3865" i="10"/>
  <c r="R3866" i="10"/>
  <c r="R3867" i="10"/>
  <c r="R3868" i="10"/>
  <c r="R3869" i="10"/>
  <c r="R3870" i="10"/>
  <c r="R3871" i="10"/>
  <c r="R3872" i="10"/>
  <c r="R3873" i="10"/>
  <c r="R3874" i="10"/>
  <c r="R3875" i="10"/>
  <c r="R3876" i="10"/>
  <c r="R3877" i="10"/>
  <c r="R3878" i="10"/>
  <c r="R3879" i="10"/>
  <c r="R3880" i="10"/>
  <c r="R3881" i="10"/>
  <c r="R3882" i="10"/>
  <c r="R3883" i="10"/>
  <c r="R3884" i="10"/>
  <c r="R3885" i="10"/>
  <c r="R3886" i="10"/>
  <c r="R3887" i="10"/>
  <c r="R3888" i="10"/>
  <c r="R3889" i="10"/>
  <c r="R3890" i="10"/>
  <c r="R3891" i="10"/>
  <c r="R3892" i="10"/>
  <c r="R3893" i="10"/>
  <c r="R3894" i="10"/>
  <c r="R3895" i="10"/>
  <c r="R3896" i="10"/>
  <c r="R3897" i="10"/>
  <c r="R3898" i="10"/>
  <c r="R3899" i="10"/>
  <c r="R3900" i="10"/>
  <c r="R3901" i="10"/>
  <c r="R3902" i="10"/>
  <c r="R3903" i="10"/>
  <c r="R3904" i="10"/>
  <c r="R3905" i="10"/>
  <c r="R3906" i="10"/>
  <c r="R3907" i="10"/>
  <c r="R3908" i="10"/>
  <c r="R3909" i="10"/>
  <c r="R3910" i="10"/>
  <c r="R3911" i="10"/>
  <c r="R3912" i="10"/>
  <c r="R3913" i="10"/>
  <c r="R3914" i="10"/>
  <c r="R3915" i="10"/>
  <c r="R3916" i="10"/>
  <c r="R3917" i="10"/>
  <c r="R3918" i="10"/>
  <c r="R3919" i="10"/>
  <c r="R3920" i="10"/>
  <c r="R3921" i="10"/>
  <c r="R3922" i="10"/>
  <c r="R3923" i="10"/>
  <c r="R3924" i="10"/>
  <c r="R3925" i="10"/>
  <c r="R3926" i="10"/>
  <c r="R3927" i="10"/>
  <c r="R3928" i="10"/>
  <c r="R3929" i="10"/>
  <c r="R3930" i="10"/>
  <c r="R3931" i="10"/>
  <c r="R3932" i="10"/>
  <c r="R3933" i="10"/>
  <c r="R3934" i="10"/>
  <c r="R3935" i="10"/>
  <c r="R3936" i="10"/>
  <c r="R3937" i="10"/>
  <c r="R3938" i="10"/>
  <c r="R3939" i="10"/>
  <c r="R3940" i="10"/>
  <c r="R3941" i="10"/>
  <c r="R3942" i="10"/>
  <c r="R3943" i="10"/>
  <c r="R3944" i="10"/>
  <c r="R3945" i="10"/>
  <c r="R3946" i="10"/>
  <c r="R3947" i="10"/>
  <c r="R3948" i="10"/>
  <c r="R3949" i="10"/>
  <c r="R3950" i="10"/>
  <c r="R3951" i="10"/>
  <c r="R3952" i="10"/>
  <c r="R3953" i="10"/>
  <c r="R3954" i="10"/>
  <c r="R3955" i="10"/>
  <c r="R3956" i="10"/>
  <c r="R3957" i="10"/>
  <c r="R3958" i="10"/>
  <c r="R3959" i="10"/>
  <c r="R3960" i="10"/>
  <c r="R3961" i="10"/>
  <c r="R3962" i="10"/>
  <c r="R3963" i="10"/>
  <c r="R3964" i="10"/>
  <c r="R3965" i="10"/>
  <c r="R3966" i="10"/>
  <c r="R3967" i="10"/>
  <c r="R3968" i="10"/>
  <c r="R3969" i="10"/>
  <c r="R3970" i="10"/>
  <c r="R3971" i="10"/>
  <c r="R3972" i="10"/>
  <c r="R3973" i="10"/>
  <c r="R3974" i="10"/>
  <c r="R3975" i="10"/>
  <c r="R3976" i="10"/>
  <c r="R3977" i="10"/>
  <c r="R3978" i="10"/>
  <c r="R3979" i="10"/>
  <c r="R3980" i="10"/>
  <c r="R3981" i="10"/>
  <c r="R3982" i="10"/>
  <c r="R3983" i="10"/>
  <c r="R3984" i="10"/>
  <c r="R3985" i="10"/>
  <c r="R3986" i="10"/>
  <c r="R3987" i="10"/>
  <c r="R3988" i="10"/>
  <c r="R3989" i="10"/>
  <c r="R3990" i="10"/>
  <c r="R3991" i="10"/>
  <c r="R3992" i="10"/>
  <c r="R3993" i="10"/>
  <c r="R3994" i="10"/>
  <c r="R3995" i="10"/>
  <c r="R3996" i="10"/>
  <c r="R3997" i="10"/>
  <c r="R3998" i="10"/>
  <c r="R3999" i="10"/>
  <c r="R4000" i="10"/>
  <c r="R4001" i="10"/>
  <c r="R4002" i="10"/>
  <c r="R4003" i="10"/>
  <c r="R4004" i="10"/>
  <c r="R4005" i="10"/>
  <c r="R4006" i="10"/>
  <c r="R4007" i="10"/>
  <c r="R4008" i="10"/>
  <c r="R4009" i="10"/>
  <c r="R4010" i="10"/>
  <c r="R4011" i="10"/>
  <c r="R4012" i="10"/>
  <c r="R4013" i="10"/>
  <c r="R4014" i="10"/>
  <c r="R4015" i="10"/>
  <c r="R4016" i="10"/>
  <c r="R4017" i="10"/>
  <c r="R4018" i="10"/>
  <c r="R4019" i="10"/>
  <c r="R4020" i="10"/>
  <c r="R4021" i="10"/>
  <c r="R4022" i="10"/>
  <c r="R4023" i="10"/>
  <c r="R4024" i="10"/>
  <c r="R4025" i="10"/>
  <c r="R4026" i="10"/>
  <c r="R4027" i="10"/>
  <c r="R4028" i="10"/>
  <c r="R4029" i="10"/>
  <c r="R4030" i="10"/>
  <c r="R4031" i="10"/>
  <c r="R4032" i="10"/>
  <c r="R4033" i="10"/>
  <c r="R4034" i="10"/>
  <c r="R4035" i="10"/>
  <c r="R4036" i="10"/>
  <c r="R4037" i="10"/>
  <c r="R4038" i="10"/>
  <c r="R4039" i="10"/>
  <c r="R4040" i="10"/>
  <c r="R4041" i="10"/>
  <c r="R4042" i="10"/>
  <c r="R4043" i="10"/>
  <c r="R4044" i="10"/>
  <c r="R4045" i="10"/>
  <c r="R4046" i="10"/>
  <c r="R4047" i="10"/>
  <c r="R4048" i="10"/>
  <c r="R4049" i="10"/>
  <c r="R4050" i="10"/>
  <c r="R4051" i="10"/>
  <c r="R4052" i="10"/>
  <c r="R4053" i="10"/>
  <c r="R4054" i="10"/>
  <c r="R4055" i="10"/>
  <c r="R4056" i="10"/>
  <c r="R4057" i="10"/>
  <c r="R4058" i="10"/>
  <c r="R4059" i="10"/>
  <c r="R4060" i="10"/>
  <c r="R4061" i="10"/>
  <c r="R4062" i="10"/>
  <c r="R4063" i="10"/>
  <c r="R4064" i="10"/>
  <c r="R4065" i="10"/>
  <c r="R4066" i="10"/>
  <c r="R4067" i="10"/>
  <c r="R4068" i="10"/>
  <c r="R4069" i="10"/>
  <c r="R4070" i="10"/>
  <c r="R4071" i="10"/>
  <c r="R4072" i="10"/>
  <c r="R4073" i="10"/>
  <c r="R4074" i="10"/>
  <c r="R4075" i="10"/>
  <c r="R4076" i="10"/>
  <c r="R4077" i="10"/>
  <c r="R4078" i="10"/>
  <c r="R4079" i="10"/>
  <c r="R4080" i="10"/>
  <c r="R4081" i="10"/>
  <c r="R4082" i="10"/>
  <c r="R4083" i="10"/>
  <c r="R4084" i="10"/>
  <c r="R4085" i="10"/>
  <c r="R4086" i="10"/>
  <c r="R4087" i="10"/>
  <c r="R4088" i="10"/>
  <c r="R4089" i="10"/>
  <c r="R4090" i="10"/>
  <c r="R4091" i="10"/>
  <c r="R4092" i="10"/>
  <c r="R4093" i="10"/>
  <c r="R4094" i="10"/>
  <c r="R4095" i="10"/>
  <c r="R4096" i="10"/>
  <c r="R4097" i="10"/>
  <c r="R4098" i="10"/>
  <c r="R4099" i="10"/>
  <c r="R4100" i="10"/>
  <c r="R4101" i="10"/>
  <c r="R4102" i="10"/>
  <c r="R4103" i="10"/>
  <c r="R4104" i="10"/>
  <c r="R4105" i="10"/>
  <c r="R4106" i="10"/>
  <c r="R4107" i="10"/>
  <c r="R4108" i="10"/>
  <c r="R4109" i="10"/>
  <c r="R4110" i="10"/>
  <c r="R4111" i="10"/>
  <c r="R4112" i="10"/>
  <c r="R4113" i="10"/>
  <c r="R4114" i="10"/>
  <c r="R411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3" i="10"/>
  <c r="R4" i="10"/>
  <c r="R5" i="10"/>
  <c r="S2" i="1"/>
  <c r="S4103" i="1"/>
  <c r="Q3420" i="10"/>
  <c r="Q3412" i="10"/>
  <c r="Q3404" i="10"/>
  <c r="Q3396" i="10"/>
  <c r="Q3388" i="10"/>
  <c r="Q3380" i="10"/>
  <c r="Q3372" i="10"/>
  <c r="Q3364" i="10"/>
  <c r="Q3356" i="10"/>
  <c r="Q3348" i="10"/>
  <c r="Q3340" i="10"/>
  <c r="Q3332" i="10"/>
  <c r="Q3324" i="10"/>
  <c r="Q3316" i="10"/>
  <c r="Q3308" i="10"/>
  <c r="Q3300" i="10"/>
  <c r="Q3292" i="10"/>
  <c r="Q3284" i="10"/>
  <c r="Q3276" i="10"/>
  <c r="Q3268" i="10"/>
  <c r="Q3260" i="10"/>
  <c r="Q3252" i="10"/>
  <c r="Q3244" i="10"/>
  <c r="Q3236" i="10"/>
  <c r="Q3228" i="10"/>
  <c r="Q3220" i="10"/>
  <c r="Q3212" i="10"/>
  <c r="Q3204" i="10"/>
  <c r="Q3196" i="10"/>
  <c r="Q3188" i="10"/>
  <c r="Q3180" i="10"/>
  <c r="Q3172" i="10"/>
  <c r="Q3164" i="10"/>
  <c r="Q3156" i="10"/>
  <c r="Q3148" i="10"/>
  <c r="Q3140" i="10"/>
  <c r="Q3132" i="10"/>
  <c r="Q3124" i="10"/>
  <c r="Q3116" i="10"/>
  <c r="Q3108" i="10"/>
  <c r="Q3100" i="10"/>
  <c r="Q3092" i="10"/>
  <c r="Q3084" i="10"/>
  <c r="Q3076" i="10"/>
  <c r="Q3068" i="10"/>
  <c r="Q3060" i="10"/>
  <c r="Q3052" i="10"/>
  <c r="Q3044" i="10"/>
  <c r="Q3036" i="10"/>
  <c r="Q3028" i="10"/>
  <c r="Q3020" i="10"/>
  <c r="Q3012" i="10"/>
  <c r="Q3004" i="10"/>
  <c r="Q2996" i="10"/>
  <c r="Q2988" i="10"/>
  <c r="Q2980" i="10"/>
  <c r="Q2972" i="10"/>
  <c r="Q2964" i="10"/>
  <c r="Q2956" i="10"/>
  <c r="Q2948" i="10"/>
  <c r="Q2940" i="10"/>
  <c r="Q2932" i="10"/>
  <c r="Q2924" i="10"/>
  <c r="Q2916" i="10"/>
  <c r="Q2908" i="10"/>
  <c r="Q2900" i="10"/>
  <c r="Q2892" i="10"/>
  <c r="Q2884" i="10"/>
  <c r="Q2876" i="10"/>
  <c r="Q2868" i="10"/>
  <c r="Q2860" i="10"/>
  <c r="Q2852" i="10"/>
  <c r="Q2844" i="10"/>
  <c r="Q2836" i="10"/>
  <c r="Q2828" i="10"/>
  <c r="Q2820" i="10"/>
  <c r="Q2812" i="10"/>
  <c r="Q2804" i="10"/>
  <c r="Q2796" i="10"/>
  <c r="Q2788" i="10"/>
  <c r="Q2780" i="10"/>
  <c r="Q2772" i="10"/>
  <c r="Q2764" i="10"/>
  <c r="Q2756" i="10"/>
  <c r="Q2748" i="10"/>
  <c r="Q2740" i="10"/>
  <c r="Q2732" i="10"/>
  <c r="Q2724" i="10"/>
  <c r="Q2716" i="10"/>
  <c r="Q2708" i="10"/>
  <c r="Q2700" i="10"/>
  <c r="Q2692" i="10"/>
  <c r="Q2684" i="10"/>
  <c r="Q2676" i="10"/>
  <c r="Q2668" i="10"/>
  <c r="Q2660" i="10"/>
  <c r="Q2652" i="10"/>
  <c r="Q2644" i="10"/>
  <c r="Q2636" i="10"/>
  <c r="Q2628" i="10"/>
  <c r="Q2620" i="10"/>
  <c r="Q2612" i="10"/>
  <c r="Q2604" i="10"/>
  <c r="Q2596" i="10"/>
  <c r="Q2588" i="10"/>
  <c r="Q2580" i="10"/>
  <c r="Q2572" i="10"/>
  <c r="Q2564" i="10"/>
  <c r="Q2556" i="10"/>
  <c r="Q2548" i="10"/>
  <c r="Q2540" i="10"/>
  <c r="Q2532" i="10"/>
  <c r="Q2524" i="10"/>
  <c r="Q2516" i="10"/>
  <c r="Q2508" i="10"/>
  <c r="Q2500" i="10"/>
  <c r="Q2492" i="10"/>
  <c r="Q2484" i="10"/>
  <c r="Q2476" i="10"/>
  <c r="Q2468" i="10"/>
  <c r="Q2460" i="10"/>
  <c r="Q2452" i="10"/>
  <c r="Q2444" i="10"/>
  <c r="Q2436" i="10"/>
  <c r="Q2428" i="10"/>
  <c r="Q2420" i="10"/>
  <c r="Q2412" i="10"/>
  <c r="Q2404" i="10"/>
  <c r="Q2396" i="10"/>
  <c r="Q2388" i="10"/>
  <c r="Q2380" i="10"/>
  <c r="Q2372" i="10"/>
  <c r="Q2364" i="10"/>
  <c r="Q2356" i="10"/>
  <c r="Q2348" i="10"/>
  <c r="Q2340" i="10"/>
  <c r="Q2332" i="10"/>
  <c r="Q2324" i="10"/>
  <c r="Q2316" i="10"/>
  <c r="Q2308" i="10"/>
  <c r="Q2300" i="10"/>
  <c r="Q2292" i="10"/>
  <c r="Q2284" i="10"/>
  <c r="Q2276" i="10"/>
  <c r="Q2268" i="10"/>
  <c r="Q2260" i="10"/>
  <c r="Q2252" i="10"/>
  <c r="Q2244" i="10"/>
  <c r="Q2236" i="10"/>
  <c r="Q2228" i="10"/>
  <c r="Q2220" i="10"/>
  <c r="Q2212" i="10"/>
  <c r="Q2204" i="10"/>
  <c r="Q2196" i="10"/>
  <c r="Q2188" i="10"/>
  <c r="Q2180" i="10"/>
  <c r="Q2172" i="10"/>
  <c r="Q2164" i="10"/>
  <c r="Q2156" i="10"/>
  <c r="Q2148" i="10"/>
  <c r="Q2140" i="10"/>
  <c r="Q2132" i="10"/>
  <c r="Q2124" i="10"/>
  <c r="Q2116" i="10"/>
  <c r="Q2108" i="10"/>
  <c r="Q2100" i="10"/>
  <c r="Q2092" i="10"/>
  <c r="Q2084" i="10"/>
  <c r="Q2076" i="10"/>
  <c r="Q2068" i="10"/>
  <c r="Q2060" i="10"/>
  <c r="Q2044" i="10"/>
  <c r="Q2036" i="10"/>
  <c r="Q2028" i="10"/>
  <c r="Q2020" i="10"/>
  <c r="Q2012" i="10"/>
  <c r="Q2004" i="10"/>
  <c r="Q1996" i="10"/>
  <c r="Q1988" i="10"/>
  <c r="Q1980" i="10"/>
  <c r="Q1972" i="10"/>
  <c r="Q1964" i="10"/>
  <c r="Q1956" i="10"/>
  <c r="Q1948" i="10"/>
  <c r="Q1940" i="10"/>
  <c r="Q1932" i="10"/>
  <c r="Q1924" i="10"/>
  <c r="Q1916" i="10"/>
  <c r="Q1908" i="10"/>
  <c r="Q1900" i="10"/>
  <c r="Q1892" i="10"/>
  <c r="Q1884" i="10"/>
  <c r="Q1876" i="10"/>
  <c r="Q1868" i="10"/>
  <c r="Q1860" i="10"/>
  <c r="Q1852" i="10"/>
  <c r="Q1844" i="10"/>
  <c r="Q1836" i="10"/>
  <c r="Q1828" i="10"/>
  <c r="Q1820" i="10"/>
  <c r="Q1812" i="10"/>
  <c r="Q1804" i="10"/>
  <c r="Q1796" i="10"/>
  <c r="Q1788" i="10"/>
  <c r="Q1780" i="10"/>
  <c r="Q1772" i="10"/>
  <c r="Q1764" i="10"/>
  <c r="Q1756" i="10"/>
  <c r="Q1748" i="10"/>
  <c r="Q1740" i="10"/>
  <c r="Q1732" i="10"/>
  <c r="Q1724" i="10"/>
  <c r="Q1716" i="10"/>
  <c r="Q1708" i="10"/>
  <c r="Q1700" i="10"/>
  <c r="Q1692" i="10"/>
  <c r="Q1684" i="10"/>
  <c r="Q1676" i="10"/>
  <c r="Q1668" i="10"/>
  <c r="Q1660" i="10"/>
  <c r="Q1652" i="10"/>
  <c r="Q1644" i="10"/>
  <c r="Q1636" i="10"/>
  <c r="Q1628" i="10"/>
  <c r="Q1620" i="10"/>
  <c r="Q1612" i="10"/>
  <c r="Q1604" i="10"/>
  <c r="Q1596" i="10"/>
  <c r="Q1588" i="10"/>
  <c r="Q1580" i="10"/>
  <c r="Q1572" i="10"/>
  <c r="Q1564" i="10"/>
  <c r="Q1556" i="10"/>
  <c r="Q1548" i="10"/>
  <c r="Q1540" i="10"/>
  <c r="Q1532" i="10"/>
  <c r="Q1524" i="10"/>
  <c r="Q1508" i="10"/>
  <c r="Q1500" i="10"/>
  <c r="Q1492" i="10"/>
  <c r="Q1484" i="10"/>
  <c r="Q1476" i="10"/>
  <c r="Q1468" i="10"/>
  <c r="Q1460" i="10"/>
  <c r="Q1452" i="10"/>
  <c r="Q1444" i="10"/>
  <c r="Q1436" i="10"/>
  <c r="Q1428" i="10"/>
  <c r="Q1420" i="10"/>
  <c r="Q1412" i="10"/>
  <c r="Q1404" i="10"/>
  <c r="Q1396" i="10"/>
  <c r="Q1388" i="10"/>
  <c r="Q1380" i="10"/>
  <c r="Q1372" i="10"/>
  <c r="Q1364" i="10"/>
  <c r="Q1356" i="10"/>
  <c r="Q1348" i="10"/>
  <c r="Q1340" i="10"/>
  <c r="Q1332" i="10"/>
  <c r="Q1324" i="10"/>
  <c r="Q1316" i="10"/>
  <c r="Q1308" i="10"/>
  <c r="Q1300" i="10"/>
  <c r="Q1292" i="10"/>
  <c r="Q1284" i="10"/>
  <c r="Q1276" i="10"/>
  <c r="Q1268" i="10"/>
  <c r="Q1260" i="10"/>
  <c r="Q1252" i="10"/>
  <c r="Q1244" i="10"/>
  <c r="Q1236" i="10"/>
  <c r="Q1228" i="10"/>
  <c r="Q1220" i="10"/>
  <c r="Q1212" i="10"/>
  <c r="Q1204" i="10"/>
  <c r="Q1196" i="10"/>
  <c r="Q1188" i="10"/>
  <c r="Q1180" i="10"/>
  <c r="Q1172" i="10"/>
  <c r="Q1164" i="10"/>
  <c r="Q1156" i="10"/>
  <c r="Q1148" i="10"/>
  <c r="Q1140" i="10"/>
  <c r="Q1132" i="10"/>
  <c r="Q1124" i="10"/>
  <c r="Q1116" i="10"/>
  <c r="Q1108" i="10"/>
  <c r="Q1100" i="10"/>
  <c r="Q1092" i="10"/>
  <c r="Q1084" i="10"/>
  <c r="Q1076" i="10"/>
  <c r="Q1068" i="10"/>
  <c r="Q1060" i="10"/>
  <c r="Q1052" i="10"/>
  <c r="Q1044" i="10"/>
  <c r="Q1036" i="10"/>
  <c r="Q1028" i="10"/>
  <c r="Q1020" i="10"/>
  <c r="Q1012" i="10"/>
  <c r="Q1004" i="10"/>
  <c r="Q996" i="10"/>
  <c r="Q988" i="10"/>
  <c r="Q980" i="10"/>
  <c r="Q972" i="10"/>
  <c r="Q964" i="10"/>
  <c r="Q956" i="10"/>
  <c r="Q948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844" i="10"/>
  <c r="Q836" i="10"/>
  <c r="Q828" i="10"/>
  <c r="Q820" i="10"/>
  <c r="Q812" i="10"/>
  <c r="Q804" i="10"/>
  <c r="Q796" i="10"/>
  <c r="Q788" i="10"/>
  <c r="Q780" i="10"/>
  <c r="Q772" i="10"/>
  <c r="Q764" i="10"/>
  <c r="Q748" i="10"/>
  <c r="Q740" i="10"/>
  <c r="Q732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604" i="10"/>
  <c r="Q596" i="10"/>
  <c r="Q588" i="10"/>
  <c r="Q580" i="10"/>
  <c r="Q572" i="10"/>
  <c r="Q564" i="10"/>
  <c r="Q556" i="10"/>
  <c r="Q548" i="10"/>
  <c r="Q540" i="10"/>
  <c r="Q532" i="10"/>
  <c r="Q524" i="10"/>
  <c r="Q516" i="10"/>
  <c r="Q508" i="10"/>
  <c r="Q500" i="10"/>
  <c r="Q492" i="10"/>
  <c r="Q484" i="10"/>
  <c r="Q476" i="10"/>
  <c r="Q468" i="10"/>
  <c r="Q460" i="10"/>
  <c r="Q452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2" i="10"/>
  <c r="Q324" i="10"/>
  <c r="Q316" i="10"/>
  <c r="Q308" i="10"/>
  <c r="Q300" i="10"/>
  <c r="Q292" i="10"/>
  <c r="Q284" i="10"/>
  <c r="Q276" i="10"/>
  <c r="Q268" i="10"/>
  <c r="Q260" i="10"/>
  <c r="Q252" i="10"/>
  <c r="Q244" i="10"/>
  <c r="Q236" i="10"/>
  <c r="Q228" i="10"/>
  <c r="Q220" i="10"/>
  <c r="Q212" i="10"/>
  <c r="Q204" i="10"/>
  <c r="Q196" i="10"/>
  <c r="Q188" i="10"/>
  <c r="Q180" i="10"/>
  <c r="Q172" i="10"/>
  <c r="Q164" i="10"/>
  <c r="Q156" i="10"/>
  <c r="Q148" i="10"/>
  <c r="Q140" i="10"/>
  <c r="Q132" i="10"/>
  <c r="Q124" i="10"/>
  <c r="Q116" i="10"/>
  <c r="Q108" i="10"/>
  <c r="Q100" i="10"/>
  <c r="Q92" i="10"/>
  <c r="Q84" i="10"/>
  <c r="Q76" i="10"/>
  <c r="Q68" i="10"/>
  <c r="Q60" i="10"/>
  <c r="Q52" i="10"/>
  <c r="Q44" i="10"/>
  <c r="Q36" i="10"/>
  <c r="Q28" i="10"/>
  <c r="Q20" i="10"/>
  <c r="Q12" i="10"/>
  <c r="Q4" i="10"/>
  <c r="Q2758" i="10"/>
  <c r="Q2750" i="10"/>
  <c r="Q2742" i="10"/>
  <c r="Q2734" i="10"/>
  <c r="Q2678" i="10"/>
  <c r="Q2670" i="10"/>
  <c r="Q2654" i="10"/>
  <c r="Q2646" i="10"/>
  <c r="Q2614" i="10"/>
  <c r="Q2606" i="10"/>
  <c r="Q2590" i="10"/>
  <c r="Q2582" i="10"/>
  <c r="Q2550" i="10"/>
  <c r="Q2542" i="10"/>
  <c r="Q2526" i="10"/>
  <c r="Q2518" i="10"/>
  <c r="Q2486" i="10"/>
  <c r="Q2478" i="10"/>
  <c r="Q2462" i="10"/>
  <c r="Q2454" i="10"/>
  <c r="Q2422" i="10"/>
  <c r="Q2414" i="10"/>
  <c r="Q2398" i="10"/>
  <c r="Q2390" i="10"/>
  <c r="Q2358" i="10"/>
  <c r="Q2350" i="10"/>
  <c r="Q2334" i="10"/>
  <c r="Q2326" i="10"/>
  <c r="Q2294" i="10"/>
  <c r="Q2286" i="10"/>
  <c r="Q2270" i="10"/>
  <c r="Q2262" i="10"/>
  <c r="Q2230" i="10"/>
  <c r="Q2222" i="10"/>
  <c r="Q2206" i="10"/>
  <c r="Q2198" i="10"/>
  <c r="Q2166" i="10"/>
  <c r="Q2158" i="10"/>
  <c r="Q2142" i="10"/>
  <c r="Q2134" i="10"/>
  <c r="Q2102" i="10"/>
  <c r="Q2094" i="10"/>
  <c r="Q2078" i="10"/>
  <c r="Q2070" i="10"/>
  <c r="Q2052" i="10"/>
  <c r="Q2038" i="10"/>
  <c r="Q2030" i="10"/>
  <c r="Q2014" i="10"/>
  <c r="Q2006" i="10"/>
  <c r="Q1974" i="10"/>
  <c r="Q1966" i="10"/>
  <c r="Q1950" i="10"/>
  <c r="Q1942" i="10"/>
  <c r="Q1910" i="10"/>
  <c r="Q1902" i="10"/>
  <c r="Q1886" i="10"/>
  <c r="Q1878" i="10"/>
  <c r="Q1846" i="10"/>
  <c r="Q1838" i="10"/>
  <c r="Q1822" i="10"/>
  <c r="Q1814" i="10"/>
  <c r="Q1782" i="10"/>
  <c r="Q1774" i="10"/>
  <c r="Q1758" i="10"/>
  <c r="Q1750" i="10"/>
  <c r="Q1718" i="10"/>
  <c r="Q1710" i="10"/>
  <c r="Q1702" i="10"/>
  <c r="Q1694" i="10"/>
  <c r="Q1686" i="10"/>
  <c r="Q1670" i="10"/>
  <c r="Q1654" i="10"/>
  <c r="Q1646" i="10"/>
  <c r="Q1638" i="10"/>
  <c r="Q1630" i="10"/>
  <c r="Q1622" i="10"/>
  <c r="Q1606" i="10"/>
  <c r="Q1590" i="10"/>
  <c r="Q1582" i="10"/>
  <c r="Q1574" i="10"/>
  <c r="Q1566" i="10"/>
  <c r="Q1558" i="10"/>
  <c r="Q1542" i="10"/>
  <c r="Q1526" i="10"/>
  <c r="Q1518" i="10"/>
  <c r="Q1516" i="10"/>
  <c r="Q1510" i="10"/>
  <c r="Q1502" i="10"/>
  <c r="Q1494" i="10"/>
  <c r="Q1470" i="10"/>
  <c r="Q1462" i="10"/>
  <c r="Q1446" i="10"/>
  <c r="Q1438" i="10"/>
  <c r="Q1430" i="10"/>
  <c r="Q1422" i="10"/>
  <c r="Q1414" i="10"/>
  <c r="Q1406" i="10"/>
  <c r="Q1398" i="10"/>
  <c r="Q1390" i="10"/>
  <c r="Q1382" i="10"/>
  <c r="Q1374" i="10"/>
  <c r="Q1366" i="10"/>
  <c r="Q1358" i="10"/>
  <c r="Q1350" i="10"/>
  <c r="Q1342" i="10"/>
  <c r="Q1334" i="10"/>
  <c r="Q1326" i="10"/>
  <c r="Q1318" i="10"/>
  <c r="Q1310" i="10"/>
  <c r="Q1302" i="10"/>
  <c r="Q1294" i="10"/>
  <c r="Q1286" i="10"/>
  <c r="Q1278" i="10"/>
  <c r="Q1270" i="10"/>
  <c r="Q1262" i="10"/>
  <c r="Q1254" i="10"/>
  <c r="Q1246" i="10"/>
  <c r="Q1238" i="10"/>
  <c r="Q1230" i="10"/>
  <c r="Q1222" i="10"/>
  <c r="Q1214" i="10"/>
  <c r="Q1206" i="10"/>
  <c r="Q1198" i="10"/>
  <c r="Q1190" i="10"/>
  <c r="Q1182" i="10"/>
  <c r="Q1174" i="10"/>
  <c r="Q1166" i="10"/>
  <c r="Q1158" i="10"/>
  <c r="Q1150" i="10"/>
  <c r="Q1142" i="10"/>
  <c r="Q1126" i="10"/>
  <c r="Q1118" i="10"/>
  <c r="Q1110" i="10"/>
  <c r="Q1102" i="10"/>
  <c r="Q1101" i="10"/>
  <c r="Q1094" i="10"/>
  <c r="Q1093" i="10"/>
  <c r="Q1086" i="10"/>
  <c r="Q1078" i="10"/>
  <c r="Q1077" i="10"/>
  <c r="Q1062" i="10"/>
  <c r="Q1061" i="10"/>
  <c r="Q1054" i="10"/>
  <c r="Q1053" i="10"/>
  <c r="Q1046" i="10"/>
  <c r="Q1038" i="10"/>
  <c r="Q1037" i="10"/>
  <c r="Q1030" i="10"/>
  <c r="Q1029" i="10"/>
  <c r="Q1022" i="10"/>
  <c r="Q1014" i="10"/>
  <c r="Q1013" i="10"/>
  <c r="Q998" i="10"/>
  <c r="Q997" i="10"/>
  <c r="Q990" i="10"/>
  <c r="Q989" i="10"/>
  <c r="Q982" i="10"/>
  <c r="Q974" i="10"/>
  <c r="Q973" i="10"/>
  <c r="Q966" i="10"/>
  <c r="Q965" i="10"/>
  <c r="Q958" i="10"/>
  <c r="Q950" i="10"/>
  <c r="Q949" i="10"/>
  <c r="Q942" i="10"/>
  <c r="Q941" i="10"/>
  <c r="Q934" i="10"/>
  <c r="Q926" i="10"/>
  <c r="Q925" i="10"/>
  <c r="Q910" i="10"/>
  <c r="Q909" i="10"/>
  <c r="Q902" i="10"/>
  <c r="Q901" i="10"/>
  <c r="Q894" i="10"/>
  <c r="Q886" i="10"/>
  <c r="Q885" i="10"/>
  <c r="Q878" i="10"/>
  <c r="Q877" i="10"/>
  <c r="Q870" i="10"/>
  <c r="Q862" i="10"/>
  <c r="Q861" i="10"/>
  <c r="Q846" i="10"/>
  <c r="Q845" i="10"/>
  <c r="Q838" i="10"/>
  <c r="Q837" i="10"/>
  <c r="Q830" i="10"/>
  <c r="Q822" i="10"/>
  <c r="Q821" i="10"/>
  <c r="Q814" i="10"/>
  <c r="Q813" i="10"/>
  <c r="Q806" i="10"/>
  <c r="Q805" i="10"/>
  <c r="Q798" i="10"/>
  <c r="Q797" i="10"/>
  <c r="Q790" i="10"/>
  <c r="Q789" i="10"/>
  <c r="Q782" i="10"/>
  <c r="Q781" i="10"/>
  <c r="Q774" i="10"/>
  <c r="Q773" i="10"/>
  <c r="Q766" i="10"/>
  <c r="Q758" i="10"/>
  <c r="Q757" i="10"/>
  <c r="Q756" i="10"/>
  <c r="Q750" i="10"/>
  <c r="Q749" i="10"/>
  <c r="Q742" i="10"/>
  <c r="Q734" i="10"/>
  <c r="Q733" i="10"/>
  <c r="Q726" i="10"/>
  <c r="Q725" i="10"/>
  <c r="Q718" i="10"/>
  <c r="Q710" i="10"/>
  <c r="Q709" i="10"/>
  <c r="Q694" i="10"/>
  <c r="Q693" i="10"/>
  <c r="Q686" i="10"/>
  <c r="Q685" i="10"/>
  <c r="Q678" i="10"/>
  <c r="Q677" i="10"/>
  <c r="Q670" i="10"/>
  <c r="Q669" i="10"/>
  <c r="Q662" i="10"/>
  <c r="Q661" i="10"/>
  <c r="Q654" i="10"/>
  <c r="Q646" i="10"/>
  <c r="Q645" i="10"/>
  <c r="Q638" i="10"/>
  <c r="Q637" i="10"/>
  <c r="Q630" i="10"/>
  <c r="Q629" i="10"/>
  <c r="Q622" i="10"/>
  <c r="Q621" i="10"/>
  <c r="Q614" i="10"/>
  <c r="Q613" i="10"/>
  <c r="Q606" i="10"/>
  <c r="Q605" i="10"/>
  <c r="Q598" i="10"/>
  <c r="Q597" i="10"/>
  <c r="Q590" i="10"/>
  <c r="Q589" i="10"/>
  <c r="Q582" i="10"/>
  <c r="Q581" i="10"/>
  <c r="Q574" i="10"/>
  <c r="Q566" i="10"/>
  <c r="Q565" i="10"/>
  <c r="Q558" i="10"/>
  <c r="Q557" i="10"/>
  <c r="Q550" i="10"/>
  <c r="Q549" i="10"/>
  <c r="Q541" i="10"/>
  <c r="Q534" i="10"/>
  <c r="Q533" i="10"/>
  <c r="Q526" i="10"/>
  <c r="Q525" i="10"/>
  <c r="Q518" i="10"/>
  <c r="Q510" i="10"/>
  <c r="Q509" i="10"/>
  <c r="Q502" i="10"/>
  <c r="Q501" i="10"/>
  <c r="Q494" i="10"/>
  <c r="Q493" i="10"/>
  <c r="Q486" i="10"/>
  <c r="Q485" i="10"/>
  <c r="Q478" i="10"/>
  <c r="Q477" i="10"/>
  <c r="Q470" i="10"/>
  <c r="Q462" i="10"/>
  <c r="Q461" i="10"/>
  <c r="Q454" i="10"/>
  <c r="Q446" i="10"/>
  <c r="Q445" i="10"/>
  <c r="Q438" i="10"/>
  <c r="Q437" i="10"/>
  <c r="Q430" i="10"/>
  <c r="Q429" i="10"/>
  <c r="Q422" i="10"/>
  <c r="Q421" i="10"/>
  <c r="Q414" i="10"/>
  <c r="Q413" i="10"/>
  <c r="Q405" i="10"/>
  <c r="Q398" i="10"/>
  <c r="Q397" i="10"/>
  <c r="Q390" i="10"/>
  <c r="Q389" i="10"/>
  <c r="Q382" i="10"/>
  <c r="Q381" i="10"/>
  <c r="Q374" i="10"/>
  <c r="Q373" i="10"/>
  <c r="Q366" i="10"/>
  <c r="Q358" i="10"/>
  <c r="Q357" i="10"/>
  <c r="Q350" i="10"/>
  <c r="Q349" i="10"/>
  <c r="Q342" i="10"/>
  <c r="Q341" i="10"/>
  <c r="Q334" i="10"/>
  <c r="Q333" i="10"/>
  <c r="Q326" i="10"/>
  <c r="Q325" i="10"/>
  <c r="Q318" i="10"/>
  <c r="Q317" i="10"/>
  <c r="Q310" i="10"/>
  <c r="Q309" i="10"/>
  <c r="Q301" i="10"/>
  <c r="Q294" i="10"/>
  <c r="Q293" i="10"/>
  <c r="Q278" i="10"/>
  <c r="Q277" i="10"/>
  <c r="Q270" i="10"/>
  <c r="Q269" i="10"/>
  <c r="Q262" i="10"/>
  <c r="Q261" i="10"/>
  <c r="Q254" i="10"/>
  <c r="Q253" i="10"/>
  <c r="Q246" i="10"/>
  <c r="Q245" i="10"/>
  <c r="Q238" i="10"/>
  <c r="Q237" i="10"/>
  <c r="Q230" i="10"/>
  <c r="Q229" i="10"/>
  <c r="Q222" i="10"/>
  <c r="Q221" i="10"/>
  <c r="Q214" i="10"/>
  <c r="Q206" i="10"/>
  <c r="Q205" i="10"/>
  <c r="Q198" i="10"/>
  <c r="Q190" i="10"/>
  <c r="Q189" i="10"/>
  <c r="Q182" i="10"/>
  <c r="Q181" i="10"/>
  <c r="Q174" i="10"/>
  <c r="Q173" i="10"/>
  <c r="Q166" i="10"/>
  <c r="Q165" i="10"/>
  <c r="Q158" i="10"/>
  <c r="Q157" i="10"/>
  <c r="Q149" i="10"/>
  <c r="Q142" i="10"/>
  <c r="Q141" i="10"/>
  <c r="Q134" i="10"/>
  <c r="Q133" i="10"/>
  <c r="Q126" i="10"/>
  <c r="Q125" i="10"/>
  <c r="Q118" i="10"/>
  <c r="Q117" i="10"/>
  <c r="Q110" i="10"/>
  <c r="Q102" i="10"/>
  <c r="Q101" i="10"/>
  <c r="Q94" i="10"/>
  <c r="Q93" i="10"/>
  <c r="Q86" i="10"/>
  <c r="Q85" i="10"/>
  <c r="Q78" i="10"/>
  <c r="Q77" i="10"/>
  <c r="Q70" i="10"/>
  <c r="Q69" i="10"/>
  <c r="Q61" i="10"/>
  <c r="Q54" i="10"/>
  <c r="Q53" i="10"/>
  <c r="Q38" i="10"/>
  <c r="Q37" i="10"/>
  <c r="Q30" i="10"/>
  <c r="Q29" i="10"/>
  <c r="Q22" i="10"/>
  <c r="Q21" i="10"/>
  <c r="Q14" i="10"/>
  <c r="Q13" i="10"/>
  <c r="Q6" i="10"/>
  <c r="Q5" i="10"/>
  <c r="Q1483" i="10"/>
  <c r="Q1475" i="10"/>
  <c r="Q1467" i="10"/>
  <c r="Q1459" i="10"/>
  <c r="Q1451" i="10"/>
  <c r="Q1443" i="10"/>
  <c r="Q1435" i="10"/>
  <c r="Q1427" i="10"/>
  <c r="Q1419" i="10"/>
  <c r="Q1411" i="10"/>
  <c r="Q1403" i="10"/>
  <c r="Q1395" i="10"/>
  <c r="Q1387" i="10"/>
  <c r="Q1379" i="10"/>
  <c r="Q1371" i="10"/>
  <c r="Q1363" i="10"/>
  <c r="Q1355" i="10"/>
  <c r="Q1347" i="10"/>
  <c r="Q1339" i="10"/>
  <c r="Q1336" i="10"/>
  <c r="Q1331" i="10"/>
  <c r="Q1323" i="10"/>
  <c r="Q1320" i="10"/>
  <c r="Q1315" i="10"/>
  <c r="Q1307" i="10"/>
  <c r="Q1299" i="10"/>
  <c r="Q1296" i="10"/>
  <c r="Q1291" i="10"/>
  <c r="Q1288" i="10"/>
  <c r="Q1283" i="10"/>
  <c r="Q1275" i="10"/>
  <c r="Q1272" i="10"/>
  <c r="Q1267" i="10"/>
  <c r="Q1259" i="10"/>
  <c r="Q1256" i="10"/>
  <c r="Q1251" i="10"/>
  <c r="Q1243" i="10"/>
  <c r="Q1235" i="10"/>
  <c r="Q1232" i="10"/>
  <c r="Q1227" i="10"/>
  <c r="Q1224" i="10"/>
  <c r="Q1219" i="10"/>
  <c r="Q1211" i="10"/>
  <c r="Q1208" i="10"/>
  <c r="Q1203" i="10"/>
  <c r="Q1195" i="10"/>
  <c r="Q1192" i="10"/>
  <c r="Q1187" i="10"/>
  <c r="Q1179" i="10"/>
  <c r="Q1171" i="10"/>
  <c r="Q1168" i="10"/>
  <c r="Q1163" i="10"/>
  <c r="Q1160" i="10"/>
  <c r="Q1155" i="10"/>
  <c r="Q1147" i="10"/>
  <c r="Q1144" i="10"/>
  <c r="Q1139" i="10"/>
  <c r="Q1136" i="10"/>
  <c r="Q1131" i="10"/>
  <c r="Q1128" i="10"/>
  <c r="Q1123" i="10"/>
  <c r="Q1120" i="10"/>
  <c r="Q1115" i="10"/>
  <c r="Q1112" i="10"/>
  <c r="Q1107" i="10"/>
  <c r="Q1104" i="10"/>
  <c r="Q1099" i="10"/>
  <c r="Q1096" i="10"/>
  <c r="Q1091" i="10"/>
  <c r="Q1088" i="10"/>
  <c r="Q1083" i="10"/>
  <c r="Q1080" i="10"/>
  <c r="Q1075" i="10"/>
  <c r="Q1072" i="10"/>
  <c r="Q1067" i="10"/>
  <c r="Q1064" i="10"/>
  <c r="Q1059" i="10"/>
  <c r="Q1056" i="10"/>
  <c r="Q1051" i="10"/>
  <c r="Q1048" i="10"/>
  <c r="Q1043" i="10"/>
  <c r="Q1040" i="10"/>
  <c r="Q1035" i="10"/>
  <c r="Q1032" i="10"/>
  <c r="Q1027" i="10"/>
  <c r="Q1024" i="10"/>
  <c r="Q1019" i="10"/>
  <c r="Q1016" i="10"/>
  <c r="Q1011" i="10"/>
  <c r="Q1008" i="10"/>
  <c r="Q1003" i="10"/>
  <c r="Q1000" i="10"/>
  <c r="Q995" i="10"/>
  <c r="Q992" i="10"/>
  <c r="Q987" i="10"/>
  <c r="Q984" i="10"/>
  <c r="Q979" i="10"/>
  <c r="Q976" i="10"/>
  <c r="Q971" i="10"/>
  <c r="Q968" i="10"/>
  <c r="Q963" i="10"/>
  <c r="Q960" i="10"/>
  <c r="Q955" i="10"/>
  <c r="Q952" i="10"/>
  <c r="Q947" i="10"/>
  <c r="Q944" i="10"/>
  <c r="Q939" i="10"/>
  <c r="Q936" i="10"/>
  <c r="Q931" i="10"/>
  <c r="Q928" i="10"/>
  <c r="Q923" i="10"/>
  <c r="Q920" i="10"/>
  <c r="Q915" i="10"/>
  <c r="Q912" i="10"/>
  <c r="Q907" i="10"/>
  <c r="Q904" i="10"/>
  <c r="Q899" i="10"/>
  <c r="Q896" i="10"/>
  <c r="Q891" i="10"/>
  <c r="Q888" i="10"/>
  <c r="Q883" i="10"/>
  <c r="Q880" i="10"/>
  <c r="Q875" i="10"/>
  <c r="Q872" i="10"/>
  <c r="Q867" i="10"/>
  <c r="Q864" i="10"/>
  <c r="Q859" i="10"/>
  <c r="Q856" i="10"/>
  <c r="Q851" i="10"/>
  <c r="Q848" i="10"/>
  <c r="Q843" i="10"/>
  <c r="Q840" i="10"/>
  <c r="Q835" i="10"/>
  <c r="Q832" i="10"/>
  <c r="Q827" i="10"/>
  <c r="Q824" i="10"/>
  <c r="Q819" i="10"/>
  <c r="Q816" i="10"/>
  <c r="Q811" i="10"/>
  <c r="Q808" i="10"/>
  <c r="Q803" i="10"/>
  <c r="Q800" i="10"/>
  <c r="Q795" i="10"/>
  <c r="Q792" i="10"/>
  <c r="Q787" i="10"/>
  <c r="Q784" i="10"/>
  <c r="Q779" i="10"/>
  <c r="Q776" i="10"/>
  <c r="Q771" i="10"/>
  <c r="Q768" i="10"/>
  <c r="Q763" i="10"/>
  <c r="Q760" i="10"/>
  <c r="Q755" i="10"/>
  <c r="Q752" i="10"/>
  <c r="Q747" i="10"/>
  <c r="Q744" i="10"/>
  <c r="Q739" i="10"/>
  <c r="Q736" i="10"/>
  <c r="Q731" i="10"/>
  <c r="Q728" i="10"/>
  <c r="Q723" i="10"/>
  <c r="Q720" i="10"/>
  <c r="Q715" i="10"/>
  <c r="Q712" i="10"/>
  <c r="Q707" i="10"/>
  <c r="Q704" i="10"/>
  <c r="Q699" i="10"/>
  <c r="Q696" i="10"/>
  <c r="Q691" i="10"/>
  <c r="Q688" i="10"/>
  <c r="Q683" i="10"/>
  <c r="Q680" i="10"/>
  <c r="Q675" i="10"/>
  <c r="Q672" i="10"/>
  <c r="Q667" i="10"/>
  <c r="Q659" i="10"/>
  <c r="Q656" i="10"/>
  <c r="Q651" i="10"/>
  <c r="Q648" i="10"/>
  <c r="Q643" i="10"/>
  <c r="Q635" i="10"/>
  <c r="Q632" i="10"/>
  <c r="Q627" i="10"/>
  <c r="Q624" i="10"/>
  <c r="Q619" i="10"/>
  <c r="Q616" i="10"/>
  <c r="Q611" i="10"/>
  <c r="Q608" i="10"/>
  <c r="Q603" i="10"/>
  <c r="Q600" i="10"/>
  <c r="Q595" i="10"/>
  <c r="Q592" i="10"/>
  <c r="Q587" i="10"/>
  <c r="Q584" i="10"/>
  <c r="Q583" i="10"/>
  <c r="Q579" i="10"/>
  <c r="Q576" i="10"/>
  <c r="Q575" i="10"/>
  <c r="Q571" i="10"/>
  <c r="Q568" i="10"/>
  <c r="Q567" i="10"/>
  <c r="Q563" i="10"/>
  <c r="Q559" i="10"/>
  <c r="Q555" i="10"/>
  <c r="Q552" i="10"/>
  <c r="Q551" i="10"/>
  <c r="Q547" i="10"/>
  <c r="Q544" i="10"/>
  <c r="Q543" i="10"/>
  <c r="Q539" i="10"/>
  <c r="Q536" i="10"/>
  <c r="Q535" i="10"/>
  <c r="Q531" i="10"/>
  <c r="Q527" i="10"/>
  <c r="Q523" i="10"/>
  <c r="Q520" i="10"/>
  <c r="Q519" i="10"/>
  <c r="Q515" i="10"/>
  <c r="Q512" i="10"/>
  <c r="Q511" i="10"/>
  <c r="Q507" i="10"/>
  <c r="Q504" i="10"/>
  <c r="Q503" i="10"/>
  <c r="Q499" i="10"/>
  <c r="Q495" i="10"/>
  <c r="Q491" i="10"/>
  <c r="Q488" i="10"/>
  <c r="Q487" i="10"/>
  <c r="Q483" i="10"/>
  <c r="Q480" i="10"/>
  <c r="Q479" i="10"/>
  <c r="Q475" i="10"/>
  <c r="Q472" i="10"/>
  <c r="Q471" i="10"/>
  <c r="Q467" i="10"/>
  <c r="Q464" i="10"/>
  <c r="Q463" i="10"/>
  <c r="Q459" i="10"/>
  <c r="Q456" i="10"/>
  <c r="Q455" i="10"/>
  <c r="Q451" i="10"/>
  <c r="Q448" i="10"/>
  <c r="Q447" i="10"/>
  <c r="Q443" i="10"/>
  <c r="Q440" i="10"/>
  <c r="Q439" i="10"/>
  <c r="Q435" i="10"/>
  <c r="Q431" i="10"/>
  <c r="Q427" i="10"/>
  <c r="Q424" i="10"/>
  <c r="Q423" i="10"/>
  <c r="Q419" i="10"/>
  <c r="Q416" i="10"/>
  <c r="Q415" i="10"/>
  <c r="Q411" i="10"/>
  <c r="Q408" i="10"/>
  <c r="Q407" i="10"/>
  <c r="Q403" i="10"/>
  <c r="Q399" i="10"/>
  <c r="Q395" i="10"/>
  <c r="Q392" i="10"/>
  <c r="Q391" i="10"/>
  <c r="Q387" i="10"/>
  <c r="Q384" i="10"/>
  <c r="Q383" i="10"/>
  <c r="Q379" i="10"/>
  <c r="Q376" i="10"/>
  <c r="Q375" i="10"/>
  <c r="Q371" i="10"/>
  <c r="Q367" i="10"/>
  <c r="Q363" i="10"/>
  <c r="Q360" i="10"/>
  <c r="Q359" i="10"/>
  <c r="Q355" i="10"/>
  <c r="Q352" i="10"/>
  <c r="Q351" i="10"/>
  <c r="Q347" i="10"/>
  <c r="Q344" i="10"/>
  <c r="Q343" i="10"/>
  <c r="Q339" i="10"/>
  <c r="Q336" i="10"/>
  <c r="Q335" i="10"/>
  <c r="Q331" i="10"/>
  <c r="Q328" i="10"/>
  <c r="Q327" i="10"/>
  <c r="Q323" i="10"/>
  <c r="Q320" i="10"/>
  <c r="Q319" i="10"/>
  <c r="Q315" i="10"/>
  <c r="Q312" i="10"/>
  <c r="Q311" i="10"/>
  <c r="Q307" i="10"/>
  <c r="Q303" i="10"/>
  <c r="Q299" i="10"/>
  <c r="Q296" i="10"/>
  <c r="Q295" i="10"/>
  <c r="Q291" i="10"/>
  <c r="Q288" i="10"/>
  <c r="Q287" i="10"/>
  <c r="Q283" i="10"/>
  <c r="Q280" i="10"/>
  <c r="Q279" i="10"/>
  <c r="Q275" i="10"/>
  <c r="Q271" i="10"/>
  <c r="Q267" i="10"/>
  <c r="Q264" i="10"/>
  <c r="Q263" i="10"/>
  <c r="Q259" i="10"/>
  <c r="Q256" i="10"/>
  <c r="Q255" i="10"/>
  <c r="Q251" i="10"/>
  <c r="Q248" i="10"/>
  <c r="Q247" i="10"/>
  <c r="Q243" i="10"/>
  <c r="Q239" i="10"/>
  <c r="Q235" i="10"/>
  <c r="Q232" i="10"/>
  <c r="Q231" i="10"/>
  <c r="Q227" i="10"/>
  <c r="Q224" i="10"/>
  <c r="Q223" i="10"/>
  <c r="Q219" i="10"/>
  <c r="Q216" i="10"/>
  <c r="Q215" i="10"/>
  <c r="Q211" i="10"/>
  <c r="Q208" i="10"/>
  <c r="Q207" i="10"/>
  <c r="Q203" i="10"/>
  <c r="Q200" i="10"/>
  <c r="Q199" i="10"/>
  <c r="Q195" i="10"/>
  <c r="Q192" i="10"/>
  <c r="Q191" i="10"/>
  <c r="Q187" i="10"/>
  <c r="Q184" i="10"/>
  <c r="Q183" i="10"/>
  <c r="Q179" i="10"/>
  <c r="Q175" i="10"/>
  <c r="Q171" i="10"/>
  <c r="Q168" i="10"/>
  <c r="Q167" i="10"/>
  <c r="Q163" i="10"/>
  <c r="Q160" i="10"/>
  <c r="Q159" i="10"/>
  <c r="Q155" i="10"/>
  <c r="Q152" i="10"/>
  <c r="Q151" i="10"/>
  <c r="Q147" i="10"/>
  <c r="Q143" i="10"/>
  <c r="Q139" i="10"/>
  <c r="Q136" i="10"/>
  <c r="Q135" i="10"/>
  <c r="Q131" i="10"/>
  <c r="Q128" i="10"/>
  <c r="Q127" i="10"/>
  <c r="Q123" i="10"/>
  <c r="Q120" i="10"/>
  <c r="Q119" i="10"/>
  <c r="Q115" i="10"/>
  <c r="Q111" i="10"/>
  <c r="Q107" i="10"/>
  <c r="Q104" i="10"/>
  <c r="Q103" i="10"/>
  <c r="Q99" i="10"/>
  <c r="Q96" i="10"/>
  <c r="Q95" i="10"/>
  <c r="Q91" i="10"/>
  <c r="Q88" i="10"/>
  <c r="Q87" i="10"/>
  <c r="Q83" i="10"/>
  <c r="Q80" i="10"/>
  <c r="Q79" i="10"/>
  <c r="Q75" i="10"/>
  <c r="Q72" i="10"/>
  <c r="Q71" i="10"/>
  <c r="Q67" i="10"/>
  <c r="Q64" i="10"/>
  <c r="Q63" i="10"/>
  <c r="Q59" i="10"/>
  <c r="Q56" i="10"/>
  <c r="Q55" i="10"/>
  <c r="Q51" i="10"/>
  <c r="Q48" i="10"/>
  <c r="Q47" i="10"/>
  <c r="Q43" i="10"/>
  <c r="Q40" i="10"/>
  <c r="Q39" i="10"/>
  <c r="Q35" i="10"/>
  <c r="Q32" i="10"/>
  <c r="Q31" i="10"/>
  <c r="Q27" i="10"/>
  <c r="Q24" i="10"/>
  <c r="Q23" i="10"/>
  <c r="Q19" i="10"/>
  <c r="Q16" i="10"/>
  <c r="Q15" i="10"/>
  <c r="Q11" i="10"/>
  <c r="Q8" i="10"/>
  <c r="Q7" i="10"/>
  <c r="Q3" i="10"/>
  <c r="Q9" i="10"/>
  <c r="Q10" i="10"/>
  <c r="Q17" i="10"/>
  <c r="Q18" i="10"/>
  <c r="Q25" i="10"/>
  <c r="Q26" i="10"/>
  <c r="Q33" i="10"/>
  <c r="Q34" i="10"/>
  <c r="Q41" i="10"/>
  <c r="Q42" i="10"/>
  <c r="Q45" i="10"/>
  <c r="Q46" i="10"/>
  <c r="Q49" i="10"/>
  <c r="Q50" i="10"/>
  <c r="Q57" i="10"/>
  <c r="Q58" i="10"/>
  <c r="Q62" i="10"/>
  <c r="Q65" i="10"/>
  <c r="Q66" i="10"/>
  <c r="Q73" i="10"/>
  <c r="Q74" i="10"/>
  <c r="Q81" i="10"/>
  <c r="Q82" i="10"/>
  <c r="Q89" i="10"/>
  <c r="Q90" i="10"/>
  <c r="Q97" i="10"/>
  <c r="Q98" i="10"/>
  <c r="Q105" i="10"/>
  <c r="Q106" i="10"/>
  <c r="Q109" i="10"/>
  <c r="Q112" i="10"/>
  <c r="Q113" i="10"/>
  <c r="Q114" i="10"/>
  <c r="Q121" i="10"/>
  <c r="Q122" i="10"/>
  <c r="Q129" i="10"/>
  <c r="Q130" i="10"/>
  <c r="Q137" i="10"/>
  <c r="Q138" i="10"/>
  <c r="Q144" i="10"/>
  <c r="Q145" i="10"/>
  <c r="Q146" i="10"/>
  <c r="Q150" i="10"/>
  <c r="Q153" i="10"/>
  <c r="Q154" i="10"/>
  <c r="Q161" i="10"/>
  <c r="Q162" i="10"/>
  <c r="Q169" i="10"/>
  <c r="Q170" i="10"/>
  <c r="Q176" i="10"/>
  <c r="Q177" i="10"/>
  <c r="Q178" i="10"/>
  <c r="Q185" i="10"/>
  <c r="Q186" i="10"/>
  <c r="Q193" i="10"/>
  <c r="Q194" i="10"/>
  <c r="Q197" i="10"/>
  <c r="Q201" i="10"/>
  <c r="Q202" i="10"/>
  <c r="Q209" i="10"/>
  <c r="Q210" i="10"/>
  <c r="Q213" i="10"/>
  <c r="Q217" i="10"/>
  <c r="Q218" i="10"/>
  <c r="Q225" i="10"/>
  <c r="Q226" i="10"/>
  <c r="Q233" i="10"/>
  <c r="Q234" i="10"/>
  <c r="Q240" i="10"/>
  <c r="Q241" i="10"/>
  <c r="Q242" i="10"/>
  <c r="Q249" i="10"/>
  <c r="Q250" i="10"/>
  <c r="Q257" i="10"/>
  <c r="Q258" i="10"/>
  <c r="Q265" i="10"/>
  <c r="Q266" i="10"/>
  <c r="Q272" i="10"/>
  <c r="Q273" i="10"/>
  <c r="Q274" i="10"/>
  <c r="Q281" i="10"/>
  <c r="Q282" i="10"/>
  <c r="Q285" i="10"/>
  <c r="Q286" i="10"/>
  <c r="Q289" i="10"/>
  <c r="Q290" i="10"/>
  <c r="Q297" i="10"/>
  <c r="Q298" i="10"/>
  <c r="Q302" i="10"/>
  <c r="Q304" i="10"/>
  <c r="Q305" i="10"/>
  <c r="Q306" i="10"/>
  <c r="Q313" i="10"/>
  <c r="Q314" i="10"/>
  <c r="Q321" i="10"/>
  <c r="Q322" i="10"/>
  <c r="Q329" i="10"/>
  <c r="Q330" i="10"/>
  <c r="Q337" i="10"/>
  <c r="Q338" i="10"/>
  <c r="Q345" i="10"/>
  <c r="Q346" i="10"/>
  <c r="Q353" i="10"/>
  <c r="Q354" i="10"/>
  <c r="Q361" i="10"/>
  <c r="Q362" i="10"/>
  <c r="Q365" i="10"/>
  <c r="Q368" i="10"/>
  <c r="Q369" i="10"/>
  <c r="Q370" i="10"/>
  <c r="Q377" i="10"/>
  <c r="Q378" i="10"/>
  <c r="Q385" i="10"/>
  <c r="Q386" i="10"/>
  <c r="Q393" i="10"/>
  <c r="Q394" i="10"/>
  <c r="Q400" i="10"/>
  <c r="Q401" i="10"/>
  <c r="Q402" i="10"/>
  <c r="Q406" i="10"/>
  <c r="Q409" i="10"/>
  <c r="Q410" i="10"/>
  <c r="Q417" i="10"/>
  <c r="Q418" i="10"/>
  <c r="Q425" i="10"/>
  <c r="Q426" i="10"/>
  <c r="Q432" i="10"/>
  <c r="Q433" i="10"/>
  <c r="Q434" i="10"/>
  <c r="Q441" i="10"/>
  <c r="Q442" i="10"/>
  <c r="Q449" i="10"/>
  <c r="Q450" i="10"/>
  <c r="Q453" i="10"/>
  <c r="Q457" i="10"/>
  <c r="Q458" i="10"/>
  <c r="Q465" i="10"/>
  <c r="Q466" i="10"/>
  <c r="Q469" i="10"/>
  <c r="Q473" i="10"/>
  <c r="Q474" i="10"/>
  <c r="Q481" i="10"/>
  <c r="Q482" i="10"/>
  <c r="Q489" i="10"/>
  <c r="Q490" i="10"/>
  <c r="Q496" i="10"/>
  <c r="Q497" i="10"/>
  <c r="Q498" i="10"/>
  <c r="Q505" i="10"/>
  <c r="Q506" i="10"/>
  <c r="Q513" i="10"/>
  <c r="Q514" i="10"/>
  <c r="Q517" i="10"/>
  <c r="Q521" i="10"/>
  <c r="Q522" i="10"/>
  <c r="Q528" i="10"/>
  <c r="Q529" i="10"/>
  <c r="Q530" i="10"/>
  <c r="Q537" i="10"/>
  <c r="Q538" i="10"/>
  <c r="Q542" i="10"/>
  <c r="Q545" i="10"/>
  <c r="Q546" i="10"/>
  <c r="Q553" i="10"/>
  <c r="Q554" i="10"/>
  <c r="Q560" i="10"/>
  <c r="Q561" i="10"/>
  <c r="Q562" i="10"/>
  <c r="Q569" i="10"/>
  <c r="Q570" i="10"/>
  <c r="Q573" i="10"/>
  <c r="Q577" i="10"/>
  <c r="Q578" i="10"/>
  <c r="Q585" i="10"/>
  <c r="Q586" i="10"/>
  <c r="Q591" i="10"/>
  <c r="Q593" i="10"/>
  <c r="Q594" i="10"/>
  <c r="Q599" i="10"/>
  <c r="Q601" i="10"/>
  <c r="Q602" i="10"/>
  <c r="Q607" i="10"/>
  <c r="Q609" i="10"/>
  <c r="Q610" i="10"/>
  <c r="Q615" i="10"/>
  <c r="Q617" i="10"/>
  <c r="Q618" i="10"/>
  <c r="Q623" i="10"/>
  <c r="Q625" i="10"/>
  <c r="Q626" i="10"/>
  <c r="Q631" i="10"/>
  <c r="Q633" i="10"/>
  <c r="Q634" i="10"/>
  <c r="Q639" i="10"/>
  <c r="Q640" i="10"/>
  <c r="Q641" i="10"/>
  <c r="Q642" i="10"/>
  <c r="Q647" i="10"/>
  <c r="Q649" i="10"/>
  <c r="Q650" i="10"/>
  <c r="Q653" i="10"/>
  <c r="Q655" i="10"/>
  <c r="Q657" i="10"/>
  <c r="Q658" i="10"/>
  <c r="Q663" i="10"/>
  <c r="Q664" i="10"/>
  <c r="Q665" i="10"/>
  <c r="Q666" i="10"/>
  <c r="Q671" i="10"/>
  <c r="Q673" i="10"/>
  <c r="Q674" i="10"/>
  <c r="Q679" i="10"/>
  <c r="Q681" i="10"/>
  <c r="Q682" i="10"/>
  <c r="Q687" i="10"/>
  <c r="Q689" i="10"/>
  <c r="Q690" i="10"/>
  <c r="Q695" i="10"/>
  <c r="Q697" i="10"/>
  <c r="Q698" i="10"/>
  <c r="Q701" i="10"/>
  <c r="Q702" i="10"/>
  <c r="Q703" i="10"/>
  <c r="Q705" i="10"/>
  <c r="Q706" i="10"/>
  <c r="Q711" i="10"/>
  <c r="Q713" i="10"/>
  <c r="Q714" i="10"/>
  <c r="Q717" i="10"/>
  <c r="Q719" i="10"/>
  <c r="Q721" i="10"/>
  <c r="Q722" i="10"/>
  <c r="Q727" i="10"/>
  <c r="Q729" i="10"/>
  <c r="Q730" i="10"/>
  <c r="Q735" i="10"/>
  <c r="Q737" i="10"/>
  <c r="Q738" i="10"/>
  <c r="Q741" i="10"/>
  <c r="Q743" i="10"/>
  <c r="Q745" i="10"/>
  <c r="Q746" i="10"/>
  <c r="Q751" i="10"/>
  <c r="Q753" i="10"/>
  <c r="Q754" i="10"/>
  <c r="Q759" i="10"/>
  <c r="Q761" i="10"/>
  <c r="Q762" i="10"/>
  <c r="Q765" i="10"/>
  <c r="Q767" i="10"/>
  <c r="Q769" i="10"/>
  <c r="Q770" i="10"/>
  <c r="Q775" i="10"/>
  <c r="Q777" i="10"/>
  <c r="Q778" i="10"/>
  <c r="Q783" i="10"/>
  <c r="Q785" i="10"/>
  <c r="Q786" i="10"/>
  <c r="Q791" i="10"/>
  <c r="Q793" i="10"/>
  <c r="Q794" i="10"/>
  <c r="Q799" i="10"/>
  <c r="Q801" i="10"/>
  <c r="Q802" i="10"/>
  <c r="Q807" i="10"/>
  <c r="Q809" i="10"/>
  <c r="Q810" i="10"/>
  <c r="Q815" i="10"/>
  <c r="Q817" i="10"/>
  <c r="Q818" i="10"/>
  <c r="Q823" i="10"/>
  <c r="Q825" i="10"/>
  <c r="Q826" i="10"/>
  <c r="Q829" i="10"/>
  <c r="Q831" i="10"/>
  <c r="Q833" i="10"/>
  <c r="Q834" i="10"/>
  <c r="Q839" i="10"/>
  <c r="Q841" i="10"/>
  <c r="Q842" i="10"/>
  <c r="Q847" i="10"/>
  <c r="Q849" i="10"/>
  <c r="Q850" i="10"/>
  <c r="Q853" i="10"/>
  <c r="Q854" i="10"/>
  <c r="Q855" i="10"/>
  <c r="Q857" i="10"/>
  <c r="Q858" i="10"/>
  <c r="Q863" i="10"/>
  <c r="Q865" i="10"/>
  <c r="Q866" i="10"/>
  <c r="Q869" i="10"/>
  <c r="Q871" i="10"/>
  <c r="Q873" i="10"/>
  <c r="Q874" i="10"/>
  <c r="Q879" i="10"/>
  <c r="Q881" i="10"/>
  <c r="Q882" i="10"/>
  <c r="Q887" i="10"/>
  <c r="Q889" i="10"/>
  <c r="Q890" i="10"/>
  <c r="Q893" i="10"/>
  <c r="Q895" i="10"/>
  <c r="Q897" i="10"/>
  <c r="Q898" i="10"/>
  <c r="Q903" i="10"/>
  <c r="Q905" i="10"/>
  <c r="Q906" i="10"/>
  <c r="Q911" i="10"/>
  <c r="Q913" i="10"/>
  <c r="Q914" i="10"/>
  <c r="Q917" i="10"/>
  <c r="Q918" i="10"/>
  <c r="Q919" i="10"/>
  <c r="Q921" i="10"/>
  <c r="Q922" i="10"/>
  <c r="Q927" i="10"/>
  <c r="Q929" i="10"/>
  <c r="Q930" i="10"/>
  <c r="Q933" i="10"/>
  <c r="Q935" i="10"/>
  <c r="Q937" i="10"/>
  <c r="Q938" i="10"/>
  <c r="Q943" i="10"/>
  <c r="Q945" i="10"/>
  <c r="Q946" i="10"/>
  <c r="Q951" i="10"/>
  <c r="Q953" i="10"/>
  <c r="Q954" i="10"/>
  <c r="Q957" i="10"/>
  <c r="Q959" i="10"/>
  <c r="Q961" i="10"/>
  <c r="Q962" i="10"/>
  <c r="Q967" i="10"/>
  <c r="Q969" i="10"/>
  <c r="Q970" i="10"/>
  <c r="Q975" i="10"/>
  <c r="Q977" i="10"/>
  <c r="Q978" i="10"/>
  <c r="Q981" i="10"/>
  <c r="Q983" i="10"/>
  <c r="Q985" i="10"/>
  <c r="Q986" i="10"/>
  <c r="Q991" i="10"/>
  <c r="Q993" i="10"/>
  <c r="Q994" i="10"/>
  <c r="Q999" i="10"/>
  <c r="Q1001" i="10"/>
  <c r="Q1002" i="10"/>
  <c r="Q1005" i="10"/>
  <c r="Q1006" i="10"/>
  <c r="Q1007" i="10"/>
  <c r="Q1009" i="10"/>
  <c r="Q1010" i="10"/>
  <c r="Q1015" i="10"/>
  <c r="Q1017" i="10"/>
  <c r="Q1018" i="10"/>
  <c r="Q1021" i="10"/>
  <c r="Q1023" i="10"/>
  <c r="Q1025" i="10"/>
  <c r="Q1026" i="10"/>
  <c r="Q1031" i="10"/>
  <c r="Q1033" i="10"/>
  <c r="Q1034" i="10"/>
  <c r="Q1039" i="10"/>
  <c r="Q1041" i="10"/>
  <c r="Q1042" i="10"/>
  <c r="Q1045" i="10"/>
  <c r="Q1047" i="10"/>
  <c r="Q1049" i="10"/>
  <c r="Q1050" i="10"/>
  <c r="Q1055" i="10"/>
  <c r="Q1057" i="10"/>
  <c r="Q1058" i="10"/>
  <c r="Q1063" i="10"/>
  <c r="Q1065" i="10"/>
  <c r="Q1066" i="10"/>
  <c r="Q1069" i="10"/>
  <c r="Q1070" i="10"/>
  <c r="Q1071" i="10"/>
  <c r="Q1073" i="10"/>
  <c r="Q1074" i="10"/>
  <c r="Q1079" i="10"/>
  <c r="Q1081" i="10"/>
  <c r="Q1082" i="10"/>
  <c r="Q1085" i="10"/>
  <c r="Q1087" i="10"/>
  <c r="Q1089" i="10"/>
  <c r="Q1090" i="10"/>
  <c r="Q1095" i="10"/>
  <c r="Q1097" i="10"/>
  <c r="Q1098" i="10"/>
  <c r="Q1103" i="10"/>
  <c r="Q1105" i="10"/>
  <c r="Q1106" i="10"/>
  <c r="Q1109" i="10"/>
  <c r="Q1111" i="10"/>
  <c r="Q1113" i="10"/>
  <c r="Q1114" i="10"/>
  <c r="Q1117" i="10"/>
  <c r="Q1119" i="10"/>
  <c r="Q1121" i="10"/>
  <c r="Q1122" i="10"/>
  <c r="Q1125" i="10"/>
  <c r="Q1127" i="10"/>
  <c r="Q1129" i="10"/>
  <c r="Q1130" i="10"/>
  <c r="Q1133" i="10"/>
  <c r="Q1134" i="10"/>
  <c r="Q1135" i="10"/>
  <c r="Q1137" i="10"/>
  <c r="Q1138" i="10"/>
  <c r="Q1141" i="10"/>
  <c r="Q1143" i="10"/>
  <c r="Q1145" i="10"/>
  <c r="Q1146" i="10"/>
  <c r="Q1149" i="10"/>
  <c r="Q1151" i="10"/>
  <c r="Q1152" i="10"/>
  <c r="Q1153" i="10"/>
  <c r="Q1154" i="10"/>
  <c r="Q1157" i="10"/>
  <c r="Q1159" i="10"/>
  <c r="Q1161" i="10"/>
  <c r="Q1162" i="10"/>
  <c r="Q1165" i="10"/>
  <c r="Q1167" i="10"/>
  <c r="Q1169" i="10"/>
  <c r="Q1170" i="10"/>
  <c r="Q1173" i="10"/>
  <c r="Q1175" i="10"/>
  <c r="Q1176" i="10"/>
  <c r="Q1177" i="10"/>
  <c r="Q1178" i="10"/>
  <c r="Q1181" i="10"/>
  <c r="Q1183" i="10"/>
  <c r="Q1184" i="10"/>
  <c r="Q1185" i="10"/>
  <c r="Q1186" i="10"/>
  <c r="Q1189" i="10"/>
  <c r="Q1191" i="10"/>
  <c r="Q1193" i="10"/>
  <c r="Q1194" i="10"/>
  <c r="Q1197" i="10"/>
  <c r="Q1199" i="10"/>
  <c r="Q1200" i="10"/>
  <c r="Q1201" i="10"/>
  <c r="Q1202" i="10"/>
  <c r="Q1205" i="10"/>
  <c r="Q1207" i="10"/>
  <c r="Q1209" i="10"/>
  <c r="Q1210" i="10"/>
  <c r="Q1213" i="10"/>
  <c r="Q1215" i="10"/>
  <c r="Q1216" i="10"/>
  <c r="Q1217" i="10"/>
  <c r="Q1218" i="10"/>
  <c r="Q1221" i="10"/>
  <c r="Q1223" i="10"/>
  <c r="Q1225" i="10"/>
  <c r="Q1226" i="10"/>
  <c r="Q1229" i="10"/>
  <c r="Q1231" i="10"/>
  <c r="Q1233" i="10"/>
  <c r="Q1234" i="10"/>
  <c r="Q1237" i="10"/>
  <c r="Q1239" i="10"/>
  <c r="Q1240" i="10"/>
  <c r="Q1241" i="10"/>
  <c r="Q1242" i="10"/>
  <c r="Q1245" i="10"/>
  <c r="Q1247" i="10"/>
  <c r="Q1248" i="10"/>
  <c r="Q1249" i="10"/>
  <c r="Q1250" i="10"/>
  <c r="Q1253" i="10"/>
  <c r="Q1255" i="10"/>
  <c r="Q1257" i="10"/>
  <c r="Q1258" i="10"/>
  <c r="Q1261" i="10"/>
  <c r="Q1263" i="10"/>
  <c r="Q1264" i="10"/>
  <c r="Q1265" i="10"/>
  <c r="Q1266" i="10"/>
  <c r="Q1269" i="10"/>
  <c r="Q1271" i="10"/>
  <c r="Q1273" i="10"/>
  <c r="Q1274" i="10"/>
  <c r="Q1277" i="10"/>
  <c r="Q1279" i="10"/>
  <c r="Q1280" i="10"/>
  <c r="Q1281" i="10"/>
  <c r="Q1282" i="10"/>
  <c r="Q1285" i="10"/>
  <c r="Q1287" i="10"/>
  <c r="Q1289" i="10"/>
  <c r="Q1290" i="10"/>
  <c r="Q1293" i="10"/>
  <c r="Q1295" i="10"/>
  <c r="Q1297" i="10"/>
  <c r="Q1298" i="10"/>
  <c r="Q1301" i="10"/>
  <c r="Q1303" i="10"/>
  <c r="Q1304" i="10"/>
  <c r="Q1305" i="10"/>
  <c r="Q1306" i="10"/>
  <c r="Q1309" i="10"/>
  <c r="Q1311" i="10"/>
  <c r="Q1312" i="10"/>
  <c r="Q1313" i="10"/>
  <c r="Q1314" i="10"/>
  <c r="Q1317" i="10"/>
  <c r="Q1319" i="10"/>
  <c r="Q1321" i="10"/>
  <c r="Q1322" i="10"/>
  <c r="Q1325" i="10"/>
  <c r="Q1327" i="10"/>
  <c r="Q1328" i="10"/>
  <c r="Q1329" i="10"/>
  <c r="Q1330" i="10"/>
  <c r="Q1333" i="10"/>
  <c r="Q1335" i="10"/>
  <c r="Q1337" i="10"/>
  <c r="Q1338" i="10"/>
  <c r="Q1341" i="10"/>
  <c r="Q1343" i="10"/>
  <c r="Q1344" i="10"/>
  <c r="Q1345" i="10"/>
  <c r="Q1346" i="10"/>
  <c r="Q1349" i="10"/>
  <c r="Q1351" i="10"/>
  <c r="Q1352" i="10"/>
  <c r="Q1353" i="10"/>
  <c r="Q1354" i="10"/>
  <c r="Q1357" i="10"/>
  <c r="Q1359" i="10"/>
  <c r="Q1360" i="10"/>
  <c r="Q1361" i="10"/>
  <c r="Q1362" i="10"/>
  <c r="Q1365" i="10"/>
  <c r="Q1367" i="10"/>
  <c r="Q1368" i="10"/>
  <c r="Q1369" i="10"/>
  <c r="Q1370" i="10"/>
  <c r="Q1373" i="10"/>
  <c r="Q1375" i="10"/>
  <c r="Q1376" i="10"/>
  <c r="Q1377" i="10"/>
  <c r="Q1378" i="10"/>
  <c r="Q1381" i="10"/>
  <c r="Q1383" i="10"/>
  <c r="Q1384" i="10"/>
  <c r="Q1385" i="10"/>
  <c r="Q1386" i="10"/>
  <c r="Q1389" i="10"/>
  <c r="Q1391" i="10"/>
  <c r="Q1392" i="10"/>
  <c r="Q1393" i="10"/>
  <c r="Q1394" i="10"/>
  <c r="Q1397" i="10"/>
  <c r="Q1399" i="10"/>
  <c r="Q1400" i="10"/>
  <c r="Q1401" i="10"/>
  <c r="Q1402" i="10"/>
  <c r="Q1405" i="10"/>
  <c r="Q1407" i="10"/>
  <c r="Q1408" i="10"/>
  <c r="Q1409" i="10"/>
  <c r="Q1410" i="10"/>
  <c r="Q1413" i="10"/>
  <c r="Q1415" i="10"/>
  <c r="Q1416" i="10"/>
  <c r="Q1417" i="10"/>
  <c r="Q1418" i="10"/>
  <c r="Q1421" i="10"/>
  <c r="Q1423" i="10"/>
  <c r="Q1424" i="10"/>
  <c r="Q1425" i="10"/>
  <c r="Q1426" i="10"/>
  <c r="Q1429" i="10"/>
  <c r="Q1431" i="10"/>
  <c r="Q1432" i="10"/>
  <c r="Q1433" i="10"/>
  <c r="Q1434" i="10"/>
  <c r="Q1437" i="10"/>
  <c r="Q1439" i="10"/>
  <c r="Q1440" i="10"/>
  <c r="Q1441" i="10"/>
  <c r="Q1442" i="10"/>
  <c r="Q1445" i="10"/>
  <c r="Q1447" i="10"/>
  <c r="Q1448" i="10"/>
  <c r="Q1449" i="10"/>
  <c r="Q1450" i="10"/>
  <c r="Q1453" i="10"/>
  <c r="Q1454" i="10"/>
  <c r="Q1455" i="10"/>
  <c r="Q1456" i="10"/>
  <c r="Q1457" i="10"/>
  <c r="Q1458" i="10"/>
  <c r="Q1461" i="10"/>
  <c r="Q1463" i="10"/>
  <c r="Q1464" i="10"/>
  <c r="Q1465" i="10"/>
  <c r="Q1466" i="10"/>
  <c r="Q1469" i="10"/>
  <c r="Q1471" i="10"/>
  <c r="Q1472" i="10"/>
  <c r="Q1473" i="10"/>
  <c r="Q1474" i="10"/>
  <c r="Q1477" i="10"/>
  <c r="Q1478" i="10"/>
  <c r="Q1479" i="10"/>
  <c r="Q1480" i="10"/>
  <c r="Q1481" i="10"/>
  <c r="Q1482" i="10"/>
  <c r="Q1485" i="10"/>
  <c r="Q1486" i="10"/>
  <c r="Q1487" i="10"/>
  <c r="Q1488" i="10"/>
  <c r="Q1489" i="10"/>
  <c r="Q1490" i="10"/>
  <c r="Q1491" i="10"/>
  <c r="Q1493" i="10"/>
  <c r="Q1495" i="10"/>
  <c r="Q1496" i="10"/>
  <c r="Q1497" i="10"/>
  <c r="Q1498" i="10"/>
  <c r="Q1499" i="10"/>
  <c r="Q1501" i="10"/>
  <c r="Q1503" i="10"/>
  <c r="Q1504" i="10"/>
  <c r="Q1505" i="10"/>
  <c r="Q1506" i="10"/>
  <c r="Q1507" i="10"/>
  <c r="Q1509" i="10"/>
  <c r="Q1511" i="10"/>
  <c r="Q1512" i="10"/>
  <c r="Q1513" i="10"/>
  <c r="Q1514" i="10"/>
  <c r="Q1515" i="10"/>
  <c r="Q1517" i="10"/>
  <c r="Q1519" i="10"/>
  <c r="Q1520" i="10"/>
  <c r="Q1521" i="10"/>
  <c r="Q1522" i="10"/>
  <c r="Q1523" i="10"/>
  <c r="Q1525" i="10"/>
  <c r="Q1527" i="10"/>
  <c r="Q1528" i="10"/>
  <c r="Q1529" i="10"/>
  <c r="Q1530" i="10"/>
  <c r="Q1531" i="10"/>
  <c r="Q1533" i="10"/>
  <c r="Q1534" i="10"/>
  <c r="Q1535" i="10"/>
  <c r="Q1536" i="10"/>
  <c r="Q1537" i="10"/>
  <c r="Q1538" i="10"/>
  <c r="Q1539" i="10"/>
  <c r="Q1541" i="10"/>
  <c r="Q1543" i="10"/>
  <c r="Q1544" i="10"/>
  <c r="Q1545" i="10"/>
  <c r="Q1546" i="10"/>
  <c r="Q1547" i="10"/>
  <c r="Q1549" i="10"/>
  <c r="Q1550" i="10"/>
  <c r="Q1551" i="10"/>
  <c r="Q1552" i="10"/>
  <c r="Q1553" i="10"/>
  <c r="Q1554" i="10"/>
  <c r="Q1555" i="10"/>
  <c r="Q1557" i="10"/>
  <c r="Q1559" i="10"/>
  <c r="Q1560" i="10"/>
  <c r="Q1561" i="10"/>
  <c r="Q1562" i="10"/>
  <c r="Q1563" i="10"/>
  <c r="Q1565" i="10"/>
  <c r="Q1567" i="10"/>
  <c r="Q1568" i="10"/>
  <c r="Q1569" i="10"/>
  <c r="Q1570" i="10"/>
  <c r="Q1571" i="10"/>
  <c r="Q1573" i="10"/>
  <c r="Q1575" i="10"/>
  <c r="Q1576" i="10"/>
  <c r="Q1577" i="10"/>
  <c r="Q1578" i="10"/>
  <c r="Q1579" i="10"/>
  <c r="Q1581" i="10"/>
  <c r="Q1583" i="10"/>
  <c r="Q1584" i="10"/>
  <c r="Q1585" i="10"/>
  <c r="Q1586" i="10"/>
  <c r="Q1587" i="10"/>
  <c r="Q1589" i="10"/>
  <c r="Q1591" i="10"/>
  <c r="Q1592" i="10"/>
  <c r="Q1593" i="10"/>
  <c r="Q1594" i="10"/>
  <c r="Q1595" i="10"/>
  <c r="Q1597" i="10"/>
  <c r="Q1598" i="10"/>
  <c r="Q1599" i="10"/>
  <c r="Q1600" i="10"/>
  <c r="Q1601" i="10"/>
  <c r="Q1602" i="10"/>
  <c r="Q1603" i="10"/>
  <c r="Q1605" i="10"/>
  <c r="Q1607" i="10"/>
  <c r="Q1608" i="10"/>
  <c r="Q1609" i="10"/>
  <c r="Q1610" i="10"/>
  <c r="Q1611" i="10"/>
  <c r="Q1613" i="10"/>
  <c r="Q1614" i="10"/>
  <c r="Q1615" i="10"/>
  <c r="Q1616" i="10"/>
  <c r="Q1617" i="10"/>
  <c r="Q1618" i="10"/>
  <c r="Q1619" i="10"/>
  <c r="Q1621" i="10"/>
  <c r="Q1623" i="10"/>
  <c r="Q1624" i="10"/>
  <c r="Q1625" i="10"/>
  <c r="Q1626" i="10"/>
  <c r="Q1627" i="10"/>
  <c r="Q1629" i="10"/>
  <c r="Q1631" i="10"/>
  <c r="Q1632" i="10"/>
  <c r="Q1633" i="10"/>
  <c r="Q1634" i="10"/>
  <c r="Q1635" i="10"/>
  <c r="Q1637" i="10"/>
  <c r="Q1639" i="10"/>
  <c r="Q1640" i="10"/>
  <c r="Q1641" i="10"/>
  <c r="Q1642" i="10"/>
  <c r="Q1643" i="10"/>
  <c r="Q1645" i="10"/>
  <c r="Q1647" i="10"/>
  <c r="Q1648" i="10"/>
  <c r="Q1649" i="10"/>
  <c r="Q1650" i="10"/>
  <c r="Q1651" i="10"/>
  <c r="Q1653" i="10"/>
  <c r="Q1655" i="10"/>
  <c r="Q1656" i="10"/>
  <c r="Q1657" i="10"/>
  <c r="Q1658" i="10"/>
  <c r="Q1659" i="10"/>
  <c r="Q1661" i="10"/>
  <c r="Q1662" i="10"/>
  <c r="Q1663" i="10"/>
  <c r="Q1664" i="10"/>
  <c r="Q1665" i="10"/>
  <c r="Q1666" i="10"/>
  <c r="Q1667" i="10"/>
  <c r="Q1669" i="10"/>
  <c r="Q1671" i="10"/>
  <c r="Q1672" i="10"/>
  <c r="Q1673" i="10"/>
  <c r="Q1674" i="10"/>
  <c r="Q1675" i="10"/>
  <c r="Q1677" i="10"/>
  <c r="Q1678" i="10"/>
  <c r="Q1679" i="10"/>
  <c r="Q1680" i="10"/>
  <c r="Q1681" i="10"/>
  <c r="Q1682" i="10"/>
  <c r="Q1683" i="10"/>
  <c r="Q1685" i="10"/>
  <c r="Q1687" i="10"/>
  <c r="Q1688" i="10"/>
  <c r="Q1689" i="10"/>
  <c r="Q1690" i="10"/>
  <c r="Q1691" i="10"/>
  <c r="Q1693" i="10"/>
  <c r="Q1695" i="10"/>
  <c r="Q1696" i="10"/>
  <c r="Q1697" i="10"/>
  <c r="Q1698" i="10"/>
  <c r="Q1699" i="10"/>
  <c r="Q1701" i="10"/>
  <c r="Q1703" i="10"/>
  <c r="Q1704" i="10"/>
  <c r="Q1705" i="10"/>
  <c r="Q1706" i="10"/>
  <c r="Q1707" i="10"/>
  <c r="Q1709" i="10"/>
  <c r="Q1711" i="10"/>
  <c r="Q1712" i="10"/>
  <c r="Q1713" i="10"/>
  <c r="Q1714" i="10"/>
  <c r="Q1715" i="10"/>
  <c r="Q1717" i="10"/>
  <c r="Q1719" i="10"/>
  <c r="Q1720" i="10"/>
  <c r="Q1721" i="10"/>
  <c r="Q1722" i="10"/>
  <c r="Q1723" i="10"/>
  <c r="Q1725" i="10"/>
  <c r="Q1726" i="10"/>
  <c r="Q1727" i="10"/>
  <c r="Q1728" i="10"/>
  <c r="Q1729" i="10"/>
  <c r="Q1730" i="10"/>
  <c r="Q1731" i="10"/>
  <c r="Q1733" i="10"/>
  <c r="Q1734" i="10"/>
  <c r="Q1735" i="10"/>
  <c r="Q1736" i="10"/>
  <c r="Q1737" i="10"/>
  <c r="Q1738" i="10"/>
  <c r="Q1739" i="10"/>
  <c r="Q1741" i="10"/>
  <c r="Q1742" i="10"/>
  <c r="Q1743" i="10"/>
  <c r="Q1744" i="10"/>
  <c r="Q1745" i="10"/>
  <c r="Q1746" i="10"/>
  <c r="Q1747" i="10"/>
  <c r="Q1749" i="10"/>
  <c r="Q1751" i="10"/>
  <c r="Q1752" i="10"/>
  <c r="Q1753" i="10"/>
  <c r="Q1754" i="10"/>
  <c r="Q1755" i="10"/>
  <c r="Q1757" i="10"/>
  <c r="Q1759" i="10"/>
  <c r="Q1760" i="10"/>
  <c r="Q1761" i="10"/>
  <c r="Q1762" i="10"/>
  <c r="Q1763" i="10"/>
  <c r="Q1765" i="10"/>
  <c r="Q1766" i="10"/>
  <c r="Q1767" i="10"/>
  <c r="Q1768" i="10"/>
  <c r="Q1769" i="10"/>
  <c r="Q1770" i="10"/>
  <c r="Q1771" i="10"/>
  <c r="Q1773" i="10"/>
  <c r="Q1775" i="10"/>
  <c r="Q1776" i="10"/>
  <c r="Q1777" i="10"/>
  <c r="Q1778" i="10"/>
  <c r="Q1779" i="10"/>
  <c r="Q1781" i="10"/>
  <c r="Q1783" i="10"/>
  <c r="Q1784" i="10"/>
  <c r="Q1785" i="10"/>
  <c r="Q1786" i="10"/>
  <c r="Q1787" i="10"/>
  <c r="Q1789" i="10"/>
  <c r="Q1790" i="10"/>
  <c r="Q1791" i="10"/>
  <c r="Q1792" i="10"/>
  <c r="Q1793" i="10"/>
  <c r="Q1794" i="10"/>
  <c r="Q1795" i="10"/>
  <c r="Q1797" i="10"/>
  <c r="Q1798" i="10"/>
  <c r="Q1799" i="10"/>
  <c r="Q1800" i="10"/>
  <c r="Q1801" i="10"/>
  <c r="Q1802" i="10"/>
  <c r="Q1803" i="10"/>
  <c r="Q1805" i="10"/>
  <c r="Q1806" i="10"/>
  <c r="Q1807" i="10"/>
  <c r="Q1808" i="10"/>
  <c r="Q1809" i="10"/>
  <c r="Q1810" i="10"/>
  <c r="Q1811" i="10"/>
  <c r="Q1813" i="10"/>
  <c r="Q1815" i="10"/>
  <c r="Q1816" i="10"/>
  <c r="Q1817" i="10"/>
  <c r="Q1818" i="10"/>
  <c r="Q1819" i="10"/>
  <c r="Q1821" i="10"/>
  <c r="Q1823" i="10"/>
  <c r="Q1824" i="10"/>
  <c r="Q1825" i="10"/>
  <c r="Q1826" i="10"/>
  <c r="Q1827" i="10"/>
  <c r="Q1829" i="10"/>
  <c r="Q1830" i="10"/>
  <c r="Q1831" i="10"/>
  <c r="Q1832" i="10"/>
  <c r="Q1833" i="10"/>
  <c r="Q1834" i="10"/>
  <c r="Q1835" i="10"/>
  <c r="Q1837" i="10"/>
  <c r="Q1839" i="10"/>
  <c r="Q1840" i="10"/>
  <c r="Q1841" i="10"/>
  <c r="Q1842" i="10"/>
  <c r="Q1843" i="10"/>
  <c r="Q1845" i="10"/>
  <c r="Q1847" i="10"/>
  <c r="Q1848" i="10"/>
  <c r="Q1849" i="10"/>
  <c r="Q1850" i="10"/>
  <c r="Q1851" i="10"/>
  <c r="Q1853" i="10"/>
  <c r="Q1854" i="10"/>
  <c r="Q1855" i="10"/>
  <c r="Q1856" i="10"/>
  <c r="Q1857" i="10"/>
  <c r="Q1858" i="10"/>
  <c r="Q1859" i="10"/>
  <c r="Q1861" i="10"/>
  <c r="Q1862" i="10"/>
  <c r="Q1863" i="10"/>
  <c r="Q1864" i="10"/>
  <c r="Q1865" i="10"/>
  <c r="Q1866" i="10"/>
  <c r="Q1867" i="10"/>
  <c r="Q1869" i="10"/>
  <c r="Q1870" i="10"/>
  <c r="Q1871" i="10"/>
  <c r="Q1872" i="10"/>
  <c r="Q1873" i="10"/>
  <c r="Q1874" i="10"/>
  <c r="Q1875" i="10"/>
  <c r="Q1877" i="10"/>
  <c r="Q1879" i="10"/>
  <c r="Q1880" i="10"/>
  <c r="Q1881" i="10"/>
  <c r="Q1882" i="10"/>
  <c r="Q1883" i="10"/>
  <c r="Q1885" i="10"/>
  <c r="Q1887" i="10"/>
  <c r="Q1888" i="10"/>
  <c r="Q1889" i="10"/>
  <c r="Q1890" i="10"/>
  <c r="Q1891" i="10"/>
  <c r="Q1893" i="10"/>
  <c r="Q1894" i="10"/>
  <c r="Q1895" i="10"/>
  <c r="Q1896" i="10"/>
  <c r="Q1897" i="10"/>
  <c r="Q1898" i="10"/>
  <c r="Q1899" i="10"/>
  <c r="Q1901" i="10"/>
  <c r="Q1903" i="10"/>
  <c r="Q1904" i="10"/>
  <c r="Q1905" i="10"/>
  <c r="Q1906" i="10"/>
  <c r="Q1907" i="10"/>
  <c r="Q1909" i="10"/>
  <c r="Q1911" i="10"/>
  <c r="Q1912" i="10"/>
  <c r="Q1913" i="10"/>
  <c r="Q1914" i="10"/>
  <c r="Q1915" i="10"/>
  <c r="Q1917" i="10"/>
  <c r="Q1918" i="10"/>
  <c r="Q1919" i="10"/>
  <c r="Q1920" i="10"/>
  <c r="Q1921" i="10"/>
  <c r="Q1922" i="10"/>
  <c r="Q1923" i="10"/>
  <c r="Q1925" i="10"/>
  <c r="Q1926" i="10"/>
  <c r="Q1927" i="10"/>
  <c r="Q1928" i="10"/>
  <c r="Q1929" i="10"/>
  <c r="Q1930" i="10"/>
  <c r="Q1931" i="10"/>
  <c r="Q1933" i="10"/>
  <c r="Q1934" i="10"/>
  <c r="Q1935" i="10"/>
  <c r="Q1936" i="10"/>
  <c r="Q1937" i="10"/>
  <c r="Q1938" i="10"/>
  <c r="Q1939" i="10"/>
  <c r="Q1941" i="10"/>
  <c r="Q1943" i="10"/>
  <c r="Q1944" i="10"/>
  <c r="Q1945" i="10"/>
  <c r="Q1946" i="10"/>
  <c r="Q1947" i="10"/>
  <c r="Q1949" i="10"/>
  <c r="Q1951" i="10"/>
  <c r="Q1952" i="10"/>
  <c r="Q1953" i="10"/>
  <c r="Q1954" i="10"/>
  <c r="Q1955" i="10"/>
  <c r="Q1957" i="10"/>
  <c r="Q1958" i="10"/>
  <c r="Q1959" i="10"/>
  <c r="Q1960" i="10"/>
  <c r="Q1961" i="10"/>
  <c r="Q1962" i="10"/>
  <c r="Q1963" i="10"/>
  <c r="Q1965" i="10"/>
  <c r="Q1967" i="10"/>
  <c r="Q1968" i="10"/>
  <c r="Q1969" i="10"/>
  <c r="Q1970" i="10"/>
  <c r="Q1971" i="10"/>
  <c r="Q1973" i="10"/>
  <c r="Q1975" i="10"/>
  <c r="Q1976" i="10"/>
  <c r="Q1977" i="10"/>
  <c r="Q1978" i="10"/>
  <c r="Q1979" i="10"/>
  <c r="Q1981" i="10"/>
  <c r="Q1982" i="10"/>
  <c r="Q1983" i="10"/>
  <c r="Q1984" i="10"/>
  <c r="Q1985" i="10"/>
  <c r="Q1986" i="10"/>
  <c r="Q1987" i="10"/>
  <c r="Q1989" i="10"/>
  <c r="Q1990" i="10"/>
  <c r="Q1991" i="10"/>
  <c r="Q1992" i="10"/>
  <c r="Q1993" i="10"/>
  <c r="Q1994" i="10"/>
  <c r="Q1995" i="10"/>
  <c r="Q1997" i="10"/>
  <c r="Q1998" i="10"/>
  <c r="Q1999" i="10"/>
  <c r="Q2000" i="10"/>
  <c r="Q2001" i="10"/>
  <c r="Q2002" i="10"/>
  <c r="Q2003" i="10"/>
  <c r="Q2005" i="10"/>
  <c r="Q2007" i="10"/>
  <c r="Q2008" i="10"/>
  <c r="Q2009" i="10"/>
  <c r="Q2010" i="10"/>
  <c r="Q2011" i="10"/>
  <c r="Q2013" i="10"/>
  <c r="Q2015" i="10"/>
  <c r="Q2016" i="10"/>
  <c r="Q2017" i="10"/>
  <c r="Q2018" i="10"/>
  <c r="Q2019" i="10"/>
  <c r="Q2021" i="10"/>
  <c r="Q2022" i="10"/>
  <c r="Q2023" i="10"/>
  <c r="Q2024" i="10"/>
  <c r="Q2025" i="10"/>
  <c r="Q2026" i="10"/>
  <c r="Q2027" i="10"/>
  <c r="Q2029" i="10"/>
  <c r="Q2031" i="10"/>
  <c r="Q2032" i="10"/>
  <c r="Q2033" i="10"/>
  <c r="Q2034" i="10"/>
  <c r="Q2035" i="10"/>
  <c r="Q2037" i="10"/>
  <c r="Q2039" i="10"/>
  <c r="Q2040" i="10"/>
  <c r="Q2041" i="10"/>
  <c r="Q2042" i="10"/>
  <c r="Q2043" i="10"/>
  <c r="Q2045" i="10"/>
  <c r="Q2046" i="10"/>
  <c r="Q2047" i="10"/>
  <c r="Q2048" i="10"/>
  <c r="Q2049" i="10"/>
  <c r="Q2050" i="10"/>
  <c r="Q2051" i="10"/>
  <c r="Q2053" i="10"/>
  <c r="Q2054" i="10"/>
  <c r="Q2055" i="10"/>
  <c r="Q2056" i="10"/>
  <c r="Q2057" i="10"/>
  <c r="Q2058" i="10"/>
  <c r="Q2059" i="10"/>
  <c r="Q2061" i="10"/>
  <c r="Q2062" i="10"/>
  <c r="Q2063" i="10"/>
  <c r="Q2064" i="10"/>
  <c r="Q2065" i="10"/>
  <c r="Q2066" i="10"/>
  <c r="Q2067" i="10"/>
  <c r="Q2069" i="10"/>
  <c r="Q2071" i="10"/>
  <c r="Q2072" i="10"/>
  <c r="Q2073" i="10"/>
  <c r="Q2074" i="10"/>
  <c r="Q2075" i="10"/>
  <c r="Q2077" i="10"/>
  <c r="Q2079" i="10"/>
  <c r="Q2080" i="10"/>
  <c r="Q2081" i="10"/>
  <c r="Q2082" i="10"/>
  <c r="Q2083" i="10"/>
  <c r="Q2085" i="10"/>
  <c r="Q2086" i="10"/>
  <c r="Q2087" i="10"/>
  <c r="Q2088" i="10"/>
  <c r="Q2089" i="10"/>
  <c r="Q2090" i="10"/>
  <c r="Q2091" i="10"/>
  <c r="Q2093" i="10"/>
  <c r="Q2095" i="10"/>
  <c r="Q2096" i="10"/>
  <c r="Q2097" i="10"/>
  <c r="Q2098" i="10"/>
  <c r="Q2099" i="10"/>
  <c r="Q2101" i="10"/>
  <c r="Q2103" i="10"/>
  <c r="Q2104" i="10"/>
  <c r="Q2105" i="10"/>
  <c r="Q2106" i="10"/>
  <c r="Q2107" i="10"/>
  <c r="Q2109" i="10"/>
  <c r="Q2110" i="10"/>
  <c r="Q2111" i="10"/>
  <c r="Q2112" i="10"/>
  <c r="Q2113" i="10"/>
  <c r="Q2114" i="10"/>
  <c r="Q2115" i="10"/>
  <c r="Q2117" i="10"/>
  <c r="Q2118" i="10"/>
  <c r="Q2119" i="10"/>
  <c r="Q2120" i="10"/>
  <c r="Q2121" i="10"/>
  <c r="Q2122" i="10"/>
  <c r="Q2123" i="10"/>
  <c r="Q2125" i="10"/>
  <c r="Q2126" i="10"/>
  <c r="Q2127" i="10"/>
  <c r="Q2128" i="10"/>
  <c r="Q2129" i="10"/>
  <c r="Q2130" i="10"/>
  <c r="Q2131" i="10"/>
  <c r="Q2133" i="10"/>
  <c r="Q2135" i="10"/>
  <c r="Q2136" i="10"/>
  <c r="Q2137" i="10"/>
  <c r="Q2138" i="10"/>
  <c r="Q2139" i="10"/>
  <c r="Q2141" i="10"/>
  <c r="Q2143" i="10"/>
  <c r="Q2144" i="10"/>
  <c r="Q2145" i="10"/>
  <c r="Q2146" i="10"/>
  <c r="Q2147" i="10"/>
  <c r="Q2149" i="10"/>
  <c r="Q2150" i="10"/>
  <c r="Q2151" i="10"/>
  <c r="Q2152" i="10"/>
  <c r="Q2153" i="10"/>
  <c r="Q2154" i="10"/>
  <c r="Q2155" i="10"/>
  <c r="Q2157" i="10"/>
  <c r="Q2159" i="10"/>
  <c r="Q2160" i="10"/>
  <c r="Q2161" i="10"/>
  <c r="Q2162" i="10"/>
  <c r="Q2163" i="10"/>
  <c r="Q2165" i="10"/>
  <c r="Q2167" i="10"/>
  <c r="Q2168" i="10"/>
  <c r="Q2169" i="10"/>
  <c r="Q2170" i="10"/>
  <c r="Q2171" i="10"/>
  <c r="Q2173" i="10"/>
  <c r="Q2174" i="10"/>
  <c r="Q2175" i="10"/>
  <c r="Q2176" i="10"/>
  <c r="Q2177" i="10"/>
  <c r="Q2178" i="10"/>
  <c r="Q2179" i="10"/>
  <c r="Q2181" i="10"/>
  <c r="Q2182" i="10"/>
  <c r="Q2183" i="10"/>
  <c r="Q2184" i="10"/>
  <c r="Q2185" i="10"/>
  <c r="Q2186" i="10"/>
  <c r="Q2187" i="10"/>
  <c r="Q2189" i="10"/>
  <c r="Q2190" i="10"/>
  <c r="Q2191" i="10"/>
  <c r="Q2192" i="10"/>
  <c r="Q2193" i="10"/>
  <c r="Q2194" i="10"/>
  <c r="Q2195" i="10"/>
  <c r="Q2197" i="10"/>
  <c r="Q2199" i="10"/>
  <c r="Q2200" i="10"/>
  <c r="Q2201" i="10"/>
  <c r="Q2202" i="10"/>
  <c r="Q2203" i="10"/>
  <c r="Q2205" i="10"/>
  <c r="Q2207" i="10"/>
  <c r="Q2208" i="10"/>
  <c r="Q2209" i="10"/>
  <c r="Q2210" i="10"/>
  <c r="Q2211" i="10"/>
  <c r="Q2213" i="10"/>
  <c r="Q2214" i="10"/>
  <c r="Q2215" i="10"/>
  <c r="Q2216" i="10"/>
  <c r="Q2217" i="10"/>
  <c r="Q2218" i="10"/>
  <c r="Q2219" i="10"/>
  <c r="Q2221" i="10"/>
  <c r="Q2223" i="10"/>
  <c r="Q2224" i="10"/>
  <c r="Q2225" i="10"/>
  <c r="Q2226" i="10"/>
  <c r="Q2227" i="10"/>
  <c r="Q2229" i="10"/>
  <c r="Q2231" i="10"/>
  <c r="Q2232" i="10"/>
  <c r="Q2233" i="10"/>
  <c r="Q2234" i="10"/>
  <c r="Q2235" i="10"/>
  <c r="Q2237" i="10"/>
  <c r="Q2238" i="10"/>
  <c r="Q2239" i="10"/>
  <c r="Q2240" i="10"/>
  <c r="Q2241" i="10"/>
  <c r="Q2242" i="10"/>
  <c r="Q2243" i="10"/>
  <c r="Q2245" i="10"/>
  <c r="Q2246" i="10"/>
  <c r="Q2247" i="10"/>
  <c r="Q2248" i="10"/>
  <c r="Q2249" i="10"/>
  <c r="Q2250" i="10"/>
  <c r="Q2251" i="10"/>
  <c r="Q2253" i="10"/>
  <c r="Q2254" i="10"/>
  <c r="Q2255" i="10"/>
  <c r="Q2256" i="10"/>
  <c r="Q2257" i="10"/>
  <c r="Q2258" i="10"/>
  <c r="Q2259" i="10"/>
  <c r="Q2261" i="10"/>
  <c r="Q2263" i="10"/>
  <c r="Q2264" i="10"/>
  <c r="Q2265" i="10"/>
  <c r="Q2266" i="10"/>
  <c r="Q2267" i="10"/>
  <c r="Q2269" i="10"/>
  <c r="Q2271" i="10"/>
  <c r="Q2272" i="10"/>
  <c r="Q2273" i="10"/>
  <c r="Q2274" i="10"/>
  <c r="Q2275" i="10"/>
  <c r="Q2277" i="10"/>
  <c r="Q2278" i="10"/>
  <c r="Q2279" i="10"/>
  <c r="Q2280" i="10"/>
  <c r="Q2281" i="10"/>
  <c r="Q2282" i="10"/>
  <c r="Q2283" i="10"/>
  <c r="Q2285" i="10"/>
  <c r="Q2287" i="10"/>
  <c r="Q2288" i="10"/>
  <c r="Q2289" i="10"/>
  <c r="Q2290" i="10"/>
  <c r="Q2291" i="10"/>
  <c r="Q2293" i="10"/>
  <c r="Q2295" i="10"/>
  <c r="Q2296" i="10"/>
  <c r="Q2297" i="10"/>
  <c r="Q2298" i="10"/>
  <c r="Q2299" i="10"/>
  <c r="Q2301" i="10"/>
  <c r="Q2302" i="10"/>
  <c r="Q2303" i="10"/>
  <c r="Q2304" i="10"/>
  <c r="Q2305" i="10"/>
  <c r="Q2306" i="10"/>
  <c r="Q2307" i="10"/>
  <c r="Q2309" i="10"/>
  <c r="Q2310" i="10"/>
  <c r="Q2311" i="10"/>
  <c r="Q2312" i="10"/>
  <c r="Q2313" i="10"/>
  <c r="Q2314" i="10"/>
  <c r="Q2315" i="10"/>
  <c r="Q2317" i="10"/>
  <c r="Q2318" i="10"/>
  <c r="Q2319" i="10"/>
  <c r="Q2320" i="10"/>
  <c r="Q2321" i="10"/>
  <c r="Q2322" i="10"/>
  <c r="Q2323" i="10"/>
  <c r="Q2325" i="10"/>
  <c r="Q2327" i="10"/>
  <c r="Q2328" i="10"/>
  <c r="Q2329" i="10"/>
  <c r="Q2330" i="10"/>
  <c r="Q2331" i="10"/>
  <c r="Q2333" i="10"/>
  <c r="Q2335" i="10"/>
  <c r="Q2336" i="10"/>
  <c r="Q2337" i="10"/>
  <c r="Q2338" i="10"/>
  <c r="Q2339" i="10"/>
  <c r="Q2341" i="10"/>
  <c r="Q2342" i="10"/>
  <c r="Q2343" i="10"/>
  <c r="Q2344" i="10"/>
  <c r="Q2345" i="10"/>
  <c r="Q2346" i="10"/>
  <c r="Q2347" i="10"/>
  <c r="Q2349" i="10"/>
  <c r="Q2351" i="10"/>
  <c r="Q2352" i="10"/>
  <c r="Q2353" i="10"/>
  <c r="Q2354" i="10"/>
  <c r="Q2355" i="10"/>
  <c r="Q2357" i="10"/>
  <c r="Q2359" i="10"/>
  <c r="Q2360" i="10"/>
  <c r="Q2361" i="10"/>
  <c r="Q2362" i="10"/>
  <c r="Q2363" i="10"/>
  <c r="Q2365" i="10"/>
  <c r="Q2366" i="10"/>
  <c r="Q2367" i="10"/>
  <c r="Q2368" i="10"/>
  <c r="Q2369" i="10"/>
  <c r="Q2370" i="10"/>
  <c r="Q2371" i="10"/>
  <c r="Q2373" i="10"/>
  <c r="Q2374" i="10"/>
  <c r="Q2375" i="10"/>
  <c r="Q2376" i="10"/>
  <c r="Q2377" i="10"/>
  <c r="Q2378" i="10"/>
  <c r="Q2379" i="10"/>
  <c r="Q2381" i="10"/>
  <c r="Q2382" i="10"/>
  <c r="Q2383" i="10"/>
  <c r="Q2384" i="10"/>
  <c r="Q2385" i="10"/>
  <c r="Q2386" i="10"/>
  <c r="Q2387" i="10"/>
  <c r="Q2389" i="10"/>
  <c r="Q2391" i="10"/>
  <c r="Q2392" i="10"/>
  <c r="Q2393" i="10"/>
  <c r="Q2394" i="10"/>
  <c r="Q2395" i="10"/>
  <c r="Q2397" i="10"/>
  <c r="Q2399" i="10"/>
  <c r="Q2400" i="10"/>
  <c r="Q2401" i="10"/>
  <c r="Q2402" i="10"/>
  <c r="Q2403" i="10"/>
  <c r="Q2405" i="10"/>
  <c r="Q2406" i="10"/>
  <c r="Q2407" i="10"/>
  <c r="Q2408" i="10"/>
  <c r="Q2409" i="10"/>
  <c r="Q2410" i="10"/>
  <c r="Q2411" i="10"/>
  <c r="Q2413" i="10"/>
  <c r="Q2415" i="10"/>
  <c r="Q2416" i="10"/>
  <c r="Q2417" i="10"/>
  <c r="Q2418" i="10"/>
  <c r="Q2419" i="10"/>
  <c r="Q2421" i="10"/>
  <c r="Q2423" i="10"/>
  <c r="Q2424" i="10"/>
  <c r="Q2425" i="10"/>
  <c r="Q2426" i="10"/>
  <c r="Q2427" i="10"/>
  <c r="Q2429" i="10"/>
  <c r="Q2430" i="10"/>
  <c r="Q2431" i="10"/>
  <c r="Q2432" i="10"/>
  <c r="Q2433" i="10"/>
  <c r="Q2434" i="10"/>
  <c r="Q2435" i="10"/>
  <c r="Q2437" i="10"/>
  <c r="Q2438" i="10"/>
  <c r="Q2439" i="10"/>
  <c r="Q2440" i="10"/>
  <c r="Q2441" i="10"/>
  <c r="Q2442" i="10"/>
  <c r="Q2443" i="10"/>
  <c r="Q2445" i="10"/>
  <c r="Q2446" i="10"/>
  <c r="Q2447" i="10"/>
  <c r="Q2448" i="10"/>
  <c r="Q2449" i="10"/>
  <c r="Q2450" i="10"/>
  <c r="Q2451" i="10"/>
  <c r="Q2453" i="10"/>
  <c r="Q2455" i="10"/>
  <c r="Q2456" i="10"/>
  <c r="Q2457" i="10"/>
  <c r="Q2458" i="10"/>
  <c r="Q2459" i="10"/>
  <c r="Q2461" i="10"/>
  <c r="Q2463" i="10"/>
  <c r="Q2464" i="10"/>
  <c r="Q2465" i="10"/>
  <c r="Q2466" i="10"/>
  <c r="Q2467" i="10"/>
  <c r="Q2469" i="10"/>
  <c r="Q2470" i="10"/>
  <c r="Q2471" i="10"/>
  <c r="Q2472" i="10"/>
  <c r="Q2473" i="10"/>
  <c r="Q2474" i="10"/>
  <c r="Q2475" i="10"/>
  <c r="Q2477" i="10"/>
  <c r="Q2479" i="10"/>
  <c r="Q2480" i="10"/>
  <c r="Q2481" i="10"/>
  <c r="Q2482" i="10"/>
  <c r="Q2483" i="10"/>
  <c r="Q2485" i="10"/>
  <c r="Q2487" i="10"/>
  <c r="Q2488" i="10"/>
  <c r="Q2489" i="10"/>
  <c r="Q2490" i="10"/>
  <c r="Q2491" i="10"/>
  <c r="Q2493" i="10"/>
  <c r="Q2494" i="10"/>
  <c r="Q2495" i="10"/>
  <c r="Q2496" i="10"/>
  <c r="Q2497" i="10"/>
  <c r="Q2498" i="10"/>
  <c r="Q2499" i="10"/>
  <c r="Q2501" i="10"/>
  <c r="Q2502" i="10"/>
  <c r="Q2503" i="10"/>
  <c r="Q2504" i="10"/>
  <c r="Q2505" i="10"/>
  <c r="Q2506" i="10"/>
  <c r="Q2507" i="10"/>
  <c r="Q2509" i="10"/>
  <c r="Q2510" i="10"/>
  <c r="Q2511" i="10"/>
  <c r="Q2512" i="10"/>
  <c r="Q2513" i="10"/>
  <c r="Q2514" i="10"/>
  <c r="Q2515" i="10"/>
  <c r="Q2517" i="10"/>
  <c r="Q2519" i="10"/>
  <c r="Q2520" i="10"/>
  <c r="Q2521" i="10"/>
  <c r="Q2522" i="10"/>
  <c r="Q2523" i="10"/>
  <c r="Q2525" i="10"/>
  <c r="Q2527" i="10"/>
  <c r="Q2528" i="10"/>
  <c r="Q2529" i="10"/>
  <c r="Q2530" i="10"/>
  <c r="Q2531" i="10"/>
  <c r="Q2533" i="10"/>
  <c r="Q2534" i="10"/>
  <c r="Q2535" i="10"/>
  <c r="Q2536" i="10"/>
  <c r="Q2537" i="10"/>
  <c r="Q2538" i="10"/>
  <c r="Q2539" i="10"/>
  <c r="Q2541" i="10"/>
  <c r="Q2543" i="10"/>
  <c r="Q2544" i="10"/>
  <c r="Q2545" i="10"/>
  <c r="Q2546" i="10"/>
  <c r="Q2547" i="10"/>
  <c r="Q2549" i="10"/>
  <c r="Q2551" i="10"/>
  <c r="Q2552" i="10"/>
  <c r="Q2553" i="10"/>
  <c r="Q2554" i="10"/>
  <c r="Q2555" i="10"/>
  <c r="Q2557" i="10"/>
  <c r="Q2558" i="10"/>
  <c r="Q2559" i="10"/>
  <c r="Q2560" i="10"/>
  <c r="Q2561" i="10"/>
  <c r="Q2562" i="10"/>
  <c r="Q2563" i="10"/>
  <c r="Q2565" i="10"/>
  <c r="Q2566" i="10"/>
  <c r="Q2567" i="10"/>
  <c r="Q2568" i="10"/>
  <c r="Q2569" i="10"/>
  <c r="Q2570" i="10"/>
  <c r="Q2571" i="10"/>
  <c r="Q2573" i="10"/>
  <c r="Q2574" i="10"/>
  <c r="Q2575" i="10"/>
  <c r="Q2576" i="10"/>
  <c r="Q2577" i="10"/>
  <c r="Q2578" i="10"/>
  <c r="Q2579" i="10"/>
  <c r="Q2581" i="10"/>
  <c r="Q2583" i="10"/>
  <c r="Q2584" i="10"/>
  <c r="Q2585" i="10"/>
  <c r="Q2586" i="10"/>
  <c r="Q2587" i="10"/>
  <c r="Q2589" i="10"/>
  <c r="Q2591" i="10"/>
  <c r="Q2592" i="10"/>
  <c r="Q2593" i="10"/>
  <c r="Q2594" i="10"/>
  <c r="Q2595" i="10"/>
  <c r="Q2597" i="10"/>
  <c r="Q2598" i="10"/>
  <c r="Q2599" i="10"/>
  <c r="Q2600" i="10"/>
  <c r="Q2601" i="10"/>
  <c r="Q2602" i="10"/>
  <c r="Q2603" i="10"/>
  <c r="Q2605" i="10"/>
  <c r="Q2607" i="10"/>
  <c r="Q2608" i="10"/>
  <c r="Q2609" i="10"/>
  <c r="Q2610" i="10"/>
  <c r="Q2611" i="10"/>
  <c r="Q2613" i="10"/>
  <c r="Q2615" i="10"/>
  <c r="Q2616" i="10"/>
  <c r="Q2617" i="10"/>
  <c r="Q2618" i="10"/>
  <c r="Q2619" i="10"/>
  <c r="Q2621" i="10"/>
  <c r="Q2622" i="10"/>
  <c r="Q2623" i="10"/>
  <c r="Q2624" i="10"/>
  <c r="Q2625" i="10"/>
  <c r="Q2626" i="10"/>
  <c r="Q2627" i="10"/>
  <c r="Q2629" i="10"/>
  <c r="Q2630" i="10"/>
  <c r="Q2631" i="10"/>
  <c r="Q2632" i="10"/>
  <c r="Q2633" i="10"/>
  <c r="Q2634" i="10"/>
  <c r="Q2635" i="10"/>
  <c r="Q2637" i="10"/>
  <c r="Q2638" i="10"/>
  <c r="Q2639" i="10"/>
  <c r="Q2640" i="10"/>
  <c r="Q2641" i="10"/>
  <c r="Q2642" i="10"/>
  <c r="Q2643" i="10"/>
  <c r="Q2645" i="10"/>
  <c r="Q2647" i="10"/>
  <c r="Q2648" i="10"/>
  <c r="Q2649" i="10"/>
  <c r="Q2650" i="10"/>
  <c r="Q2651" i="10"/>
  <c r="Q2653" i="10"/>
  <c r="Q2655" i="10"/>
  <c r="Q2656" i="10"/>
  <c r="Q2657" i="10"/>
  <c r="Q2658" i="10"/>
  <c r="Q2659" i="10"/>
  <c r="Q2661" i="10"/>
  <c r="Q2662" i="10"/>
  <c r="Q2663" i="10"/>
  <c r="Q2664" i="10"/>
  <c r="Q2665" i="10"/>
  <c r="Q2666" i="10"/>
  <c r="Q2667" i="10"/>
  <c r="Q2669" i="10"/>
  <c r="Q2671" i="10"/>
  <c r="Q2672" i="10"/>
  <c r="Q2673" i="10"/>
  <c r="Q2674" i="10"/>
  <c r="Q2675" i="10"/>
  <c r="Q2677" i="10"/>
  <c r="Q2679" i="10"/>
  <c r="Q2680" i="10"/>
  <c r="Q2681" i="10"/>
  <c r="Q2682" i="10"/>
  <c r="Q2683" i="10"/>
  <c r="Q2685" i="10"/>
  <c r="Q2686" i="10"/>
  <c r="Q2687" i="10"/>
  <c r="Q2688" i="10"/>
  <c r="Q2689" i="10"/>
  <c r="Q2690" i="10"/>
  <c r="Q2691" i="10"/>
  <c r="Q2693" i="10"/>
  <c r="Q2694" i="10"/>
  <c r="Q2695" i="10"/>
  <c r="Q2696" i="10"/>
  <c r="Q2697" i="10"/>
  <c r="Q2698" i="10"/>
  <c r="Q2699" i="10"/>
  <c r="Q2701" i="10"/>
  <c r="Q2702" i="10"/>
  <c r="Q2703" i="10"/>
  <c r="Q2704" i="10"/>
  <c r="Q2705" i="10"/>
  <c r="Q2706" i="10"/>
  <c r="Q2707" i="10"/>
  <c r="Q2709" i="10"/>
  <c r="Q2710" i="10"/>
  <c r="Q2711" i="10"/>
  <c r="Q2712" i="10"/>
  <c r="Q2713" i="10"/>
  <c r="Q2714" i="10"/>
  <c r="Q2715" i="10"/>
  <c r="Q2717" i="10"/>
  <c r="Q2718" i="10"/>
  <c r="Q2719" i="10"/>
  <c r="Q2720" i="10"/>
  <c r="Q2721" i="10"/>
  <c r="Q2722" i="10"/>
  <c r="Q2723" i="10"/>
  <c r="Q2725" i="10"/>
  <c r="Q2726" i="10"/>
  <c r="Q2727" i="10"/>
  <c r="Q2728" i="10"/>
  <c r="Q2729" i="10"/>
  <c r="Q2730" i="10"/>
  <c r="Q2731" i="10"/>
  <c r="Q2733" i="10"/>
  <c r="Q2735" i="10"/>
  <c r="Q2736" i="10"/>
  <c r="Q2737" i="10"/>
  <c r="Q2738" i="10"/>
  <c r="Q2739" i="10"/>
  <c r="Q2741" i="10"/>
  <c r="Q2743" i="10"/>
  <c r="Q2744" i="10"/>
  <c r="Q2745" i="10"/>
  <c r="Q2746" i="10"/>
  <c r="Q2747" i="10"/>
  <c r="Q2749" i="10"/>
  <c r="Q2751" i="10"/>
  <c r="Q2752" i="10"/>
  <c r="Q2753" i="10"/>
  <c r="Q2754" i="10"/>
  <c r="Q2755" i="10"/>
  <c r="Q2757" i="10"/>
  <c r="Q2759" i="10"/>
  <c r="Q2760" i="10"/>
  <c r="Q2761" i="10"/>
  <c r="Q2762" i="10"/>
  <c r="Q2763" i="10"/>
  <c r="Q2765" i="10"/>
  <c r="Q2766" i="10"/>
  <c r="Q2767" i="10"/>
  <c r="Q2768" i="10"/>
  <c r="Q2769" i="10"/>
  <c r="Q2770" i="10"/>
  <c r="Q2771" i="10"/>
  <c r="Q2773" i="10"/>
  <c r="Q2774" i="10"/>
  <c r="Q2775" i="10"/>
  <c r="Q2776" i="10"/>
  <c r="Q2777" i="10"/>
  <c r="Q2778" i="10"/>
  <c r="Q2779" i="10"/>
  <c r="Q2781" i="10"/>
  <c r="Q2782" i="10"/>
  <c r="Q2783" i="10"/>
  <c r="Q2784" i="10"/>
  <c r="Q2785" i="10"/>
  <c r="Q2786" i="10"/>
  <c r="Q2787" i="10"/>
  <c r="Q2789" i="10"/>
  <c r="Q2790" i="10"/>
  <c r="Q2791" i="10"/>
  <c r="Q2792" i="10"/>
  <c r="Q2793" i="10"/>
  <c r="Q2794" i="10"/>
  <c r="Q2795" i="10"/>
  <c r="Q2797" i="10"/>
  <c r="Q2798" i="10"/>
  <c r="Q2799" i="10"/>
  <c r="Q2800" i="10"/>
  <c r="Q2801" i="10"/>
  <c r="Q2802" i="10"/>
  <c r="Q2803" i="10"/>
  <c r="Q2805" i="10"/>
  <c r="Q2806" i="10"/>
  <c r="Q2807" i="10"/>
  <c r="Q2808" i="10"/>
  <c r="Q2809" i="10"/>
  <c r="Q2810" i="10"/>
  <c r="Q2811" i="10"/>
  <c r="Q2813" i="10"/>
  <c r="Q2814" i="10"/>
  <c r="Q2815" i="10"/>
  <c r="Q2816" i="10"/>
  <c r="Q2817" i="10"/>
  <c r="Q2818" i="10"/>
  <c r="Q2819" i="10"/>
  <c r="Q2821" i="10"/>
  <c r="Q2822" i="10"/>
  <c r="Q2823" i="10"/>
  <c r="Q2824" i="10"/>
  <c r="Q2825" i="10"/>
  <c r="Q2826" i="10"/>
  <c r="Q2827" i="10"/>
  <c r="Q2829" i="10"/>
  <c r="Q2830" i="10"/>
  <c r="Q2831" i="10"/>
  <c r="Q2832" i="10"/>
  <c r="Q2833" i="10"/>
  <c r="Q2834" i="10"/>
  <c r="Q2835" i="10"/>
  <c r="Q2837" i="10"/>
  <c r="Q2838" i="10"/>
  <c r="Q2839" i="10"/>
  <c r="Q2840" i="10"/>
  <c r="Q2841" i="10"/>
  <c r="Q2842" i="10"/>
  <c r="Q2843" i="10"/>
  <c r="Q2845" i="10"/>
  <c r="Q2846" i="10"/>
  <c r="Q2847" i="10"/>
  <c r="Q2848" i="10"/>
  <c r="Q2849" i="10"/>
  <c r="Q2850" i="10"/>
  <c r="Q2851" i="10"/>
  <c r="Q2853" i="10"/>
  <c r="Q2854" i="10"/>
  <c r="Q2855" i="10"/>
  <c r="Q2856" i="10"/>
  <c r="Q2857" i="10"/>
  <c r="Q2858" i="10"/>
  <c r="Q2859" i="10"/>
  <c r="Q2861" i="10"/>
  <c r="Q2862" i="10"/>
  <c r="Q2863" i="10"/>
  <c r="Q2864" i="10"/>
  <c r="Q2865" i="10"/>
  <c r="Q2866" i="10"/>
  <c r="Q2867" i="10"/>
  <c r="Q2869" i="10"/>
  <c r="Q2870" i="10"/>
  <c r="Q2871" i="10"/>
  <c r="Q2872" i="10"/>
  <c r="Q2873" i="10"/>
  <c r="Q2874" i="10"/>
  <c r="Q2875" i="10"/>
  <c r="Q2877" i="10"/>
  <c r="Q2878" i="10"/>
  <c r="Q2879" i="10"/>
  <c r="Q2880" i="10"/>
  <c r="Q2881" i="10"/>
  <c r="Q2882" i="10"/>
  <c r="Q2883" i="10"/>
  <c r="Q2885" i="10"/>
  <c r="Q2886" i="10"/>
  <c r="Q2887" i="10"/>
  <c r="Q2888" i="10"/>
  <c r="Q2889" i="10"/>
  <c r="Q2890" i="10"/>
  <c r="Q2891" i="10"/>
  <c r="Q2893" i="10"/>
  <c r="Q2894" i="10"/>
  <c r="Q2895" i="10"/>
  <c r="Q2896" i="10"/>
  <c r="Q2897" i="10"/>
  <c r="Q2898" i="10"/>
  <c r="Q2899" i="10"/>
  <c r="Q2901" i="10"/>
  <c r="Q2902" i="10"/>
  <c r="Q2903" i="10"/>
  <c r="Q2904" i="10"/>
  <c r="Q2905" i="10"/>
  <c r="Q2906" i="10"/>
  <c r="Q2907" i="10"/>
  <c r="Q2909" i="10"/>
  <c r="Q2910" i="10"/>
  <c r="Q2911" i="10"/>
  <c r="Q2912" i="10"/>
  <c r="Q2913" i="10"/>
  <c r="Q2914" i="10"/>
  <c r="Q2915" i="10"/>
  <c r="Q2917" i="10"/>
  <c r="Q2918" i="10"/>
  <c r="Q2919" i="10"/>
  <c r="Q2920" i="10"/>
  <c r="Q2921" i="10"/>
  <c r="Q2922" i="10"/>
  <c r="Q2923" i="10"/>
  <c r="Q2925" i="10"/>
  <c r="Q2926" i="10"/>
  <c r="Q2927" i="10"/>
  <c r="Q2928" i="10"/>
  <c r="Q2929" i="10"/>
  <c r="Q2930" i="10"/>
  <c r="Q2931" i="10"/>
  <c r="Q2933" i="10"/>
  <c r="Q2934" i="10"/>
  <c r="Q2935" i="10"/>
  <c r="Q2936" i="10"/>
  <c r="Q2937" i="10"/>
  <c r="Q2938" i="10"/>
  <c r="Q2939" i="10"/>
  <c r="Q2941" i="10"/>
  <c r="Q2942" i="10"/>
  <c r="Q2943" i="10"/>
  <c r="Q2944" i="10"/>
  <c r="Q2945" i="10"/>
  <c r="Q2946" i="10"/>
  <c r="Q2947" i="10"/>
  <c r="Q2949" i="10"/>
  <c r="Q2950" i="10"/>
  <c r="Q2951" i="10"/>
  <c r="Q2952" i="10"/>
  <c r="Q2953" i="10"/>
  <c r="Q2954" i="10"/>
  <c r="Q2955" i="10"/>
  <c r="Q2957" i="10"/>
  <c r="Q2958" i="10"/>
  <c r="Q2959" i="10"/>
  <c r="Q2960" i="10"/>
  <c r="Q2961" i="10"/>
  <c r="Q2962" i="10"/>
  <c r="Q2963" i="10"/>
  <c r="Q2965" i="10"/>
  <c r="Q2966" i="10"/>
  <c r="Q2967" i="10"/>
  <c r="Q2968" i="10"/>
  <c r="Q2969" i="10"/>
  <c r="Q2970" i="10"/>
  <c r="Q2971" i="10"/>
  <c r="Q2973" i="10"/>
  <c r="Q2974" i="10"/>
  <c r="Q2975" i="10"/>
  <c r="Q2976" i="10"/>
  <c r="Q2977" i="10"/>
  <c r="Q2978" i="10"/>
  <c r="Q2979" i="10"/>
  <c r="Q2981" i="10"/>
  <c r="Q2982" i="10"/>
  <c r="Q2983" i="10"/>
  <c r="Q2984" i="10"/>
  <c r="Q2985" i="10"/>
  <c r="Q2986" i="10"/>
  <c r="Q2987" i="10"/>
  <c r="Q2989" i="10"/>
  <c r="Q2990" i="10"/>
  <c r="Q2991" i="10"/>
  <c r="Q2992" i="10"/>
  <c r="Q2993" i="10"/>
  <c r="Q2994" i="10"/>
  <c r="Q2995" i="10"/>
  <c r="Q2997" i="10"/>
  <c r="Q2998" i="10"/>
  <c r="Q2999" i="10"/>
  <c r="Q3000" i="10"/>
  <c r="Q3001" i="10"/>
  <c r="Q3002" i="10"/>
  <c r="Q3003" i="10"/>
  <c r="Q3005" i="10"/>
  <c r="Q3006" i="10"/>
  <c r="Q3007" i="10"/>
  <c r="Q3008" i="10"/>
  <c r="Q3009" i="10"/>
  <c r="Q3010" i="10"/>
  <c r="Q3011" i="10"/>
  <c r="Q3013" i="10"/>
  <c r="Q3014" i="10"/>
  <c r="Q3015" i="10"/>
  <c r="Q3016" i="10"/>
  <c r="Q3017" i="10"/>
  <c r="Q3018" i="10"/>
  <c r="Q3019" i="10"/>
  <c r="Q3021" i="10"/>
  <c r="Q3022" i="10"/>
  <c r="Q3023" i="10"/>
  <c r="Q3024" i="10"/>
  <c r="Q3025" i="10"/>
  <c r="Q3026" i="10"/>
  <c r="Q3027" i="10"/>
  <c r="Q3029" i="10"/>
  <c r="Q3030" i="10"/>
  <c r="Q3031" i="10"/>
  <c r="Q3032" i="10"/>
  <c r="Q3033" i="10"/>
  <c r="Q3034" i="10"/>
  <c r="Q3035" i="10"/>
  <c r="Q3037" i="10"/>
  <c r="Q3038" i="10"/>
  <c r="Q3039" i="10"/>
  <c r="Q3040" i="10"/>
  <c r="Q3041" i="10"/>
  <c r="Q3042" i="10"/>
  <c r="Q3043" i="10"/>
  <c r="Q3045" i="10"/>
  <c r="Q3046" i="10"/>
  <c r="Q3047" i="10"/>
  <c r="Q3048" i="10"/>
  <c r="Q3049" i="10"/>
  <c r="Q3050" i="10"/>
  <c r="Q3051" i="10"/>
  <c r="Q3053" i="10"/>
  <c r="Q3054" i="10"/>
  <c r="Q3055" i="10"/>
  <c r="Q3056" i="10"/>
  <c r="Q3057" i="10"/>
  <c r="Q3058" i="10"/>
  <c r="Q3059" i="10"/>
  <c r="Q3061" i="10"/>
  <c r="Q3062" i="10"/>
  <c r="Q3063" i="10"/>
  <c r="Q3064" i="10"/>
  <c r="Q3065" i="10"/>
  <c r="Q3066" i="10"/>
  <c r="Q3067" i="10"/>
  <c r="Q3069" i="10"/>
  <c r="Q3070" i="10"/>
  <c r="Q3071" i="10"/>
  <c r="Q3072" i="10"/>
  <c r="Q3073" i="10"/>
  <c r="Q3074" i="10"/>
  <c r="Q3075" i="10"/>
  <c r="Q3077" i="10"/>
  <c r="Q3078" i="10"/>
  <c r="Q3079" i="10"/>
  <c r="Q3080" i="10"/>
  <c r="Q3081" i="10"/>
  <c r="Q3082" i="10"/>
  <c r="Q3083" i="10"/>
  <c r="Q3085" i="10"/>
  <c r="Q3086" i="10"/>
  <c r="Q3087" i="10"/>
  <c r="Q3088" i="10"/>
  <c r="Q3089" i="10"/>
  <c r="Q3090" i="10"/>
  <c r="Q3091" i="10"/>
  <c r="Q3093" i="10"/>
  <c r="Q3094" i="10"/>
  <c r="Q3095" i="10"/>
  <c r="Q3096" i="10"/>
  <c r="Q3097" i="10"/>
  <c r="Q3098" i="10"/>
  <c r="Q3099" i="10"/>
  <c r="Q3101" i="10"/>
  <c r="Q3102" i="10"/>
  <c r="Q3103" i="10"/>
  <c r="Q3104" i="10"/>
  <c r="Q3105" i="10"/>
  <c r="Q3106" i="10"/>
  <c r="Q3107" i="10"/>
  <c r="Q3109" i="10"/>
  <c r="Q3110" i="10"/>
  <c r="Q3111" i="10"/>
  <c r="Q3112" i="10"/>
  <c r="Q3113" i="10"/>
  <c r="Q3114" i="10"/>
  <c r="Q3115" i="10"/>
  <c r="Q3117" i="10"/>
  <c r="Q3118" i="10"/>
  <c r="Q3119" i="10"/>
  <c r="Q3120" i="10"/>
  <c r="Q3121" i="10"/>
  <c r="Q3122" i="10"/>
  <c r="Q3123" i="10"/>
  <c r="Q3125" i="10"/>
  <c r="Q3126" i="10"/>
  <c r="Q3127" i="10"/>
  <c r="Q3128" i="10"/>
  <c r="Q3129" i="10"/>
  <c r="Q3130" i="10"/>
  <c r="Q3131" i="10"/>
  <c r="Q3133" i="10"/>
  <c r="Q3134" i="10"/>
  <c r="Q3135" i="10"/>
  <c r="Q3136" i="10"/>
  <c r="Q3137" i="10"/>
  <c r="Q3138" i="10"/>
  <c r="Q3139" i="10"/>
  <c r="Q3141" i="10"/>
  <c r="Q3142" i="10"/>
  <c r="Q3143" i="10"/>
  <c r="Q3144" i="10"/>
  <c r="Q3145" i="10"/>
  <c r="Q3146" i="10"/>
  <c r="Q3147" i="10"/>
  <c r="Q3149" i="10"/>
  <c r="Q3150" i="10"/>
  <c r="Q3151" i="10"/>
  <c r="Q3152" i="10"/>
  <c r="Q3153" i="10"/>
  <c r="Q3154" i="10"/>
  <c r="Q3155" i="10"/>
  <c r="Q3157" i="10"/>
  <c r="Q3158" i="10"/>
  <c r="Q3159" i="10"/>
  <c r="Q3160" i="10"/>
  <c r="Q3161" i="10"/>
  <c r="Q3162" i="10"/>
  <c r="Q3163" i="10"/>
  <c r="Q3165" i="10"/>
  <c r="Q3166" i="10"/>
  <c r="Q3167" i="10"/>
  <c r="Q3168" i="10"/>
  <c r="Q3169" i="10"/>
  <c r="Q3170" i="10"/>
  <c r="Q3171" i="10"/>
  <c r="Q3173" i="10"/>
  <c r="Q3174" i="10"/>
  <c r="Q3175" i="10"/>
  <c r="Q3176" i="10"/>
  <c r="Q3177" i="10"/>
  <c r="Q3178" i="10"/>
  <c r="Q3179" i="10"/>
  <c r="Q3181" i="10"/>
  <c r="Q3182" i="10"/>
  <c r="Q3183" i="10"/>
  <c r="Q3184" i="10"/>
  <c r="Q3185" i="10"/>
  <c r="Q3186" i="10"/>
  <c r="Q3187" i="10"/>
  <c r="Q3189" i="10"/>
  <c r="Q3190" i="10"/>
  <c r="Q3191" i="10"/>
  <c r="Q3192" i="10"/>
  <c r="Q3193" i="10"/>
  <c r="Q3194" i="10"/>
  <c r="Q3195" i="10"/>
  <c r="Q3197" i="10"/>
  <c r="Q3198" i="10"/>
  <c r="Q3199" i="10"/>
  <c r="Q3200" i="10"/>
  <c r="Q3201" i="10"/>
  <c r="Q3202" i="10"/>
  <c r="Q3203" i="10"/>
  <c r="Q3205" i="10"/>
  <c r="Q3206" i="10"/>
  <c r="Q3207" i="10"/>
  <c r="Q3208" i="10"/>
  <c r="Q3209" i="10"/>
  <c r="Q3210" i="10"/>
  <c r="Q3211" i="10"/>
  <c r="Q3213" i="10"/>
  <c r="Q3214" i="10"/>
  <c r="Q3215" i="10"/>
  <c r="Q3216" i="10"/>
  <c r="Q3217" i="10"/>
  <c r="Q3218" i="10"/>
  <c r="Q3219" i="10"/>
  <c r="Q3221" i="10"/>
  <c r="Q3222" i="10"/>
  <c r="Q3223" i="10"/>
  <c r="Q3224" i="10"/>
  <c r="Q3225" i="10"/>
  <c r="Q3226" i="10"/>
  <c r="Q3227" i="10"/>
  <c r="Q3229" i="10"/>
  <c r="Q3230" i="10"/>
  <c r="Q3231" i="10"/>
  <c r="Q3232" i="10"/>
  <c r="Q3233" i="10"/>
  <c r="Q3234" i="10"/>
  <c r="Q3235" i="10"/>
  <c r="Q3237" i="10"/>
  <c r="Q3238" i="10"/>
  <c r="Q3239" i="10"/>
  <c r="Q3240" i="10"/>
  <c r="Q3241" i="10"/>
  <c r="Q3242" i="10"/>
  <c r="Q3243" i="10"/>
  <c r="Q3245" i="10"/>
  <c r="Q3246" i="10"/>
  <c r="Q3247" i="10"/>
  <c r="Q3248" i="10"/>
  <c r="Q3249" i="10"/>
  <c r="Q3250" i="10"/>
  <c r="Q3251" i="10"/>
  <c r="Q3253" i="10"/>
  <c r="Q3254" i="10"/>
  <c r="Q3255" i="10"/>
  <c r="Q3256" i="10"/>
  <c r="Q3257" i="10"/>
  <c r="Q3258" i="10"/>
  <c r="Q3259" i="10"/>
  <c r="Q3261" i="10"/>
  <c r="Q3262" i="10"/>
  <c r="Q3263" i="10"/>
  <c r="Q3264" i="10"/>
  <c r="Q3265" i="10"/>
  <c r="Q3266" i="10"/>
  <c r="Q3267" i="10"/>
  <c r="Q3269" i="10"/>
  <c r="Q3270" i="10"/>
  <c r="Q3271" i="10"/>
  <c r="Q3272" i="10"/>
  <c r="Q3273" i="10"/>
  <c r="Q3274" i="10"/>
  <c r="Q3275" i="10"/>
  <c r="Q3277" i="10"/>
  <c r="Q3278" i="10"/>
  <c r="Q3279" i="10"/>
  <c r="Q3280" i="10"/>
  <c r="Q3281" i="10"/>
  <c r="Q3282" i="10"/>
  <c r="Q3283" i="10"/>
  <c r="Q3285" i="10"/>
  <c r="Q3286" i="10"/>
  <c r="Q3287" i="10"/>
  <c r="Q3288" i="10"/>
  <c r="Q3289" i="10"/>
  <c r="Q3290" i="10"/>
  <c r="Q3291" i="10"/>
  <c r="Q3293" i="10"/>
  <c r="Q3294" i="10"/>
  <c r="Q3295" i="10"/>
  <c r="Q3296" i="10"/>
  <c r="Q3297" i="10"/>
  <c r="Q3298" i="10"/>
  <c r="Q3299" i="10"/>
  <c r="Q3301" i="10"/>
  <c r="Q3302" i="10"/>
  <c r="Q3303" i="10"/>
  <c r="Q3304" i="10"/>
  <c r="Q3305" i="10"/>
  <c r="Q3306" i="10"/>
  <c r="Q3307" i="10"/>
  <c r="Q3309" i="10"/>
  <c r="Q3310" i="10"/>
  <c r="Q3311" i="10"/>
  <c r="Q3312" i="10"/>
  <c r="Q3313" i="10"/>
  <c r="Q3314" i="10"/>
  <c r="Q3315" i="10"/>
  <c r="Q3317" i="10"/>
  <c r="Q3318" i="10"/>
  <c r="Q3319" i="10"/>
  <c r="Q3320" i="10"/>
  <c r="Q3321" i="10"/>
  <c r="Q3322" i="10"/>
  <c r="Q3323" i="10"/>
  <c r="Q3325" i="10"/>
  <c r="Q3326" i="10"/>
  <c r="Q3327" i="10"/>
  <c r="Q3328" i="10"/>
  <c r="Q3329" i="10"/>
  <c r="Q3330" i="10"/>
  <c r="Q3331" i="10"/>
  <c r="Q3333" i="10"/>
  <c r="Q3334" i="10"/>
  <c r="Q3335" i="10"/>
  <c r="Q3336" i="10"/>
  <c r="Q3337" i="10"/>
  <c r="Q3338" i="10"/>
  <c r="Q3339" i="10"/>
  <c r="Q3341" i="10"/>
  <c r="Q3342" i="10"/>
  <c r="Q3343" i="10"/>
  <c r="Q3344" i="10"/>
  <c r="Q3345" i="10"/>
  <c r="Q3346" i="10"/>
  <c r="Q3347" i="10"/>
  <c r="Q3349" i="10"/>
  <c r="Q3350" i="10"/>
  <c r="Q3351" i="10"/>
  <c r="Q3352" i="10"/>
  <c r="Q3353" i="10"/>
  <c r="Q3354" i="10"/>
  <c r="Q3355" i="10"/>
  <c r="Q3357" i="10"/>
  <c r="Q3358" i="10"/>
  <c r="Q3359" i="10"/>
  <c r="Q3360" i="10"/>
  <c r="Q3361" i="10"/>
  <c r="Q3362" i="10"/>
  <c r="Q3363" i="10"/>
  <c r="Q3365" i="10"/>
  <c r="Q3366" i="10"/>
  <c r="Q3367" i="10"/>
  <c r="Q3368" i="10"/>
  <c r="Q3369" i="10"/>
  <c r="Q3370" i="10"/>
  <c r="Q3371" i="10"/>
  <c r="Q3373" i="10"/>
  <c r="Q3374" i="10"/>
  <c r="Q3375" i="10"/>
  <c r="Q3376" i="10"/>
  <c r="Q3377" i="10"/>
  <c r="Q3378" i="10"/>
  <c r="Q3379" i="10"/>
  <c r="Q3381" i="10"/>
  <c r="Q3382" i="10"/>
  <c r="Q3383" i="10"/>
  <c r="Q3384" i="10"/>
  <c r="Q3385" i="10"/>
  <c r="Q3386" i="10"/>
  <c r="Q3387" i="10"/>
  <c r="Q3389" i="10"/>
  <c r="Q3390" i="10"/>
  <c r="Q3391" i="10"/>
  <c r="Q3392" i="10"/>
  <c r="Q3393" i="10"/>
  <c r="Q3394" i="10"/>
  <c r="Q3395" i="10"/>
  <c r="Q3397" i="10"/>
  <c r="Q3398" i="10"/>
  <c r="Q3399" i="10"/>
  <c r="Q3400" i="10"/>
  <c r="Q3401" i="10"/>
  <c r="Q3402" i="10"/>
  <c r="Q3403" i="10"/>
  <c r="Q3405" i="10"/>
  <c r="Q3406" i="10"/>
  <c r="Q3407" i="10"/>
  <c r="Q3408" i="10"/>
  <c r="Q3409" i="10"/>
  <c r="Q3410" i="10"/>
  <c r="Q3411" i="10"/>
  <c r="Q3413" i="10"/>
  <c r="Q3414" i="10"/>
  <c r="Q3415" i="10"/>
  <c r="Q3416" i="10"/>
  <c r="Q3417" i="10"/>
  <c r="Q3418" i="10"/>
  <c r="Q3419" i="10"/>
  <c r="Q3421" i="10"/>
  <c r="Q3422" i="10"/>
  <c r="Q3423" i="10"/>
  <c r="Q3424" i="10"/>
  <c r="Q3425" i="10"/>
  <c r="Q3426" i="10"/>
  <c r="Q3427" i="10"/>
  <c r="Q3428" i="10"/>
  <c r="Q3429" i="10"/>
  <c r="Q3430" i="10"/>
  <c r="Q3431" i="10"/>
  <c r="Q3432" i="10"/>
  <c r="Q3433" i="10"/>
  <c r="Q3434" i="10"/>
  <c r="Q3435" i="10"/>
  <c r="Q3436" i="10"/>
  <c r="Q3437" i="10"/>
  <c r="Q3438" i="10"/>
  <c r="Q3439" i="10"/>
  <c r="Q3440" i="10"/>
  <c r="Q3441" i="10"/>
  <c r="Q3442" i="10"/>
  <c r="Q3443" i="10"/>
  <c r="Q3444" i="10"/>
  <c r="Q3445" i="10"/>
  <c r="Q3446" i="10"/>
  <c r="Q3447" i="10"/>
  <c r="Q3448" i="10"/>
  <c r="Q3449" i="10"/>
  <c r="Q3450" i="10"/>
  <c r="Q3451" i="10"/>
  <c r="Q3452" i="10"/>
  <c r="Q3453" i="10"/>
  <c r="Q3454" i="10"/>
  <c r="Q3455" i="10"/>
  <c r="Q3456" i="10"/>
  <c r="Q3457" i="10"/>
  <c r="Q3458" i="10"/>
  <c r="Q3459" i="10"/>
  <c r="Q3460" i="10"/>
  <c r="Q3461" i="10"/>
  <c r="Q3462" i="10"/>
  <c r="Q3463" i="10"/>
  <c r="Q3464" i="10"/>
  <c r="Q3465" i="10"/>
  <c r="Q3466" i="10"/>
  <c r="Q3467" i="10"/>
  <c r="Q3468" i="10"/>
  <c r="Q3469" i="10"/>
  <c r="Q3470" i="10"/>
  <c r="Q3471" i="10"/>
  <c r="Q3472" i="10"/>
  <c r="Q3473" i="10"/>
  <c r="Q3474" i="10"/>
  <c r="Q3475" i="10"/>
  <c r="Q3476" i="10"/>
  <c r="Q3477" i="10"/>
  <c r="Q3478" i="10"/>
  <c r="Q3479" i="10"/>
  <c r="Q3480" i="10"/>
  <c r="Q3481" i="10"/>
  <c r="Q3482" i="10"/>
  <c r="Q3483" i="10"/>
  <c r="Q3484" i="10"/>
  <c r="Q3485" i="10"/>
  <c r="Q3486" i="10"/>
  <c r="Q3487" i="10"/>
  <c r="Q3488" i="10"/>
  <c r="Q3489" i="10"/>
  <c r="Q3490" i="10"/>
  <c r="Q3491" i="10"/>
  <c r="Q3492" i="10"/>
  <c r="Q3493" i="10"/>
  <c r="Q3494" i="10"/>
  <c r="Q3495" i="10"/>
  <c r="Q3496" i="10"/>
  <c r="Q3497" i="10"/>
  <c r="Q3498" i="10"/>
  <c r="Q3499" i="10"/>
  <c r="Q3500" i="10"/>
  <c r="Q3501" i="10"/>
  <c r="Q3502" i="10"/>
  <c r="Q3503" i="10"/>
  <c r="Q3504" i="10"/>
  <c r="Q3505" i="10"/>
  <c r="Q3506" i="10"/>
  <c r="Q3507" i="10"/>
  <c r="Q3508" i="10"/>
  <c r="Q3509" i="10"/>
  <c r="Q3510" i="10"/>
  <c r="Q3511" i="10"/>
  <c r="Q3512" i="10"/>
  <c r="Q3513" i="10"/>
  <c r="Q3514" i="10"/>
  <c r="Q3515" i="10"/>
  <c r="Q3516" i="10"/>
  <c r="Q3517" i="10"/>
  <c r="Q3518" i="10"/>
  <c r="Q3519" i="10"/>
  <c r="Q3520" i="10"/>
  <c r="Q3521" i="10"/>
  <c r="Q3522" i="10"/>
  <c r="Q3523" i="10"/>
  <c r="Q3524" i="10"/>
  <c r="Q3525" i="10"/>
  <c r="Q3526" i="10"/>
  <c r="Q3527" i="10"/>
  <c r="Q3528" i="10"/>
  <c r="Q3529" i="10"/>
  <c r="Q3530" i="10"/>
  <c r="Q3531" i="10"/>
  <c r="Q3532" i="10"/>
  <c r="Q3533" i="10"/>
  <c r="Q3534" i="10"/>
  <c r="Q3535" i="10"/>
  <c r="Q3536" i="10"/>
  <c r="Q3537" i="10"/>
  <c r="Q3538" i="10"/>
  <c r="Q3539" i="10"/>
  <c r="Q3540" i="10"/>
  <c r="Q3541" i="10"/>
  <c r="Q3542" i="10"/>
  <c r="Q3543" i="10"/>
  <c r="Q3544" i="10"/>
  <c r="Q3545" i="10"/>
  <c r="Q3546" i="10"/>
  <c r="Q3547" i="10"/>
  <c r="Q3548" i="10"/>
  <c r="Q3549" i="10"/>
  <c r="Q3550" i="10"/>
  <c r="Q3551" i="10"/>
  <c r="Q3552" i="10"/>
  <c r="Q3553" i="10"/>
  <c r="Q3554" i="10"/>
  <c r="Q3555" i="10"/>
  <c r="Q3556" i="10"/>
  <c r="Q3557" i="10"/>
  <c r="Q3558" i="10"/>
  <c r="Q3559" i="10"/>
  <c r="Q3560" i="10"/>
  <c r="Q3561" i="10"/>
  <c r="Q3562" i="10"/>
  <c r="Q3563" i="10"/>
  <c r="Q3564" i="10"/>
  <c r="Q3565" i="10"/>
  <c r="Q3566" i="10"/>
  <c r="Q3567" i="10"/>
  <c r="Q3568" i="10"/>
  <c r="Q3569" i="10"/>
  <c r="Q3570" i="10"/>
  <c r="Q3571" i="10"/>
  <c r="Q3572" i="10"/>
  <c r="Q3573" i="10"/>
  <c r="Q3574" i="10"/>
  <c r="Q3575" i="10"/>
  <c r="Q3576" i="10"/>
  <c r="Q3577" i="10"/>
  <c r="Q3578" i="10"/>
  <c r="Q3579" i="10"/>
  <c r="Q3580" i="10"/>
  <c r="Q3581" i="10"/>
  <c r="Q3582" i="10"/>
  <c r="Q3583" i="10"/>
  <c r="Q3584" i="10"/>
  <c r="Q3585" i="10"/>
  <c r="Q3586" i="10"/>
  <c r="Q3587" i="10"/>
  <c r="Q3588" i="10"/>
  <c r="Q3589" i="10"/>
  <c r="Q3590" i="10"/>
  <c r="Q3591" i="10"/>
  <c r="Q3592" i="10"/>
  <c r="Q3593" i="10"/>
  <c r="Q3594" i="10"/>
  <c r="Q3595" i="10"/>
  <c r="Q3596" i="10"/>
  <c r="Q3597" i="10"/>
  <c r="Q3598" i="10"/>
  <c r="Q3599" i="10"/>
  <c r="Q3600" i="10"/>
  <c r="Q3601" i="10"/>
  <c r="Q3602" i="10"/>
  <c r="Q3603" i="10"/>
  <c r="Q3604" i="10"/>
  <c r="Q3605" i="10"/>
  <c r="Q3606" i="10"/>
  <c r="Q3607" i="10"/>
  <c r="Q3608" i="10"/>
  <c r="Q3609" i="10"/>
  <c r="Q3610" i="10"/>
  <c r="Q3611" i="10"/>
  <c r="Q3612" i="10"/>
  <c r="Q3613" i="10"/>
  <c r="Q3614" i="10"/>
  <c r="Q3615" i="10"/>
  <c r="Q3616" i="10"/>
  <c r="Q3617" i="10"/>
  <c r="Q3618" i="10"/>
  <c r="Q3619" i="10"/>
  <c r="Q3620" i="10"/>
  <c r="Q3621" i="10"/>
  <c r="Q3622" i="10"/>
  <c r="Q3623" i="10"/>
  <c r="Q3624" i="10"/>
  <c r="Q3625" i="10"/>
  <c r="Q3626" i="10"/>
  <c r="Q3627" i="10"/>
  <c r="Q3628" i="10"/>
  <c r="Q3629" i="10"/>
  <c r="Q3630" i="10"/>
  <c r="Q3631" i="10"/>
  <c r="Q3632" i="10"/>
  <c r="Q3633" i="10"/>
  <c r="Q3634" i="10"/>
  <c r="Q3635" i="10"/>
  <c r="Q3636" i="10"/>
  <c r="Q3637" i="10"/>
  <c r="Q3638" i="10"/>
  <c r="Q3639" i="10"/>
  <c r="Q3640" i="10"/>
  <c r="Q3641" i="10"/>
  <c r="Q3642" i="10"/>
  <c r="Q3643" i="10"/>
  <c r="Q3644" i="10"/>
  <c r="Q3645" i="10"/>
  <c r="Q3646" i="10"/>
  <c r="Q3647" i="10"/>
  <c r="Q3648" i="10"/>
  <c r="Q3649" i="10"/>
  <c r="Q3650" i="10"/>
  <c r="Q3651" i="10"/>
  <c r="Q3652" i="10"/>
  <c r="Q3653" i="10"/>
  <c r="Q3654" i="10"/>
  <c r="Q3655" i="10"/>
  <c r="Q3656" i="10"/>
  <c r="Q3657" i="10"/>
  <c r="Q3658" i="10"/>
  <c r="Q3659" i="10"/>
  <c r="Q3660" i="10"/>
  <c r="Q3661" i="10"/>
  <c r="Q3662" i="10"/>
  <c r="Q3663" i="10"/>
  <c r="Q3664" i="10"/>
  <c r="Q3665" i="10"/>
  <c r="Q3666" i="10"/>
  <c r="Q3667" i="10"/>
  <c r="Q3668" i="10"/>
  <c r="Q3669" i="10"/>
  <c r="Q3670" i="10"/>
  <c r="Q3671" i="10"/>
  <c r="Q3672" i="10"/>
  <c r="Q3673" i="10"/>
  <c r="Q3674" i="10"/>
  <c r="Q3675" i="10"/>
  <c r="Q3676" i="10"/>
  <c r="Q3677" i="10"/>
  <c r="Q3678" i="10"/>
  <c r="Q3679" i="10"/>
  <c r="Q3680" i="10"/>
  <c r="Q3681" i="10"/>
  <c r="Q3682" i="10"/>
  <c r="Q3683" i="10"/>
  <c r="Q3684" i="10"/>
  <c r="Q3685" i="10"/>
  <c r="Q3686" i="10"/>
  <c r="Q3687" i="10"/>
  <c r="Q3688" i="10"/>
  <c r="Q3689" i="10"/>
  <c r="Q3690" i="10"/>
  <c r="Q3691" i="10"/>
  <c r="Q3692" i="10"/>
  <c r="Q3693" i="10"/>
  <c r="Q3694" i="10"/>
  <c r="Q3695" i="10"/>
  <c r="Q3696" i="10"/>
  <c r="Q3697" i="10"/>
  <c r="Q3698" i="10"/>
  <c r="Q3699" i="10"/>
  <c r="Q3700" i="10"/>
  <c r="Q3701" i="10"/>
  <c r="Q3702" i="10"/>
  <c r="Q3703" i="10"/>
  <c r="Q3704" i="10"/>
  <c r="Q3705" i="10"/>
  <c r="Q3706" i="10"/>
  <c r="Q3707" i="10"/>
  <c r="Q3708" i="10"/>
  <c r="Q3709" i="10"/>
  <c r="Q3710" i="10"/>
  <c r="Q3711" i="10"/>
  <c r="Q3712" i="10"/>
  <c r="Q3713" i="10"/>
  <c r="Q3714" i="10"/>
  <c r="Q3715" i="10"/>
  <c r="Q3716" i="10"/>
  <c r="Q3717" i="10"/>
  <c r="Q3718" i="10"/>
  <c r="Q3719" i="10"/>
  <c r="Q3720" i="10"/>
  <c r="Q3721" i="10"/>
  <c r="Q3722" i="10"/>
  <c r="Q3723" i="10"/>
  <c r="Q3724" i="10"/>
  <c r="Q3725" i="10"/>
  <c r="Q3726" i="10"/>
  <c r="Q3727" i="10"/>
  <c r="Q3728" i="10"/>
  <c r="Q3729" i="10"/>
  <c r="Q3730" i="10"/>
  <c r="Q3731" i="10"/>
  <c r="Q3732" i="10"/>
  <c r="Q3733" i="10"/>
  <c r="Q3734" i="10"/>
  <c r="Q3735" i="10"/>
  <c r="Q3736" i="10"/>
  <c r="Q3737" i="10"/>
  <c r="Q3738" i="10"/>
  <c r="Q3739" i="10"/>
  <c r="Q3740" i="10"/>
  <c r="Q3741" i="10"/>
  <c r="Q3742" i="10"/>
  <c r="Q3743" i="10"/>
  <c r="Q3744" i="10"/>
  <c r="Q3745" i="10"/>
  <c r="Q3746" i="10"/>
  <c r="Q3747" i="10"/>
  <c r="Q3748" i="10"/>
  <c r="Q3749" i="10"/>
  <c r="Q3750" i="10"/>
  <c r="Q3751" i="10"/>
  <c r="Q3752" i="10"/>
  <c r="Q3753" i="10"/>
  <c r="Q3754" i="10"/>
  <c r="Q3755" i="10"/>
  <c r="Q3756" i="10"/>
  <c r="Q3757" i="10"/>
  <c r="Q3758" i="10"/>
  <c r="Q3759" i="10"/>
  <c r="Q3760" i="10"/>
  <c r="Q3761" i="10"/>
  <c r="Q3762" i="10"/>
  <c r="Q3763" i="10"/>
  <c r="Q3764" i="10"/>
  <c r="Q3765" i="10"/>
  <c r="Q3766" i="10"/>
  <c r="Q3767" i="10"/>
  <c r="Q3768" i="10"/>
  <c r="Q3769" i="10"/>
  <c r="Q3770" i="10"/>
  <c r="Q3771" i="10"/>
  <c r="Q3772" i="10"/>
  <c r="Q3773" i="10"/>
  <c r="Q3774" i="10"/>
  <c r="Q3775" i="10"/>
  <c r="Q3776" i="10"/>
  <c r="Q3777" i="10"/>
  <c r="Q3778" i="10"/>
  <c r="Q3779" i="10"/>
  <c r="Q3780" i="10"/>
  <c r="Q3781" i="10"/>
  <c r="Q3782" i="10"/>
  <c r="Q3783" i="10"/>
  <c r="Q3784" i="10"/>
  <c r="Q3785" i="10"/>
  <c r="Q3786" i="10"/>
  <c r="Q3787" i="10"/>
  <c r="Q3788" i="10"/>
  <c r="Q3789" i="10"/>
  <c r="Q3790" i="10"/>
  <c r="Q3791" i="10"/>
  <c r="Q3792" i="10"/>
  <c r="Q3793" i="10"/>
  <c r="Q3794" i="10"/>
  <c r="Q3795" i="10"/>
  <c r="Q3796" i="10"/>
  <c r="Q3797" i="10"/>
  <c r="Q3798" i="10"/>
  <c r="Q3799" i="10"/>
  <c r="Q3800" i="10"/>
  <c r="Q3801" i="10"/>
  <c r="Q3802" i="10"/>
  <c r="Q3803" i="10"/>
  <c r="Q3804" i="10"/>
  <c r="Q3805" i="10"/>
  <c r="Q3806" i="10"/>
  <c r="Q3807" i="10"/>
  <c r="Q3808" i="10"/>
  <c r="Q3809" i="10"/>
  <c r="Q3810" i="10"/>
  <c r="Q3811" i="10"/>
  <c r="Q3812" i="10"/>
  <c r="Q3813" i="10"/>
  <c r="Q3814" i="10"/>
  <c r="Q3815" i="10"/>
  <c r="Q3816" i="10"/>
  <c r="Q3817" i="10"/>
  <c r="Q3818" i="10"/>
  <c r="Q3819" i="10"/>
  <c r="Q3820" i="10"/>
  <c r="Q3821" i="10"/>
  <c r="Q3822" i="10"/>
  <c r="Q3823" i="10"/>
  <c r="Q3824" i="10"/>
  <c r="Q3825" i="10"/>
  <c r="Q3826" i="10"/>
  <c r="Q3827" i="10"/>
  <c r="Q3828" i="10"/>
  <c r="Q3829" i="10"/>
  <c r="Q3830" i="10"/>
  <c r="Q3831" i="10"/>
  <c r="Q3832" i="10"/>
  <c r="Q3833" i="10"/>
  <c r="Q3834" i="10"/>
  <c r="Q3835" i="10"/>
  <c r="Q3836" i="10"/>
  <c r="Q3837" i="10"/>
  <c r="Q3838" i="10"/>
  <c r="Q3839" i="10"/>
  <c r="Q3840" i="10"/>
  <c r="Q3841" i="10"/>
  <c r="Q3842" i="10"/>
  <c r="Q3843" i="10"/>
  <c r="Q3844" i="10"/>
  <c r="Q3845" i="10"/>
  <c r="Q3846" i="10"/>
  <c r="Q3847" i="10"/>
  <c r="Q3848" i="10"/>
  <c r="Q3849" i="10"/>
  <c r="Q3850" i="10"/>
  <c r="Q3851" i="10"/>
  <c r="Q3852" i="10"/>
  <c r="Q3853" i="10"/>
  <c r="Q3854" i="10"/>
  <c r="Q3855" i="10"/>
  <c r="Q3856" i="10"/>
  <c r="Q3857" i="10"/>
  <c r="Q3858" i="10"/>
  <c r="Q3859" i="10"/>
  <c r="Q3860" i="10"/>
  <c r="Q3861" i="10"/>
  <c r="Q3862" i="10"/>
  <c r="Q3863" i="10"/>
  <c r="Q3864" i="10"/>
  <c r="Q3865" i="10"/>
  <c r="Q3866" i="10"/>
  <c r="Q3867" i="10"/>
  <c r="Q3868" i="10"/>
  <c r="Q3869" i="10"/>
  <c r="Q3870" i="10"/>
  <c r="Q3871" i="10"/>
  <c r="Q3872" i="10"/>
  <c r="Q3873" i="10"/>
  <c r="Q3874" i="10"/>
  <c r="Q3875" i="10"/>
  <c r="Q3876" i="10"/>
  <c r="Q3877" i="10"/>
  <c r="Q3878" i="10"/>
  <c r="Q3879" i="10"/>
  <c r="Q3880" i="10"/>
  <c r="Q3881" i="10"/>
  <c r="Q3882" i="10"/>
  <c r="Q3883" i="10"/>
  <c r="Q3884" i="10"/>
  <c r="Q3885" i="10"/>
  <c r="Q3886" i="10"/>
  <c r="Q3887" i="10"/>
  <c r="Q3888" i="10"/>
  <c r="Q3889" i="10"/>
  <c r="Q3890" i="10"/>
  <c r="Q3891" i="10"/>
  <c r="Q3892" i="10"/>
  <c r="Q3893" i="10"/>
  <c r="Q3894" i="10"/>
  <c r="Q3895" i="10"/>
  <c r="Q3896" i="10"/>
  <c r="Q3897" i="10"/>
  <c r="Q3898" i="10"/>
  <c r="Q3899" i="10"/>
  <c r="Q3900" i="10"/>
  <c r="Q3901" i="10"/>
  <c r="Q3902" i="10"/>
  <c r="Q3903" i="10"/>
  <c r="Q3904" i="10"/>
  <c r="Q3905" i="10"/>
  <c r="Q3906" i="10"/>
  <c r="Q3907" i="10"/>
  <c r="Q3908" i="10"/>
  <c r="Q3909" i="10"/>
  <c r="Q3910" i="10"/>
  <c r="Q3911" i="10"/>
  <c r="Q3912" i="10"/>
  <c r="Q3913" i="10"/>
  <c r="Q3914" i="10"/>
  <c r="Q3915" i="10"/>
  <c r="Q3916" i="10"/>
  <c r="Q3917" i="10"/>
  <c r="Q3918" i="10"/>
  <c r="Q3919" i="10"/>
  <c r="Q3920" i="10"/>
  <c r="Q3921" i="10"/>
  <c r="Q3922" i="10"/>
  <c r="Q3923" i="10"/>
  <c r="Q3924" i="10"/>
  <c r="Q3925" i="10"/>
  <c r="Q3926" i="10"/>
  <c r="Q3927" i="10"/>
  <c r="Q3928" i="10"/>
  <c r="Q3929" i="10"/>
  <c r="Q3930" i="10"/>
  <c r="Q3931" i="10"/>
  <c r="Q3932" i="10"/>
  <c r="Q3933" i="10"/>
  <c r="Q3934" i="10"/>
  <c r="Q3935" i="10"/>
  <c r="Q3936" i="10"/>
  <c r="Q3937" i="10"/>
  <c r="Q3938" i="10"/>
  <c r="Q3939" i="10"/>
  <c r="Q3940" i="10"/>
  <c r="Q3941" i="10"/>
  <c r="Q3942" i="10"/>
  <c r="Q3943" i="10"/>
  <c r="Q3944" i="10"/>
  <c r="Q3945" i="10"/>
  <c r="Q3946" i="10"/>
  <c r="Q3947" i="10"/>
  <c r="Q3948" i="10"/>
  <c r="Q3949" i="10"/>
  <c r="Q3950" i="10"/>
  <c r="Q3951" i="10"/>
  <c r="Q3952" i="10"/>
  <c r="Q3953" i="10"/>
  <c r="Q3954" i="10"/>
  <c r="Q3955" i="10"/>
  <c r="Q3956" i="10"/>
  <c r="Q3957" i="10"/>
  <c r="Q3958" i="10"/>
  <c r="Q3959" i="10"/>
  <c r="Q3960" i="10"/>
  <c r="Q3961" i="10"/>
  <c r="Q3962" i="10"/>
  <c r="Q3963" i="10"/>
  <c r="Q3964" i="10"/>
  <c r="Q3965" i="10"/>
  <c r="Q3966" i="10"/>
  <c r="Q3967" i="10"/>
  <c r="Q3968" i="10"/>
  <c r="Q3969" i="10"/>
  <c r="Q3970" i="10"/>
  <c r="Q3971" i="10"/>
  <c r="Q3972" i="10"/>
  <c r="Q3973" i="10"/>
  <c r="Q3974" i="10"/>
  <c r="Q3975" i="10"/>
  <c r="Q3976" i="10"/>
  <c r="Q3977" i="10"/>
  <c r="Q3978" i="10"/>
  <c r="Q3979" i="10"/>
  <c r="Q3980" i="10"/>
  <c r="Q3981" i="10"/>
  <c r="Q3982" i="10"/>
  <c r="Q3983" i="10"/>
  <c r="Q3984" i="10"/>
  <c r="Q3985" i="10"/>
  <c r="Q3986" i="10"/>
  <c r="Q3987" i="10"/>
  <c r="Q3988" i="10"/>
  <c r="Q3989" i="10"/>
  <c r="Q3990" i="10"/>
  <c r="Q3991" i="10"/>
  <c r="Q3992" i="10"/>
  <c r="Q3993" i="10"/>
  <c r="Q3994" i="10"/>
  <c r="Q3995" i="10"/>
  <c r="Q3996" i="10"/>
  <c r="Q3997" i="10"/>
  <c r="Q3998" i="10"/>
  <c r="Q3999" i="10"/>
  <c r="Q4000" i="10"/>
  <c r="Q4001" i="10"/>
  <c r="Q4002" i="10"/>
  <c r="Q4003" i="10"/>
  <c r="Q4004" i="10"/>
  <c r="Q4005" i="10"/>
  <c r="Q4006" i="10"/>
  <c r="Q4007" i="10"/>
  <c r="Q4008" i="10"/>
  <c r="Q4009" i="10"/>
  <c r="Q4010" i="10"/>
  <c r="Q4011" i="10"/>
  <c r="Q4012" i="10"/>
  <c r="Q4013" i="10"/>
  <c r="Q4014" i="10"/>
  <c r="Q4015" i="10"/>
  <c r="Q4016" i="10"/>
  <c r="Q4017" i="10"/>
  <c r="Q4018" i="10"/>
  <c r="Q4019" i="10"/>
  <c r="Q4020" i="10"/>
  <c r="Q4021" i="10"/>
  <c r="Q4022" i="10"/>
  <c r="Q4023" i="10"/>
  <c r="Q4024" i="10"/>
  <c r="Q4025" i="10"/>
  <c r="Q4026" i="10"/>
  <c r="Q4027" i="10"/>
  <c r="Q4028" i="10"/>
  <c r="Q4029" i="10"/>
  <c r="Q4030" i="10"/>
  <c r="Q4031" i="10"/>
  <c r="Q4032" i="10"/>
  <c r="Q4033" i="10"/>
  <c r="Q4034" i="10"/>
  <c r="Q4035" i="10"/>
  <c r="Q4036" i="10"/>
  <c r="Q4037" i="10"/>
  <c r="Q4038" i="10"/>
  <c r="Q4039" i="10"/>
  <c r="Q4040" i="10"/>
  <c r="Q4041" i="10"/>
  <c r="Q4042" i="10"/>
  <c r="Q4043" i="10"/>
  <c r="Q4044" i="10"/>
  <c r="Q4045" i="10"/>
  <c r="Q4046" i="10"/>
  <c r="Q4047" i="10"/>
  <c r="Q4048" i="10"/>
  <c r="Q4049" i="10"/>
  <c r="Q4050" i="10"/>
  <c r="Q4051" i="10"/>
  <c r="Q4052" i="10"/>
  <c r="Q4053" i="10"/>
  <c r="Q4054" i="10"/>
  <c r="Q4055" i="10"/>
  <c r="Q4056" i="10"/>
  <c r="Q4057" i="10"/>
  <c r="Q4058" i="10"/>
  <c r="Q4059" i="10"/>
  <c r="Q4060" i="10"/>
  <c r="Q4061" i="10"/>
  <c r="Q4062" i="10"/>
  <c r="Q4063" i="10"/>
  <c r="Q4064" i="10"/>
  <c r="Q4065" i="10"/>
  <c r="Q4066" i="10"/>
  <c r="Q4067" i="10"/>
  <c r="Q4068" i="10"/>
  <c r="Q4069" i="10"/>
  <c r="Q4070" i="10"/>
  <c r="Q4071" i="10"/>
  <c r="Q4072" i="10"/>
  <c r="Q4073" i="10"/>
  <c r="Q4074" i="10"/>
  <c r="Q4075" i="10"/>
  <c r="Q4076" i="10"/>
  <c r="Q4077" i="10"/>
  <c r="Q4078" i="10"/>
  <c r="Q4079" i="10"/>
  <c r="Q4080" i="10"/>
  <c r="Q4081" i="10"/>
  <c r="Q4082" i="10"/>
  <c r="Q4083" i="10"/>
  <c r="Q4084" i="10"/>
  <c r="Q4085" i="10"/>
  <c r="Q4086" i="10"/>
  <c r="Q4087" i="10"/>
  <c r="Q4088" i="10"/>
  <c r="Q4089" i="10"/>
  <c r="Q4090" i="10"/>
  <c r="Q4091" i="10"/>
  <c r="Q4092" i="10"/>
  <c r="Q4093" i="10"/>
  <c r="Q4094" i="10"/>
  <c r="Q4095" i="10"/>
  <c r="Q4096" i="10"/>
  <c r="Q4097" i="10"/>
  <c r="Q4098" i="10"/>
  <c r="Q4099" i="10"/>
  <c r="Q4100" i="10"/>
  <c r="Q4101" i="10"/>
  <c r="Q4102" i="10"/>
  <c r="Q4103" i="10"/>
  <c r="Q4104" i="10"/>
  <c r="Q4105" i="10"/>
  <c r="Q4106" i="10"/>
  <c r="Q4107" i="10"/>
  <c r="Q4108" i="10"/>
  <c r="Q4109" i="10"/>
  <c r="Q4110" i="10"/>
  <c r="Q4111" i="10"/>
  <c r="Q4112" i="10"/>
  <c r="Q4113" i="10"/>
  <c r="Q4114" i="10"/>
  <c r="Q4115" i="10"/>
  <c r="Q2" i="10"/>
  <c r="H8" i="12"/>
  <c r="G8" i="12"/>
  <c r="H7" i="12"/>
  <c r="G7" i="12"/>
  <c r="H6" i="12"/>
  <c r="G6" i="12"/>
  <c r="H5" i="12"/>
  <c r="G5" i="12"/>
  <c r="H4" i="12"/>
  <c r="G4" i="12"/>
  <c r="H3" i="12"/>
  <c r="G3" i="12"/>
  <c r="H8" i="10"/>
  <c r="H7" i="10"/>
  <c r="H6" i="10"/>
  <c r="H5" i="10"/>
  <c r="H4" i="10"/>
  <c r="H3" i="10"/>
  <c r="G3" i="10"/>
  <c r="G8" i="10"/>
  <c r="G7" i="10"/>
  <c r="G6" i="10"/>
  <c r="G5" i="10"/>
  <c r="T4114" i="10" l="1"/>
  <c r="T4106" i="10"/>
  <c r="T4098" i="10"/>
  <c r="T4090" i="10"/>
  <c r="T4082" i="10"/>
  <c r="T4074" i="10"/>
  <c r="T4066" i="10"/>
  <c r="T4058" i="10"/>
  <c r="T4050" i="10"/>
  <c r="T4042" i="10"/>
  <c r="T4034" i="10"/>
  <c r="T4026" i="10"/>
  <c r="T4018" i="10"/>
  <c r="T4010" i="10"/>
  <c r="T4002" i="10"/>
  <c r="T3994" i="10"/>
  <c r="T3986" i="10"/>
  <c r="T3978" i="10"/>
  <c r="T3970" i="10"/>
  <c r="T3962" i="10"/>
  <c r="T3954" i="10"/>
  <c r="T3946" i="10"/>
  <c r="T3938" i="10"/>
  <c r="T3930" i="10"/>
  <c r="T3922" i="10"/>
  <c r="T3914" i="10"/>
  <c r="T3906" i="10"/>
  <c r="T3898" i="10"/>
  <c r="T3890" i="10"/>
  <c r="T3882" i="10"/>
  <c r="T3874" i="10"/>
  <c r="T3866" i="10"/>
  <c r="T3858" i="10"/>
  <c r="T3850" i="10"/>
  <c r="T3842" i="10"/>
  <c r="T3834" i="10"/>
  <c r="T3826" i="10"/>
  <c r="T3818" i="10"/>
  <c r="T3810" i="10"/>
  <c r="T3802" i="10"/>
  <c r="T3794" i="10"/>
  <c r="T3786" i="10"/>
  <c r="T3778" i="10"/>
  <c r="T3770" i="10"/>
  <c r="T3762" i="10"/>
  <c r="T3754" i="10"/>
  <c r="T3746" i="10"/>
  <c r="T3738" i="10"/>
  <c r="T3730" i="10"/>
  <c r="T3722" i="10"/>
  <c r="T3714" i="10"/>
  <c r="T3706" i="10"/>
  <c r="T3698" i="10"/>
  <c r="T3690" i="10"/>
  <c r="T3682" i="10"/>
  <c r="T3674" i="10"/>
  <c r="T3666" i="10"/>
  <c r="T3658" i="10"/>
  <c r="T3650" i="10"/>
  <c r="T3642" i="10"/>
  <c r="T3634" i="10"/>
  <c r="T3626" i="10"/>
  <c r="T3618" i="10"/>
  <c r="T3610" i="10"/>
  <c r="T3602" i="10"/>
  <c r="T3594" i="10"/>
  <c r="T3586" i="10"/>
  <c r="T3578" i="10"/>
  <c r="T3570" i="10"/>
  <c r="T3562" i="10"/>
  <c r="T3554" i="10"/>
  <c r="T3546" i="10"/>
  <c r="T3538" i="10"/>
  <c r="T3530" i="10"/>
  <c r="T3522" i="10"/>
  <c r="T3514" i="10"/>
  <c r="T3506" i="10"/>
  <c r="T3498" i="10"/>
  <c r="T3490" i="10"/>
  <c r="T3482" i="10"/>
  <c r="T3474" i="10"/>
  <c r="T3466" i="10"/>
  <c r="T3458" i="10"/>
  <c r="T3450" i="10"/>
  <c r="T3442" i="10"/>
  <c r="T3434" i="10"/>
  <c r="T3426" i="10"/>
  <c r="T3418" i="10"/>
  <c r="T3410" i="10"/>
  <c r="T3402" i="10"/>
  <c r="T3394" i="10"/>
  <c r="T3386" i="10"/>
  <c r="T3378" i="10"/>
  <c r="T3370" i="10"/>
  <c r="T3362" i="10"/>
  <c r="T3354" i="10"/>
  <c r="T3346" i="10"/>
  <c r="T3338" i="10"/>
  <c r="T3330" i="10"/>
  <c r="T3322" i="10"/>
  <c r="T3314" i="10"/>
  <c r="T3306" i="10"/>
  <c r="T3298" i="10"/>
  <c r="T3290" i="10"/>
  <c r="T3282" i="10"/>
  <c r="T3274" i="10"/>
  <c r="T3266" i="10"/>
  <c r="T3258" i="10"/>
  <c r="T3250" i="10"/>
  <c r="T3242" i="10"/>
  <c r="T4113" i="10"/>
  <c r="T4105" i="10"/>
  <c r="T4097" i="10"/>
  <c r="T4089" i="10"/>
  <c r="T4081" i="10"/>
  <c r="T4073" i="10"/>
  <c r="T4065" i="10"/>
  <c r="T4057" i="10"/>
  <c r="T4049" i="10"/>
  <c r="T4041" i="10"/>
  <c r="T4033" i="10"/>
  <c r="T4025" i="10"/>
  <c r="T4017" i="10"/>
  <c r="T4009" i="10"/>
  <c r="T4001" i="10"/>
  <c r="T3993" i="10"/>
  <c r="T3985" i="10"/>
  <c r="T3977" i="10"/>
  <c r="T3969" i="10"/>
  <c r="T3961" i="10"/>
  <c r="T3953" i="10"/>
  <c r="T3945" i="10"/>
  <c r="T3937" i="10"/>
  <c r="T3929" i="10"/>
  <c r="T3921" i="10"/>
  <c r="T3913" i="10"/>
  <c r="T3905" i="10"/>
  <c r="T3897" i="10"/>
  <c r="T3889" i="10"/>
  <c r="T3881" i="10"/>
  <c r="T3873" i="10"/>
  <c r="T3865" i="10"/>
  <c r="T3857" i="10"/>
  <c r="T3849" i="10"/>
  <c r="T3841" i="10"/>
  <c r="T3833" i="10"/>
  <c r="T3825" i="10"/>
  <c r="T3817" i="10"/>
  <c r="T3809" i="10"/>
  <c r="T3801" i="10"/>
  <c r="T3793" i="10"/>
  <c r="T3785" i="10"/>
  <c r="T3777" i="10"/>
  <c r="T3769" i="10"/>
  <c r="T3761" i="10"/>
  <c r="T3753" i="10"/>
  <c r="T3745" i="10"/>
  <c r="T3737" i="10"/>
  <c r="T3729" i="10"/>
  <c r="T3721" i="10"/>
  <c r="T3713" i="10"/>
  <c r="T3705" i="10"/>
  <c r="T3697" i="10"/>
  <c r="T3689" i="10"/>
  <c r="T3681" i="10"/>
  <c r="T3673" i="10"/>
  <c r="T3665" i="10"/>
  <c r="T3657" i="10"/>
  <c r="T3649" i="10"/>
  <c r="T3641" i="10"/>
  <c r="T3633" i="10"/>
  <c r="T3625" i="10"/>
  <c r="T3617" i="10"/>
  <c r="T3609" i="10"/>
  <c r="T3601" i="10"/>
  <c r="T3593" i="10"/>
  <c r="T3585" i="10"/>
  <c r="T3577" i="10"/>
  <c r="T3569" i="10"/>
  <c r="T3561" i="10"/>
  <c r="T3553" i="10"/>
  <c r="T3545" i="10"/>
  <c r="T3537" i="10"/>
  <c r="T3529" i="10"/>
  <c r="T3521" i="10"/>
  <c r="T3513" i="10"/>
  <c r="T3505" i="10"/>
  <c r="T3497" i="10"/>
  <c r="T3489" i="10"/>
  <c r="T3481" i="10"/>
  <c r="T3473" i="10"/>
  <c r="T3465" i="10"/>
  <c r="T3457" i="10"/>
  <c r="T3449" i="10"/>
  <c r="T3441" i="10"/>
  <c r="T3433" i="10"/>
  <c r="T3425" i="10"/>
  <c r="T3417" i="10"/>
  <c r="T3409" i="10"/>
  <c r="T3401" i="10"/>
  <c r="T3393" i="10"/>
  <c r="T3385" i="10"/>
  <c r="T3377" i="10"/>
  <c r="T3369" i="10"/>
  <c r="T3361" i="10"/>
  <c r="T3353" i="10"/>
  <c r="T3345" i="10"/>
  <c r="T3337" i="10"/>
  <c r="T3329" i="10"/>
  <c r="T3321" i="10"/>
  <c r="T3313" i="10"/>
  <c r="T3305" i="10"/>
  <c r="T3297" i="10"/>
  <c r="T3289" i="10"/>
  <c r="T3281" i="10"/>
  <c r="T3273" i="10"/>
  <c r="T3265" i="10"/>
  <c r="T3257" i="10"/>
  <c r="T3249" i="10"/>
  <c r="T3241" i="10"/>
  <c r="T3233" i="10"/>
  <c r="T3225" i="10"/>
  <c r="T3217" i="10"/>
  <c r="T3209" i="10"/>
  <c r="T3201" i="10"/>
  <c r="T3193" i="10"/>
  <c r="T3185" i="10"/>
  <c r="T3177" i="10"/>
  <c r="T3169" i="10"/>
  <c r="T3161" i="10"/>
  <c r="T3153" i="10"/>
  <c r="T3145" i="10"/>
  <c r="T3137" i="10"/>
  <c r="T3129" i="10"/>
  <c r="T3121" i="10"/>
  <c r="T3113" i="10"/>
  <c r="T3105" i="10"/>
  <c r="T3097" i="10"/>
  <c r="T3089" i="10"/>
  <c r="T3081" i="10"/>
  <c r="T3073" i="10"/>
  <c r="T3065" i="10"/>
  <c r="T3057" i="10"/>
  <c r="T3049" i="10"/>
  <c r="T3041" i="10"/>
  <c r="T3033" i="10"/>
  <c r="T3025" i="10"/>
  <c r="T3017" i="10"/>
  <c r="T3009" i="10"/>
  <c r="T3001" i="10"/>
  <c r="T2993" i="10"/>
  <c r="T2985" i="10"/>
  <c r="T2977" i="10"/>
  <c r="T2969" i="10"/>
  <c r="T2961" i="10"/>
  <c r="T2953" i="10"/>
  <c r="T2945" i="10"/>
  <c r="T2937" i="10"/>
  <c r="T2929" i="10"/>
  <c r="T2921" i="10"/>
  <c r="T2913" i="10"/>
  <c r="T2905" i="10"/>
  <c r="T2897" i="10"/>
  <c r="T2889" i="10"/>
  <c r="T2881" i="10"/>
  <c r="T2873" i="10"/>
  <c r="T2865" i="10"/>
  <c r="T2857" i="10"/>
  <c r="T2849" i="10"/>
  <c r="T2841" i="10"/>
  <c r="T2833" i="10"/>
  <c r="T2825" i="10"/>
  <c r="T2817" i="10"/>
  <c r="T2809" i="10"/>
  <c r="T2801" i="10"/>
  <c r="T2793" i="10"/>
  <c r="T2785" i="10"/>
  <c r="T2777" i="10"/>
  <c r="T2769" i="10"/>
  <c r="T2761" i="10"/>
  <c r="T2753" i="10"/>
  <c r="T2745" i="10"/>
  <c r="T2737" i="10"/>
  <c r="T2729" i="10"/>
  <c r="T2721" i="10"/>
  <c r="T2713" i="10"/>
  <c r="T2705" i="10"/>
  <c r="T2697" i="10"/>
  <c r="T2689" i="10"/>
  <c r="T2681" i="10"/>
  <c r="T2673" i="10"/>
  <c r="T2665" i="10"/>
  <c r="T2657" i="10"/>
  <c r="T2649" i="10"/>
  <c r="T2641" i="10"/>
  <c r="T2633" i="10"/>
  <c r="T2625" i="10"/>
  <c r="T2617" i="10"/>
  <c r="T2609" i="10"/>
  <c r="T2601" i="10"/>
  <c r="T2593" i="10"/>
  <c r="T2585" i="10"/>
  <c r="T2577" i="10"/>
  <c r="T2569" i="10"/>
  <c r="T2561" i="10"/>
  <c r="T2553" i="10"/>
  <c r="T2545" i="10"/>
  <c r="T2537" i="10"/>
  <c r="T2529" i="10"/>
  <c r="T2521" i="10"/>
  <c r="T2513" i="10"/>
  <c r="T2505" i="10"/>
  <c r="T2497" i="10"/>
  <c r="T2489" i="10"/>
  <c r="T2481" i="10"/>
  <c r="T2473" i="10"/>
  <c r="T2465" i="10"/>
  <c r="T2457" i="10"/>
  <c r="T2449" i="10"/>
  <c r="T2441" i="10"/>
  <c r="T2433" i="10"/>
  <c r="T2425" i="10"/>
  <c r="T2417" i="10"/>
  <c r="T2409" i="10"/>
  <c r="T2401" i="10"/>
  <c r="T2393" i="10"/>
  <c r="T2385" i="10"/>
  <c r="T2377" i="10"/>
  <c r="T2369" i="10"/>
  <c r="T2361" i="10"/>
  <c r="T2353" i="10"/>
  <c r="T2345" i="10"/>
  <c r="T2337" i="10"/>
  <c r="T2329" i="10"/>
  <c r="T2321" i="10"/>
  <c r="T2313" i="10"/>
  <c r="T2305" i="10"/>
  <c r="T2297" i="10"/>
  <c r="T2289" i="10"/>
  <c r="T4111" i="10"/>
  <c r="T4103" i="10"/>
  <c r="T4095" i="10"/>
  <c r="T4087" i="10"/>
  <c r="T4079" i="10"/>
  <c r="T4071" i="10"/>
  <c r="T4063" i="10"/>
  <c r="T4055" i="10"/>
  <c r="T4047" i="10"/>
  <c r="T4039" i="10"/>
  <c r="T4031" i="10"/>
  <c r="T4023" i="10"/>
  <c r="T4015" i="10"/>
  <c r="T4007" i="10"/>
  <c r="T3999" i="10"/>
  <c r="T3991" i="10"/>
  <c r="T3983" i="10"/>
  <c r="T3975" i="10"/>
  <c r="T3967" i="10"/>
  <c r="T3959" i="10"/>
  <c r="T3951" i="10"/>
  <c r="T3943" i="10"/>
  <c r="T3935" i="10"/>
  <c r="T3927" i="10"/>
  <c r="T3919" i="10"/>
  <c r="T3911" i="10"/>
  <c r="T3903" i="10"/>
  <c r="T3895" i="10"/>
  <c r="T3887" i="10"/>
  <c r="T3879" i="10"/>
  <c r="T3871" i="10"/>
  <c r="T3863" i="10"/>
  <c r="T3855" i="10"/>
  <c r="T3847" i="10"/>
  <c r="T3839" i="10"/>
  <c r="T3831" i="10"/>
  <c r="T3823" i="10"/>
  <c r="T3815" i="10"/>
  <c r="T3807" i="10"/>
  <c r="T3799" i="10"/>
  <c r="T3791" i="10"/>
  <c r="T3783" i="10"/>
  <c r="T3775" i="10"/>
  <c r="T3767" i="10"/>
  <c r="T3759" i="10"/>
  <c r="T3751" i="10"/>
  <c r="T3743" i="10"/>
  <c r="T3735" i="10"/>
  <c r="T3727" i="10"/>
  <c r="T3719" i="10"/>
  <c r="T3711" i="10"/>
  <c r="T3703" i="10"/>
  <c r="T3695" i="10"/>
  <c r="T3687" i="10"/>
  <c r="T3679" i="10"/>
  <c r="T3671" i="10"/>
  <c r="T3663" i="10"/>
  <c r="T3655" i="10"/>
  <c r="T3647" i="10"/>
  <c r="T3639" i="10"/>
  <c r="T3631" i="10"/>
  <c r="T3623" i="10"/>
  <c r="T3615" i="10"/>
  <c r="T3607" i="10"/>
  <c r="T3599" i="10"/>
  <c r="T3591" i="10"/>
  <c r="T3583" i="10"/>
  <c r="T3575" i="10"/>
  <c r="T3567" i="10"/>
  <c r="T3559" i="10"/>
  <c r="T3551" i="10"/>
  <c r="T3543" i="10"/>
  <c r="T3535" i="10"/>
  <c r="T3527" i="10"/>
  <c r="T3519" i="10"/>
  <c r="T3511" i="10"/>
  <c r="T3503" i="10"/>
  <c r="T3495" i="10"/>
  <c r="T3487" i="10"/>
  <c r="T3479" i="10"/>
  <c r="T3471" i="10"/>
  <c r="T3463" i="10"/>
  <c r="T3455" i="10"/>
  <c r="T3447" i="10"/>
  <c r="T3439" i="10"/>
  <c r="T3431" i="10"/>
  <c r="T3423" i="10"/>
  <c r="T3415" i="10"/>
  <c r="T3407" i="10"/>
  <c r="T3399" i="10"/>
  <c r="T3391" i="10"/>
  <c r="T3383" i="10"/>
  <c r="T3375" i="10"/>
  <c r="T3367" i="10"/>
  <c r="T3359" i="10"/>
  <c r="T3351" i="10"/>
  <c r="T4110" i="10"/>
  <c r="T4102" i="10"/>
  <c r="T4094" i="10"/>
  <c r="T4086" i="10"/>
  <c r="T4078" i="10"/>
  <c r="T4070" i="10"/>
  <c r="T4062" i="10"/>
  <c r="T4054" i="10"/>
  <c r="T4046" i="10"/>
  <c r="T4038" i="10"/>
  <c r="T4030" i="10"/>
  <c r="T4022" i="10"/>
  <c r="T4014" i="10"/>
  <c r="T4006" i="10"/>
  <c r="T3998" i="10"/>
  <c r="T3990" i="10"/>
  <c r="T3982" i="10"/>
  <c r="T3974" i="10"/>
  <c r="T3966" i="10"/>
  <c r="T3958" i="10"/>
  <c r="T3950" i="10"/>
  <c r="T3942" i="10"/>
  <c r="T3934" i="10"/>
  <c r="T3926" i="10"/>
  <c r="T3918" i="10"/>
  <c r="T3910" i="10"/>
  <c r="T3902" i="10"/>
  <c r="T3894" i="10"/>
  <c r="T3886" i="10"/>
  <c r="T3878" i="10"/>
  <c r="T3870" i="10"/>
  <c r="T3862" i="10"/>
  <c r="T3854" i="10"/>
  <c r="T3846" i="10"/>
  <c r="T3838" i="10"/>
  <c r="T3830" i="10"/>
  <c r="T3822" i="10"/>
  <c r="T3814" i="10"/>
  <c r="T3806" i="10"/>
  <c r="T3798" i="10"/>
  <c r="T3790" i="10"/>
  <c r="T3782" i="10"/>
  <c r="T3774" i="10"/>
  <c r="T3766" i="10"/>
  <c r="T3758" i="10"/>
  <c r="T3750" i="10"/>
  <c r="T3742" i="10"/>
  <c r="T3734" i="10"/>
  <c r="T3726" i="10"/>
  <c r="T3718" i="10"/>
  <c r="T3710" i="10"/>
  <c r="T3702" i="10"/>
  <c r="T3694" i="10"/>
  <c r="T3686" i="10"/>
  <c r="T3678" i="10"/>
  <c r="T3670" i="10"/>
  <c r="T3662" i="10"/>
  <c r="T3654" i="10"/>
  <c r="T3646" i="10"/>
  <c r="T3638" i="10"/>
  <c r="T3630" i="10"/>
  <c r="T3622" i="10"/>
  <c r="T3614" i="10"/>
  <c r="T3606" i="10"/>
  <c r="T3598" i="10"/>
  <c r="T3590" i="10"/>
  <c r="T3582" i="10"/>
  <c r="T3574" i="10"/>
  <c r="T3566" i="10"/>
  <c r="T3558" i="10"/>
  <c r="T3550" i="10"/>
  <c r="T3542" i="10"/>
  <c r="T3534" i="10"/>
  <c r="T3526" i="10"/>
  <c r="T3518" i="10"/>
  <c r="T3510" i="10"/>
  <c r="T3502" i="10"/>
  <c r="T3494" i="10"/>
  <c r="T3486" i="10"/>
  <c r="T3478" i="10"/>
  <c r="T3470" i="10"/>
  <c r="T3462" i="10"/>
  <c r="T3454" i="10"/>
  <c r="T3446" i="10"/>
  <c r="T3438" i="10"/>
  <c r="T3430" i="10"/>
  <c r="T3422" i="10"/>
  <c r="T3414" i="10"/>
  <c r="T3406" i="10"/>
  <c r="T3398" i="10"/>
  <c r="T3390" i="10"/>
  <c r="T3382" i="10"/>
  <c r="T3374" i="10"/>
  <c r="T3366" i="10"/>
  <c r="T3358" i="10"/>
  <c r="T3350" i="10"/>
  <c r="T3342" i="10"/>
  <c r="T3334" i="10"/>
  <c r="T3326" i="10"/>
  <c r="T3318" i="10"/>
  <c r="T3310" i="10"/>
  <c r="T3302" i="10"/>
  <c r="T3294" i="10"/>
  <c r="T3286" i="10"/>
  <c r="T3278" i="10"/>
  <c r="T4108" i="10"/>
  <c r="T4100" i="10"/>
  <c r="T4092" i="10"/>
  <c r="T4084" i="10"/>
  <c r="T4076" i="10"/>
  <c r="T4068" i="10"/>
  <c r="T4060" i="10"/>
  <c r="T4052" i="10"/>
  <c r="T4044" i="10"/>
  <c r="T4036" i="10"/>
  <c r="T4028" i="10"/>
  <c r="T4020" i="10"/>
  <c r="T4012" i="10"/>
  <c r="T4004" i="10"/>
  <c r="T3996" i="10"/>
  <c r="T3988" i="10"/>
  <c r="T3980" i="10"/>
  <c r="T3972" i="10"/>
  <c r="T3964" i="10"/>
  <c r="T3956" i="10"/>
  <c r="T4115" i="10"/>
  <c r="T4107" i="10"/>
  <c r="T4099" i="10"/>
  <c r="T4091" i="10"/>
  <c r="T4083" i="10"/>
  <c r="T4075" i="10"/>
  <c r="T4067" i="10"/>
  <c r="T4059" i="10"/>
  <c r="T4051" i="10"/>
  <c r="T4043" i="10"/>
  <c r="T4035" i="10"/>
  <c r="T4027" i="10"/>
  <c r="T4019" i="10"/>
  <c r="T4011" i="10"/>
  <c r="T4003" i="10"/>
  <c r="T3995" i="10"/>
  <c r="T3987" i="10"/>
  <c r="T3979" i="10"/>
  <c r="T3971" i="10"/>
  <c r="T3963" i="10"/>
  <c r="T3955" i="10"/>
  <c r="T3947" i="10"/>
  <c r="T3939" i="10"/>
  <c r="T3931" i="10"/>
  <c r="T3923" i="10"/>
  <c r="T3915" i="10"/>
  <c r="T3907" i="10"/>
  <c r="T3899" i="10"/>
  <c r="T3891" i="10"/>
  <c r="T3883" i="10"/>
  <c r="T3875" i="10"/>
  <c r="T3867" i="10"/>
  <c r="T3859" i="10"/>
  <c r="T3851" i="10"/>
  <c r="T3843" i="10"/>
  <c r="T3835" i="10"/>
  <c r="T3827" i="10"/>
  <c r="T3819" i="10"/>
  <c r="T3811" i="10"/>
  <c r="T3803" i="10"/>
  <c r="T3795" i="10"/>
  <c r="T3787" i="10"/>
  <c r="T3779" i="10"/>
  <c r="T3771" i="10"/>
  <c r="T3763" i="10"/>
  <c r="T3755" i="10"/>
  <c r="T3747" i="10"/>
  <c r="T3739" i="10"/>
  <c r="T3731" i="10"/>
  <c r="T3723" i="10"/>
  <c r="T3715" i="10"/>
  <c r="T3707" i="10"/>
  <c r="T3699" i="10"/>
  <c r="T3691" i="10"/>
  <c r="T3683" i="10"/>
  <c r="T3675" i="10"/>
  <c r="T3667" i="10"/>
  <c r="T3659" i="10"/>
  <c r="T3651" i="10"/>
  <c r="T3643" i="10"/>
  <c r="T3635" i="10"/>
  <c r="T3627" i="10"/>
  <c r="T3619" i="10"/>
  <c r="T3611" i="10"/>
  <c r="T3603" i="10"/>
  <c r="T3595" i="10"/>
  <c r="T3587" i="10"/>
  <c r="T3579" i="10"/>
  <c r="T3571" i="10"/>
  <c r="T3563" i="10"/>
  <c r="T3555" i="10"/>
  <c r="T3547" i="10"/>
  <c r="T3539" i="10"/>
  <c r="T3531" i="10"/>
  <c r="T3523" i="10"/>
  <c r="T3515" i="10"/>
  <c r="T3507" i="10"/>
  <c r="T3499" i="10"/>
  <c r="T3491" i="10"/>
  <c r="T3483" i="10"/>
  <c r="T3475" i="10"/>
  <c r="T3467" i="10"/>
  <c r="T3459" i="10"/>
  <c r="T3451" i="10"/>
  <c r="T3443" i="10"/>
  <c r="T3435" i="10"/>
  <c r="T3427" i="10"/>
  <c r="T3419" i="10"/>
  <c r="T3411" i="10"/>
  <c r="T3403" i="10"/>
  <c r="T3395" i="10"/>
  <c r="T3387" i="10"/>
  <c r="T3379" i="10"/>
  <c r="T3371" i="10"/>
  <c r="T3363" i="10"/>
  <c r="T3355" i="10"/>
  <c r="T3347" i="10"/>
  <c r="T3339" i="10"/>
  <c r="T3331" i="10"/>
  <c r="T3323" i="10"/>
  <c r="T3315" i="10"/>
  <c r="T3307" i="10"/>
  <c r="T3299" i="10"/>
  <c r="T3291" i="10"/>
  <c r="T3283" i="10"/>
  <c r="T3275" i="10"/>
  <c r="T3267" i="10"/>
  <c r="T3259" i="10"/>
  <c r="T3251" i="10"/>
  <c r="T3243" i="10"/>
  <c r="T3235" i="10"/>
  <c r="T3227" i="10"/>
  <c r="T3219" i="10"/>
  <c r="T3211" i="10"/>
  <c r="T3203" i="10"/>
  <c r="T3195" i="10"/>
  <c r="T3187" i="10"/>
  <c r="T3179" i="10"/>
  <c r="T3171" i="10"/>
  <c r="T3163" i="10"/>
  <c r="T3155" i="10"/>
  <c r="T3147" i="10"/>
  <c r="T3139" i="10"/>
  <c r="T3131" i="10"/>
  <c r="T3123" i="10"/>
  <c r="T3115" i="10"/>
  <c r="T3107" i="10"/>
  <c r="T3099" i="10"/>
  <c r="T3091" i="10"/>
  <c r="T3083" i="10"/>
  <c r="T3075" i="10"/>
  <c r="T3067" i="10"/>
  <c r="T3059" i="10"/>
  <c r="T3051" i="10"/>
  <c r="T3043" i="10"/>
  <c r="T3035" i="10"/>
  <c r="T3027" i="10"/>
  <c r="T3019" i="10"/>
  <c r="T3011" i="10"/>
  <c r="T3003" i="10"/>
  <c r="T2995" i="10"/>
  <c r="T2987" i="10"/>
  <c r="T2979" i="10"/>
  <c r="T2971" i="10"/>
  <c r="T2963" i="10"/>
  <c r="T2955" i="10"/>
  <c r="T2947" i="10"/>
  <c r="T2939" i="10"/>
  <c r="T2931" i="10"/>
  <c r="T2923" i="10"/>
  <c r="T2915" i="10"/>
  <c r="T2907" i="10"/>
  <c r="T2899" i="10"/>
  <c r="T2891" i="10"/>
  <c r="T2883" i="10"/>
  <c r="T2875" i="10"/>
  <c r="T2867" i="10"/>
  <c r="T2859" i="10"/>
  <c r="T2851" i="10"/>
  <c r="T2843" i="10"/>
  <c r="T2835" i="10"/>
  <c r="T2827" i="10"/>
  <c r="T2819" i="10"/>
  <c r="T2811" i="10"/>
  <c r="T4112" i="10"/>
  <c r="T4104" i="10"/>
  <c r="T4096" i="10"/>
  <c r="T4088" i="10"/>
  <c r="T4080" i="10"/>
  <c r="T4072" i="10"/>
  <c r="T4064" i="10"/>
  <c r="T4056" i="10"/>
  <c r="T4048" i="10"/>
  <c r="T4040" i="10"/>
  <c r="T4032" i="10"/>
  <c r="T4024" i="10"/>
  <c r="T4016" i="10"/>
  <c r="T4008" i="10"/>
  <c r="T4000" i="10"/>
  <c r="T3992" i="10"/>
  <c r="T3984" i="10"/>
  <c r="T3976" i="10"/>
  <c r="T3968" i="10"/>
  <c r="T3960" i="10"/>
  <c r="T3952" i="10"/>
  <c r="T3944" i="10"/>
  <c r="T3936" i="10"/>
  <c r="T3928" i="10"/>
  <c r="T3920" i="10"/>
  <c r="T3912" i="10"/>
  <c r="T3904" i="10"/>
  <c r="T3896" i="10"/>
  <c r="T3888" i="10"/>
  <c r="T3880" i="10"/>
  <c r="T3872" i="10"/>
  <c r="T3864" i="10"/>
  <c r="T3856" i="10"/>
  <c r="T3848" i="10"/>
  <c r="T3840" i="10"/>
  <c r="T3832" i="10"/>
  <c r="T3824" i="10"/>
  <c r="T3816" i="10"/>
  <c r="T3808" i="10"/>
  <c r="T3800" i="10"/>
  <c r="T3792" i="10"/>
  <c r="T3784" i="10"/>
  <c r="T3776" i="10"/>
  <c r="T3768" i="10"/>
  <c r="T3760" i="10"/>
  <c r="T3752" i="10"/>
  <c r="T3744" i="10"/>
  <c r="T3736" i="10"/>
  <c r="T3728" i="10"/>
  <c r="T3720" i="10"/>
  <c r="T3712" i="10"/>
  <c r="T3704" i="10"/>
  <c r="T3696" i="10"/>
  <c r="T3688" i="10"/>
  <c r="T3680" i="10"/>
  <c r="T3672" i="10"/>
  <c r="T3664" i="10"/>
  <c r="T3656" i="10"/>
  <c r="T3648" i="10"/>
  <c r="T3640" i="10"/>
  <c r="T3632" i="10"/>
  <c r="T3624" i="10"/>
  <c r="T3616" i="10"/>
  <c r="T3608" i="10"/>
  <c r="T3600" i="10"/>
  <c r="T3592" i="10"/>
  <c r="T3584" i="10"/>
  <c r="T3576" i="10"/>
  <c r="T3568" i="10"/>
  <c r="T3560" i="10"/>
  <c r="T3552" i="10"/>
  <c r="T3544" i="10"/>
  <c r="T3536" i="10"/>
  <c r="T3528" i="10"/>
  <c r="T3520" i="10"/>
  <c r="T3512" i="10"/>
  <c r="T3504" i="10"/>
  <c r="T3496" i="10"/>
  <c r="T3488" i="10"/>
  <c r="T3480" i="10"/>
  <c r="T3472" i="10"/>
  <c r="T3464" i="10"/>
  <c r="T3456" i="10"/>
  <c r="T3448" i="10"/>
  <c r="T3440" i="10"/>
  <c r="T3432" i="10"/>
  <c r="T3424" i="10"/>
  <c r="T3416" i="10"/>
  <c r="T3408" i="10"/>
  <c r="T3400" i="10"/>
  <c r="T3392" i="10"/>
  <c r="T3384" i="10"/>
  <c r="T3376" i="10"/>
  <c r="T3368" i="10"/>
  <c r="T3360" i="10"/>
  <c r="T3352" i="10"/>
  <c r="T3344" i="10"/>
  <c r="T3336" i="10"/>
  <c r="T3328" i="10"/>
  <c r="T3320" i="10"/>
  <c r="T3312" i="10"/>
  <c r="T3304" i="10"/>
  <c r="T3296" i="10"/>
  <c r="T3288" i="10"/>
  <c r="T3280" i="10"/>
  <c r="T3272" i="10"/>
  <c r="T3264" i="10"/>
  <c r="T3256" i="10"/>
  <c r="T3248" i="10"/>
  <c r="T3240" i="10"/>
  <c r="T3232" i="10"/>
  <c r="T3224" i="10"/>
  <c r="T3216" i="10"/>
  <c r="T3208" i="10"/>
  <c r="T3200" i="10"/>
  <c r="T3192" i="10"/>
  <c r="T3184" i="10"/>
  <c r="T3176" i="10"/>
  <c r="T3168" i="10"/>
  <c r="T3160" i="10"/>
  <c r="T3152" i="10"/>
  <c r="T3144" i="10"/>
  <c r="T3136" i="10"/>
  <c r="T3128" i="10"/>
  <c r="T3120" i="10"/>
  <c r="T3112" i="10"/>
  <c r="T3104" i="10"/>
  <c r="T3096" i="10"/>
  <c r="T3088" i="10"/>
  <c r="T3080" i="10"/>
  <c r="T3072" i="10"/>
  <c r="T3064" i="10"/>
  <c r="T3056" i="10"/>
  <c r="T3048" i="10"/>
  <c r="T3040" i="10"/>
  <c r="T3032" i="10"/>
  <c r="T3024" i="10"/>
  <c r="T3016" i="10"/>
  <c r="T3008" i="10"/>
  <c r="T3000" i="10"/>
  <c r="T2992" i="10"/>
  <c r="T2984" i="10"/>
  <c r="T2976" i="10"/>
  <c r="T2968" i="10"/>
  <c r="T2960" i="10"/>
  <c r="T2952" i="10"/>
  <c r="T2944" i="10"/>
  <c r="T3343" i="10"/>
  <c r="T3335" i="10"/>
  <c r="T3327" i="10"/>
  <c r="T3319" i="10"/>
  <c r="T3311" i="10"/>
  <c r="T3303" i="10"/>
  <c r="T3295" i="10"/>
  <c r="T3287" i="10"/>
  <c r="T3279" i="10"/>
  <c r="T3271" i="10"/>
  <c r="T3263" i="10"/>
  <c r="T3255" i="10"/>
  <c r="T3247" i="10"/>
  <c r="T3239" i="10"/>
  <c r="T3231" i="10"/>
  <c r="T3223" i="10"/>
  <c r="T3215" i="10"/>
  <c r="T3207" i="10"/>
  <c r="T3199" i="10"/>
  <c r="T3191" i="10"/>
  <c r="T3183" i="10"/>
  <c r="T3175" i="10"/>
  <c r="T3167" i="10"/>
  <c r="T3159" i="10"/>
  <c r="T3151" i="10"/>
  <c r="T3143" i="10"/>
  <c r="T3135" i="10"/>
  <c r="T3127" i="10"/>
  <c r="T3119" i="10"/>
  <c r="T3111" i="10"/>
  <c r="T3103" i="10"/>
  <c r="T3095" i="10"/>
  <c r="T3087" i="10"/>
  <c r="T3079" i="10"/>
  <c r="T3071" i="10"/>
  <c r="T3063" i="10"/>
  <c r="T3055" i="10"/>
  <c r="T3047" i="10"/>
  <c r="T3039" i="10"/>
  <c r="T3031" i="10"/>
  <c r="T3023" i="10"/>
  <c r="T3015" i="10"/>
  <c r="T3007" i="10"/>
  <c r="T2999" i="10"/>
  <c r="T2991" i="10"/>
  <c r="T2983" i="10"/>
  <c r="T2975" i="10"/>
  <c r="T2967" i="10"/>
  <c r="T2959" i="10"/>
  <c r="T2951" i="10"/>
  <c r="T2943" i="10"/>
  <c r="T2935" i="10"/>
  <c r="T2927" i="10"/>
  <c r="T2919" i="10"/>
  <c r="T2911" i="10"/>
  <c r="T2903" i="10"/>
  <c r="T2895" i="10"/>
  <c r="T2887" i="10"/>
  <c r="T2879" i="10"/>
  <c r="T2871" i="10"/>
  <c r="T2863" i="10"/>
  <c r="T2855" i="10"/>
  <c r="T2847" i="10"/>
  <c r="T2839" i="10"/>
  <c r="T2831" i="10"/>
  <c r="T2823" i="10"/>
  <c r="T2815" i="10"/>
  <c r="T2807" i="10"/>
  <c r="T2799" i="10"/>
  <c r="T2791" i="10"/>
  <c r="T2783" i="10"/>
  <c r="T2775" i="10"/>
  <c r="T2767" i="10"/>
  <c r="T2759" i="10"/>
  <c r="T2751" i="10"/>
  <c r="T2743" i="10"/>
  <c r="T2735" i="10"/>
  <c r="T2727" i="10"/>
  <c r="T2719" i="10"/>
  <c r="T2711" i="10"/>
  <c r="T2703" i="10"/>
  <c r="T2695" i="10"/>
  <c r="T2687" i="10"/>
  <c r="T2679" i="10"/>
  <c r="T2671" i="10"/>
  <c r="T2663" i="10"/>
  <c r="T2655" i="10"/>
  <c r="T2647" i="10"/>
  <c r="T2639" i="10"/>
  <c r="T2631" i="10"/>
  <c r="T2623" i="10"/>
  <c r="T2615" i="10"/>
  <c r="T2607" i="10"/>
  <c r="T2599" i="10"/>
  <c r="T2591" i="10"/>
  <c r="T2583" i="10"/>
  <c r="T2575" i="10"/>
  <c r="T2567" i="10"/>
  <c r="T2559" i="10"/>
  <c r="T2551" i="10"/>
  <c r="T2543" i="10"/>
  <c r="T2535" i="10"/>
  <c r="T2527" i="10"/>
  <c r="T2519" i="10"/>
  <c r="T2511" i="10"/>
  <c r="T2503" i="10"/>
  <c r="T2495" i="10"/>
  <c r="T2487" i="10"/>
  <c r="T2479" i="10"/>
  <c r="T2471" i="10"/>
  <c r="T2463" i="10"/>
  <c r="T2455" i="10"/>
  <c r="T2447" i="10"/>
  <c r="T2439" i="10"/>
  <c r="T2431" i="10"/>
  <c r="T2423" i="10"/>
  <c r="T2415" i="10"/>
  <c r="T2407" i="10"/>
  <c r="T2399" i="10"/>
  <c r="T2391" i="10"/>
  <c r="T2383" i="10"/>
  <c r="T2375" i="10"/>
  <c r="T2367" i="10"/>
  <c r="T2359" i="10"/>
  <c r="T2351" i="10"/>
  <c r="T2343" i="10"/>
  <c r="T2335" i="10"/>
  <c r="T2327" i="10"/>
  <c r="T2319" i="10"/>
  <c r="T2311" i="10"/>
  <c r="T2303" i="10"/>
  <c r="T2295" i="10"/>
  <c r="T2287" i="10"/>
  <c r="T2279" i="10"/>
  <c r="T2271" i="10"/>
  <c r="T2263" i="10"/>
  <c r="T2255" i="10"/>
  <c r="T2247" i="10"/>
  <c r="T2239" i="10"/>
  <c r="T2231" i="10"/>
  <c r="T2223" i="10"/>
  <c r="T2215" i="10"/>
  <c r="T2207" i="10"/>
  <c r="T2199" i="10"/>
  <c r="T2191" i="10"/>
  <c r="T2183" i="10"/>
  <c r="T2175" i="10"/>
  <c r="T2167" i="10"/>
  <c r="T2159" i="10"/>
  <c r="T2151" i="10"/>
  <c r="T2143" i="10"/>
  <c r="T2135" i="10"/>
  <c r="T2127" i="10"/>
  <c r="T2119" i="10"/>
  <c r="T2111" i="10"/>
  <c r="T2103" i="10"/>
  <c r="T2095" i="10"/>
  <c r="T2087" i="10"/>
  <c r="T2079" i="10"/>
  <c r="T2071" i="10"/>
  <c r="T2063" i="10"/>
  <c r="T2055" i="10"/>
  <c r="T2047" i="10"/>
  <c r="T2039" i="10"/>
  <c r="T2031" i="10"/>
  <c r="T2023" i="10"/>
  <c r="T2015" i="10"/>
  <c r="T2007" i="10"/>
  <c r="T1999" i="10"/>
  <c r="T1991" i="10"/>
  <c r="T3270" i="10"/>
  <c r="T3262" i="10"/>
  <c r="T3254" i="10"/>
  <c r="T3246" i="10"/>
  <c r="T3238" i="10"/>
  <c r="T3230" i="10"/>
  <c r="T3222" i="10"/>
  <c r="T3214" i="10"/>
  <c r="T3206" i="10"/>
  <c r="T3198" i="10"/>
  <c r="T3190" i="10"/>
  <c r="T3182" i="10"/>
  <c r="T3174" i="10"/>
  <c r="T3166" i="10"/>
  <c r="T3158" i="10"/>
  <c r="T3150" i="10"/>
  <c r="T3142" i="10"/>
  <c r="T3134" i="10"/>
  <c r="T3126" i="10"/>
  <c r="T3118" i="10"/>
  <c r="T3110" i="10"/>
  <c r="T3102" i="10"/>
  <c r="T3094" i="10"/>
  <c r="T3086" i="10"/>
  <c r="T3078" i="10"/>
  <c r="T3070" i="10"/>
  <c r="T3062" i="10"/>
  <c r="T3054" i="10"/>
  <c r="T3046" i="10"/>
  <c r="T3038" i="10"/>
  <c r="T3030" i="10"/>
  <c r="T3022" i="10"/>
  <c r="T3014" i="10"/>
  <c r="T3006" i="10"/>
  <c r="T2998" i="10"/>
  <c r="T2990" i="10"/>
  <c r="T2982" i="10"/>
  <c r="T2974" i="10"/>
  <c r="T2966" i="10"/>
  <c r="T2958" i="10"/>
  <c r="T2950" i="10"/>
  <c r="T2942" i="10"/>
  <c r="T2934" i="10"/>
  <c r="T2926" i="10"/>
  <c r="T2918" i="10"/>
  <c r="T2910" i="10"/>
  <c r="T2902" i="10"/>
  <c r="T2894" i="10"/>
  <c r="T2886" i="10"/>
  <c r="T2878" i="10"/>
  <c r="T2870" i="10"/>
  <c r="T2862" i="10"/>
  <c r="T2854" i="10"/>
  <c r="T2846" i="10"/>
  <c r="T2838" i="10"/>
  <c r="T2830" i="10"/>
  <c r="T2822" i="10"/>
  <c r="T2814" i="10"/>
  <c r="T2806" i="10"/>
  <c r="T2798" i="10"/>
  <c r="T2790" i="10"/>
  <c r="T2782" i="10"/>
  <c r="T2774" i="10"/>
  <c r="T2766" i="10"/>
  <c r="T2758" i="10"/>
  <c r="T2750" i="10"/>
  <c r="T2742" i="10"/>
  <c r="T2734" i="10"/>
  <c r="T2726" i="10"/>
  <c r="T2718" i="10"/>
  <c r="T2710" i="10"/>
  <c r="T2702" i="10"/>
  <c r="T2694" i="10"/>
  <c r="T2686" i="10"/>
  <c r="T2678" i="10"/>
  <c r="T2670" i="10"/>
  <c r="T2662" i="10"/>
  <c r="T2654" i="10"/>
  <c r="T2646" i="10"/>
  <c r="T2638" i="10"/>
  <c r="T2630" i="10"/>
  <c r="T2622" i="10"/>
  <c r="T2614" i="10"/>
  <c r="T2606" i="10"/>
  <c r="T2598" i="10"/>
  <c r="T2590" i="10"/>
  <c r="T2582" i="10"/>
  <c r="T2574" i="10"/>
  <c r="T2566" i="10"/>
  <c r="T2558" i="10"/>
  <c r="T2550" i="10"/>
  <c r="T2542" i="10"/>
  <c r="T2534" i="10"/>
  <c r="T2526" i="10"/>
  <c r="T2518" i="10"/>
  <c r="T2510" i="10"/>
  <c r="T2502" i="10"/>
  <c r="T2494" i="10"/>
  <c r="T2486" i="10"/>
  <c r="T2478" i="10"/>
  <c r="T2470" i="10"/>
  <c r="T2462" i="10"/>
  <c r="T2454" i="10"/>
  <c r="T2446" i="10"/>
  <c r="T2438" i="10"/>
  <c r="T2430" i="10"/>
  <c r="T2422" i="10"/>
  <c r="T2414" i="10"/>
  <c r="T2406" i="10"/>
  <c r="T2398" i="10"/>
  <c r="T2390" i="10"/>
  <c r="T2382" i="10"/>
  <c r="T2374" i="10"/>
  <c r="T2366" i="10"/>
  <c r="T2358" i="10"/>
  <c r="T2350" i="10"/>
  <c r="T2342" i="10"/>
  <c r="T2334" i="10"/>
  <c r="T2326" i="10"/>
  <c r="T2318" i="10"/>
  <c r="T2310" i="10"/>
  <c r="T2302" i="10"/>
  <c r="T2294" i="10"/>
  <c r="T2286" i="10"/>
  <c r="T2278" i="10"/>
  <c r="T2270" i="10"/>
  <c r="T2262" i="10"/>
  <c r="T2254" i="10"/>
  <c r="T2246" i="10"/>
  <c r="T2238" i="10"/>
  <c r="T2230" i="10"/>
  <c r="T2222" i="10"/>
  <c r="T2214" i="10"/>
  <c r="T2206" i="10"/>
  <c r="T2198" i="10"/>
  <c r="T2190" i="10"/>
  <c r="T2182" i="10"/>
  <c r="T2174" i="10"/>
  <c r="T2166" i="10"/>
  <c r="T2158" i="10"/>
  <c r="T2150" i="10"/>
  <c r="T2142" i="10"/>
  <c r="T2134" i="10"/>
  <c r="T2126" i="10"/>
  <c r="T2118" i="10"/>
  <c r="T2110" i="10"/>
  <c r="T2102" i="10"/>
  <c r="T2094" i="10"/>
  <c r="T2086" i="10"/>
  <c r="T2078" i="10"/>
  <c r="T2070" i="10"/>
  <c r="T2062" i="10"/>
  <c r="T2054" i="10"/>
  <c r="T2046" i="10"/>
  <c r="T2038" i="10"/>
  <c r="T2030" i="10"/>
  <c r="T2" i="10"/>
  <c r="T4109" i="10"/>
  <c r="T4101" i="10"/>
  <c r="T4093" i="10"/>
  <c r="T4085" i="10"/>
  <c r="T4077" i="10"/>
  <c r="T4069" i="10"/>
  <c r="T4061" i="10"/>
  <c r="T4053" i="10"/>
  <c r="T4045" i="10"/>
  <c r="T4037" i="10"/>
  <c r="T4029" i="10"/>
  <c r="T4021" i="10"/>
  <c r="T4013" i="10"/>
  <c r="T4005" i="10"/>
  <c r="T3997" i="10"/>
  <c r="T3989" i="10"/>
  <c r="T3981" i="10"/>
  <c r="T3973" i="10"/>
  <c r="T3965" i="10"/>
  <c r="T3957" i="10"/>
  <c r="T3949" i="10"/>
  <c r="T3941" i="10"/>
  <c r="T3933" i="10"/>
  <c r="T3925" i="10"/>
  <c r="T3917" i="10"/>
  <c r="T3909" i="10"/>
  <c r="T3901" i="10"/>
  <c r="T3893" i="10"/>
  <c r="T3885" i="10"/>
  <c r="T3877" i="10"/>
  <c r="T3869" i="10"/>
  <c r="T3861" i="10"/>
  <c r="T3853" i="10"/>
  <c r="T3845" i="10"/>
  <c r="T3837" i="10"/>
  <c r="T3829" i="10"/>
  <c r="T3821" i="10"/>
  <c r="T3813" i="10"/>
  <c r="T3805" i="10"/>
  <c r="T3797" i="10"/>
  <c r="T3789" i="10"/>
  <c r="T3781" i="10"/>
  <c r="T3773" i="10"/>
  <c r="T3765" i="10"/>
  <c r="T3757" i="10"/>
  <c r="T3749" i="10"/>
  <c r="T3741" i="10"/>
  <c r="T3733" i="10"/>
  <c r="T3725" i="10"/>
  <c r="T3717" i="10"/>
  <c r="T3709" i="10"/>
  <c r="T3701" i="10"/>
  <c r="T3693" i="10"/>
  <c r="T3685" i="10"/>
  <c r="T3677" i="10"/>
  <c r="T3669" i="10"/>
  <c r="T3661" i="10"/>
  <c r="T3653" i="10"/>
  <c r="T3645" i="10"/>
  <c r="T3637" i="10"/>
  <c r="T3629" i="10"/>
  <c r="T3621" i="10"/>
  <c r="T3613" i="10"/>
  <c r="T3605" i="10"/>
  <c r="T3597" i="10"/>
  <c r="T3589" i="10"/>
  <c r="T3581" i="10"/>
  <c r="T3573" i="10"/>
  <c r="T3565" i="10"/>
  <c r="T3557" i="10"/>
  <c r="T3549" i="10"/>
  <c r="T3541" i="10"/>
  <c r="T3533" i="10"/>
  <c r="T3525" i="10"/>
  <c r="T3517" i="10"/>
  <c r="T3509" i="10"/>
  <c r="T3501" i="10"/>
  <c r="T3493" i="10"/>
  <c r="T3485" i="10"/>
  <c r="T3477" i="10"/>
  <c r="T3469" i="10"/>
  <c r="T3461" i="10"/>
  <c r="T3453" i="10"/>
  <c r="T3445" i="10"/>
  <c r="T3437" i="10"/>
  <c r="T3429" i="10"/>
  <c r="T3421" i="10"/>
  <c r="T3413" i="10"/>
  <c r="T3405" i="10"/>
  <c r="T3397" i="10"/>
  <c r="T3389" i="10"/>
  <c r="T3381" i="10"/>
  <c r="T3373" i="10"/>
  <c r="T3365" i="10"/>
  <c r="T3357" i="10"/>
  <c r="T3349" i="10"/>
  <c r="T3341" i="10"/>
  <c r="T3333" i="10"/>
  <c r="T3325" i="10"/>
  <c r="T3317" i="10"/>
  <c r="T3309" i="10"/>
  <c r="T3301" i="10"/>
  <c r="T3293" i="10"/>
  <c r="T3285" i="10"/>
  <c r="T3277" i="10"/>
  <c r="T3197" i="10"/>
  <c r="T3948" i="10"/>
  <c r="T3940" i="10"/>
  <c r="T3932" i="10"/>
  <c r="T3924" i="10"/>
  <c r="T3916" i="10"/>
  <c r="T3908" i="10"/>
  <c r="T3900" i="10"/>
  <c r="T3892" i="10"/>
  <c r="T3884" i="10"/>
  <c r="T3876" i="10"/>
  <c r="T3868" i="10"/>
  <c r="T3860" i="10"/>
  <c r="T3852" i="10"/>
  <c r="T3844" i="10"/>
  <c r="T3836" i="10"/>
  <c r="T3828" i="10"/>
  <c r="T3820" i="10"/>
  <c r="T3812" i="10"/>
  <c r="T3804" i="10"/>
  <c r="T3796" i="10"/>
  <c r="T3788" i="10"/>
  <c r="T3780" i="10"/>
  <c r="T3772" i="10"/>
  <c r="T3764" i="10"/>
  <c r="T3756" i="10"/>
  <c r="T3748" i="10"/>
  <c r="T3740" i="10"/>
  <c r="T3732" i="10"/>
  <c r="T3724" i="10"/>
  <c r="T3716" i="10"/>
  <c r="T3708" i="10"/>
  <c r="T3700" i="10"/>
  <c r="T3692" i="10"/>
  <c r="T3684" i="10"/>
  <c r="T3676" i="10"/>
  <c r="T3668" i="10"/>
  <c r="T3660" i="10"/>
  <c r="T3652" i="10"/>
  <c r="T3644" i="10"/>
  <c r="T3636" i="10"/>
  <c r="T3628" i="10"/>
  <c r="T3620" i="10"/>
  <c r="T3612" i="10"/>
  <c r="T3604" i="10"/>
  <c r="T3596" i="10"/>
  <c r="T3588" i="10"/>
  <c r="T3580" i="10"/>
  <c r="T3572" i="10"/>
  <c r="T3564" i="10"/>
  <c r="T3556" i="10"/>
  <c r="T3548" i="10"/>
  <c r="T3540" i="10"/>
  <c r="T3532" i="10"/>
  <c r="T3524" i="10"/>
  <c r="T3516" i="10"/>
  <c r="T3508" i="10"/>
  <c r="T3500" i="10"/>
  <c r="T3492" i="10"/>
  <c r="T3484" i="10"/>
  <c r="T3476" i="10"/>
  <c r="T3468" i="10"/>
  <c r="T3460" i="10"/>
  <c r="T3452" i="10"/>
  <c r="T3444" i="10"/>
  <c r="T3436" i="10"/>
  <c r="T3428" i="10"/>
  <c r="T3420" i="10"/>
  <c r="T3412" i="10"/>
  <c r="T3404" i="10"/>
  <c r="T3396" i="10"/>
  <c r="T3388" i="10"/>
  <c r="T3380" i="10"/>
  <c r="T3372" i="10"/>
  <c r="T3364" i="10"/>
  <c r="T3356" i="10"/>
  <c r="T3348" i="10"/>
  <c r="T3340" i="10"/>
  <c r="T3332" i="10"/>
  <c r="T3324" i="10"/>
  <c r="T3316" i="10"/>
  <c r="T3308" i="10"/>
  <c r="T3300" i="10"/>
  <c r="T3292" i="10"/>
  <c r="T3284" i="10"/>
  <c r="T3276" i="10"/>
  <c r="T3268" i="10"/>
  <c r="T3260" i="10"/>
  <c r="T3252" i="10"/>
  <c r="T3244" i="10"/>
  <c r="T3236" i="10"/>
  <c r="T3228" i="10"/>
  <c r="T3220" i="10"/>
  <c r="T3212" i="10"/>
  <c r="T3204" i="10"/>
  <c r="T3196" i="10"/>
  <c r="T3188" i="10"/>
  <c r="T3180" i="10"/>
  <c r="T3172" i="10"/>
  <c r="T3164" i="10"/>
  <c r="T3156" i="10"/>
  <c r="T3148" i="10"/>
  <c r="T3140" i="10"/>
  <c r="T3132" i="10"/>
  <c r="T3124" i="10"/>
  <c r="T3116" i="10"/>
  <c r="T3108" i="10"/>
  <c r="T3100" i="10"/>
  <c r="T3092" i="10"/>
  <c r="T3084" i="10"/>
  <c r="T3076" i="10"/>
  <c r="T3068" i="10"/>
  <c r="T3060" i="10"/>
  <c r="T3052" i="10"/>
  <c r="T3044" i="10"/>
  <c r="T3036" i="10"/>
  <c r="T3028" i="10"/>
  <c r="T3020" i="10"/>
  <c r="T3012" i="10"/>
  <c r="T3004" i="10"/>
  <c r="T2996" i="10"/>
  <c r="T2988" i="10"/>
  <c r="T2980" i="10"/>
  <c r="T2972" i="10"/>
  <c r="T2964" i="10"/>
  <c r="T2956" i="10"/>
  <c r="T2948" i="10"/>
  <c r="T2940" i="10"/>
  <c r="T2932" i="10"/>
  <c r="T2924" i="10"/>
  <c r="T2916" i="10"/>
  <c r="T2908" i="10"/>
  <c r="T2900" i="10"/>
  <c r="T2892" i="10"/>
  <c r="T2884" i="10"/>
  <c r="T2876" i="10"/>
  <c r="T2868" i="10"/>
  <c r="T2860" i="10"/>
  <c r="T2852" i="10"/>
  <c r="T2844" i="10"/>
  <c r="T2836" i="10"/>
  <c r="T2828" i="10"/>
  <c r="T2820" i="10"/>
  <c r="T2812" i="10"/>
  <c r="T2804" i="10"/>
  <c r="T2796" i="10"/>
  <c r="T2788" i="10"/>
  <c r="T2780" i="10"/>
  <c r="T2772" i="10"/>
  <c r="T2764" i="10"/>
  <c r="T2756" i="10"/>
  <c r="T2748" i="10"/>
  <c r="T2740" i="10"/>
  <c r="T2732" i="10"/>
  <c r="T2724" i="10"/>
  <c r="T2716" i="10"/>
  <c r="T2708" i="10"/>
  <c r="T2700" i="10"/>
  <c r="T2692" i="10"/>
  <c r="T2684" i="10"/>
  <c r="T2676" i="10"/>
  <c r="T2668" i="10"/>
  <c r="T2803" i="10"/>
  <c r="T2795" i="10"/>
  <c r="T2787" i="10"/>
  <c r="T2779" i="10"/>
  <c r="T2771" i="10"/>
  <c r="T2763" i="10"/>
  <c r="T2755" i="10"/>
  <c r="T2747" i="10"/>
  <c r="T2739" i="10"/>
  <c r="T2731" i="10"/>
  <c r="T2723" i="10"/>
  <c r="T2715" i="10"/>
  <c r="T2707" i="10"/>
  <c r="T2699" i="10"/>
  <c r="T2691" i="10"/>
  <c r="T2683" i="10"/>
  <c r="T2675" i="10"/>
  <c r="T2667" i="10"/>
  <c r="T2659" i="10"/>
  <c r="T2651" i="10"/>
  <c r="T2643" i="10"/>
  <c r="T2635" i="10"/>
  <c r="T2627" i="10"/>
  <c r="T2619" i="10"/>
  <c r="T2611" i="10"/>
  <c r="T2603" i="10"/>
  <c r="T2595" i="10"/>
  <c r="T2587" i="10"/>
  <c r="T2579" i="10"/>
  <c r="T2571" i="10"/>
  <c r="T2563" i="10"/>
  <c r="T2555" i="10"/>
  <c r="T2547" i="10"/>
  <c r="T2539" i="10"/>
  <c r="T2531" i="10"/>
  <c r="T2523" i="10"/>
  <c r="T2515" i="10"/>
  <c r="T2507" i="10"/>
  <c r="T2499" i="10"/>
  <c r="T2491" i="10"/>
  <c r="T2483" i="10"/>
  <c r="T2475" i="10"/>
  <c r="T2467" i="10"/>
  <c r="T2459" i="10"/>
  <c r="T2451" i="10"/>
  <c r="T2443" i="10"/>
  <c r="T2435" i="10"/>
  <c r="T2427" i="10"/>
  <c r="T2419" i="10"/>
  <c r="T2411" i="10"/>
  <c r="T2403" i="10"/>
  <c r="T2395" i="10"/>
  <c r="T2387" i="10"/>
  <c r="T2379" i="10"/>
  <c r="T2371" i="10"/>
  <c r="T2363" i="10"/>
  <c r="T2355" i="10"/>
  <c r="T2347" i="10"/>
  <c r="T2339" i="10"/>
  <c r="T2331" i="10"/>
  <c r="T2323" i="10"/>
  <c r="T2315" i="10"/>
  <c r="T2307" i="10"/>
  <c r="T2299" i="10"/>
  <c r="T2291" i="10"/>
  <c r="T2283" i="10"/>
  <c r="T2275" i="10"/>
  <c r="T2267" i="10"/>
  <c r="T2259" i="10"/>
  <c r="T2251" i="10"/>
  <c r="T2243" i="10"/>
  <c r="T2235" i="10"/>
  <c r="T2227" i="10"/>
  <c r="T2219" i="10"/>
  <c r="T2211" i="10"/>
  <c r="T2203" i="10"/>
  <c r="T2195" i="10"/>
  <c r="T2187" i="10"/>
  <c r="T2179" i="10"/>
  <c r="T2171" i="10"/>
  <c r="T2163" i="10"/>
  <c r="T2155" i="10"/>
  <c r="T2147" i="10"/>
  <c r="T2139" i="10"/>
  <c r="T2131" i="10"/>
  <c r="T2123" i="10"/>
  <c r="T2115" i="10"/>
  <c r="T2107" i="10"/>
  <c r="T2099" i="10"/>
  <c r="T2091" i="10"/>
  <c r="T2083" i="10"/>
  <c r="T2075" i="10"/>
  <c r="T2067" i="10"/>
  <c r="T2059" i="10"/>
  <c r="T2051" i="10"/>
  <c r="T2043" i="10"/>
  <c r="T2035" i="10"/>
  <c r="T2027" i="10"/>
  <c r="T2019" i="10"/>
  <c r="T2011" i="10"/>
  <c r="T2003" i="10"/>
  <c r="T1995" i="10"/>
  <c r="T1987" i="10"/>
  <c r="T1979" i="10"/>
  <c r="T1971" i="10"/>
  <c r="T1963" i="10"/>
  <c r="T1955" i="10"/>
  <c r="T1947" i="10"/>
  <c r="T1939" i="10"/>
  <c r="T1931" i="10"/>
  <c r="T1923" i="10"/>
  <c r="T1915" i="10"/>
  <c r="T1907" i="10"/>
  <c r="T1899" i="10"/>
  <c r="T1891" i="10"/>
  <c r="T1883" i="10"/>
  <c r="T1875" i="10"/>
  <c r="T1867" i="10"/>
  <c r="T1859" i="10"/>
  <c r="T1851" i="10"/>
  <c r="T1843" i="10"/>
  <c r="T1835" i="10"/>
  <c r="T1827" i="10"/>
  <c r="T1819" i="10"/>
  <c r="T1811" i="10"/>
  <c r="T1803" i="10"/>
  <c r="T1795" i="10"/>
  <c r="T1787" i="10"/>
  <c r="T1779" i="10"/>
  <c r="T1771" i="10"/>
  <c r="T1763" i="10"/>
  <c r="T1755" i="10"/>
  <c r="T1747" i="10"/>
  <c r="T1739" i="10"/>
  <c r="T1731" i="10"/>
  <c r="T1723" i="10"/>
  <c r="T1715" i="10"/>
  <c r="T1707" i="10"/>
  <c r="T2022" i="10"/>
  <c r="T2014" i="10"/>
  <c r="T2006" i="10"/>
  <c r="T1998" i="10"/>
  <c r="T1990" i="10"/>
  <c r="T1982" i="10"/>
  <c r="T1974" i="10"/>
  <c r="T1966" i="10"/>
  <c r="T1958" i="10"/>
  <c r="T1950" i="10"/>
  <c r="T1942" i="10"/>
  <c r="T1934" i="10"/>
  <c r="T1926" i="10"/>
  <c r="T1918" i="10"/>
  <c r="T1910" i="10"/>
  <c r="T1902" i="10"/>
  <c r="T1894" i="10"/>
  <c r="T1886" i="10"/>
  <c r="T1878" i="10"/>
  <c r="T1870" i="10"/>
  <c r="T1862" i="10"/>
  <c r="T1854" i="10"/>
  <c r="T1846" i="10"/>
  <c r="T1838" i="10"/>
  <c r="T1830" i="10"/>
  <c r="T1822" i="10"/>
  <c r="T1814" i="10"/>
  <c r="T1806" i="10"/>
  <c r="T1798" i="10"/>
  <c r="T1790" i="10"/>
  <c r="T1782" i="10"/>
  <c r="T1774" i="10"/>
  <c r="T1766" i="10"/>
  <c r="T1758" i="10"/>
  <c r="T1750" i="10"/>
  <c r="T1742" i="10"/>
  <c r="T1734" i="10"/>
  <c r="T1726" i="10"/>
  <c r="T1718" i="10"/>
  <c r="T1710" i="10"/>
  <c r="T1702" i="10"/>
  <c r="T1694" i="10"/>
  <c r="T1686" i="10"/>
  <c r="T1678" i="10"/>
  <c r="T1670" i="10"/>
  <c r="T1662" i="10"/>
  <c r="T1654" i="10"/>
  <c r="T1646" i="10"/>
  <c r="T1638" i="10"/>
  <c r="T1630" i="10"/>
  <c r="T1622" i="10"/>
  <c r="T1614" i="10"/>
  <c r="T1606" i="10"/>
  <c r="T1598" i="10"/>
  <c r="T1590" i="10"/>
  <c r="T1582" i="10"/>
  <c r="T1574" i="10"/>
  <c r="T1566" i="10"/>
  <c r="T1558" i="10"/>
  <c r="T1550" i="10"/>
  <c r="T1542" i="10"/>
  <c r="T1534" i="10"/>
  <c r="T1526" i="10"/>
  <c r="T1518" i="10"/>
  <c r="T1510" i="10"/>
  <c r="T1502" i="10"/>
  <c r="T1494" i="10"/>
  <c r="T1486" i="10"/>
  <c r="T1478" i="10"/>
  <c r="T1470" i="10"/>
  <c r="T1462" i="10"/>
  <c r="T1454" i="10"/>
  <c r="T1446" i="10"/>
  <c r="T1438" i="10"/>
  <c r="T1430" i="10"/>
  <c r="T1422" i="10"/>
  <c r="T1414" i="10"/>
  <c r="T1406" i="10"/>
  <c r="T1398" i="10"/>
  <c r="T1390" i="10"/>
  <c r="T1382" i="10"/>
  <c r="T1374" i="10"/>
  <c r="T1366" i="10"/>
  <c r="T1358" i="10"/>
  <c r="T1350" i="10"/>
  <c r="T3269" i="10"/>
  <c r="T3261" i="10"/>
  <c r="T3253" i="10"/>
  <c r="T3245" i="10"/>
  <c r="T3237" i="10"/>
  <c r="T3229" i="10"/>
  <c r="T3221" i="10"/>
  <c r="T3213" i="10"/>
  <c r="T3205" i="10"/>
  <c r="T3189" i="10"/>
  <c r="T3181" i="10"/>
  <c r="T3173" i="10"/>
  <c r="T3165" i="10"/>
  <c r="T3157" i="10"/>
  <c r="T3149" i="10"/>
  <c r="T3141" i="10"/>
  <c r="T3133" i="10"/>
  <c r="T3125" i="10"/>
  <c r="T3117" i="10"/>
  <c r="T3109" i="10"/>
  <c r="T3101" i="10"/>
  <c r="T3093" i="10"/>
  <c r="T3085" i="10"/>
  <c r="T3077" i="10"/>
  <c r="T3069" i="10"/>
  <c r="T3061" i="10"/>
  <c r="T3053" i="10"/>
  <c r="T3045" i="10"/>
  <c r="T3037" i="10"/>
  <c r="T3029" i="10"/>
  <c r="T3021" i="10"/>
  <c r="T3013" i="10"/>
  <c r="T3005" i="10"/>
  <c r="T2997" i="10"/>
  <c r="T2989" i="10"/>
  <c r="T2981" i="10"/>
  <c r="T2973" i="10"/>
  <c r="T2965" i="10"/>
  <c r="T2957" i="10"/>
  <c r="T2949" i="10"/>
  <c r="T2941" i="10"/>
  <c r="T2933" i="10"/>
  <c r="T2925" i="10"/>
  <c r="T2917" i="10"/>
  <c r="T2909" i="10"/>
  <c r="T2901" i="10"/>
  <c r="T2893" i="10"/>
  <c r="T2885" i="10"/>
  <c r="T2877" i="10"/>
  <c r="T2869" i="10"/>
  <c r="T2861" i="10"/>
  <c r="T2853" i="10"/>
  <c r="T2845" i="10"/>
  <c r="T2837" i="10"/>
  <c r="T2829" i="10"/>
  <c r="T2821" i="10"/>
  <c r="T2813" i="10"/>
  <c r="T2805" i="10"/>
  <c r="T2797" i="10"/>
  <c r="T2789" i="10"/>
  <c r="T2781" i="10"/>
  <c r="T2773" i="10"/>
  <c r="T2765" i="10"/>
  <c r="T2757" i="10"/>
  <c r="T2749" i="10"/>
  <c r="T2741" i="10"/>
  <c r="T2733" i="10"/>
  <c r="T2725" i="10"/>
  <c r="T2717" i="10"/>
  <c r="T2709" i="10"/>
  <c r="T2701" i="10"/>
  <c r="T2693" i="10"/>
  <c r="T2685" i="10"/>
  <c r="T3234" i="10"/>
  <c r="T3226" i="10"/>
  <c r="T3218" i="10"/>
  <c r="T3210" i="10"/>
  <c r="T3202" i="10"/>
  <c r="T3194" i="10"/>
  <c r="T3186" i="10"/>
  <c r="T3178" i="10"/>
  <c r="T3170" i="10"/>
  <c r="T3162" i="10"/>
  <c r="T3154" i="10"/>
  <c r="T3146" i="10"/>
  <c r="T3138" i="10"/>
  <c r="T3130" i="10"/>
  <c r="T3122" i="10"/>
  <c r="T3114" i="10"/>
  <c r="T3106" i="10"/>
  <c r="T3098" i="10"/>
  <c r="T3090" i="10"/>
  <c r="T3082" i="10"/>
  <c r="T3074" i="10"/>
  <c r="T3066" i="10"/>
  <c r="T3058" i="10"/>
  <c r="T3050" i="10"/>
  <c r="T3042" i="10"/>
  <c r="T3034" i="10"/>
  <c r="T3026" i="10"/>
  <c r="T3018" i="10"/>
  <c r="T3010" i="10"/>
  <c r="T3002" i="10"/>
  <c r="T2994" i="10"/>
  <c r="T2986" i="10"/>
  <c r="T2978" i="10"/>
  <c r="T2970" i="10"/>
  <c r="T2962" i="10"/>
  <c r="T2954" i="10"/>
  <c r="T2946" i="10"/>
  <c r="T2938" i="10"/>
  <c r="T2930" i="10"/>
  <c r="T2922" i="10"/>
  <c r="T2914" i="10"/>
  <c r="T2906" i="10"/>
  <c r="T2898" i="10"/>
  <c r="T2890" i="10"/>
  <c r="T2882" i="10"/>
  <c r="T2874" i="10"/>
  <c r="T2866" i="10"/>
  <c r="T2858" i="10"/>
  <c r="T2850" i="10"/>
  <c r="T2842" i="10"/>
  <c r="T2834" i="10"/>
  <c r="T2826" i="10"/>
  <c r="T2818" i="10"/>
  <c r="T2810" i="10"/>
  <c r="T2802" i="10"/>
  <c r="T2794" i="10"/>
  <c r="T2786" i="10"/>
  <c r="T2778" i="10"/>
  <c r="T2770" i="10"/>
  <c r="T2762" i="10"/>
  <c r="T2754" i="10"/>
  <c r="T2746" i="10"/>
  <c r="T2738" i="10"/>
  <c r="T2730" i="10"/>
  <c r="T2722" i="10"/>
  <c r="T2714" i="10"/>
  <c r="T2706" i="10"/>
  <c r="T2698" i="10"/>
  <c r="T2690" i="10"/>
  <c r="T2682" i="10"/>
  <c r="T2281" i="10"/>
  <c r="T2273" i="10"/>
  <c r="T2265" i="10"/>
  <c r="T2257" i="10"/>
  <c r="T2249" i="10"/>
  <c r="T2241" i="10"/>
  <c r="T2233" i="10"/>
  <c r="T2225" i="10"/>
  <c r="T2217" i="10"/>
  <c r="T2209" i="10"/>
  <c r="T2201" i="10"/>
  <c r="T2193" i="10"/>
  <c r="T2185" i="10"/>
  <c r="T2177" i="10"/>
  <c r="T2169" i="10"/>
  <c r="T2161" i="10"/>
  <c r="T2153" i="10"/>
  <c r="T2145" i="10"/>
  <c r="T2137" i="10"/>
  <c r="T2129" i="10"/>
  <c r="T2121" i="10"/>
  <c r="T2113" i="10"/>
  <c r="T2105" i="10"/>
  <c r="T2097" i="10"/>
  <c r="T2089" i="10"/>
  <c r="T2081" i="10"/>
  <c r="T2073" i="10"/>
  <c r="T2065" i="10"/>
  <c r="T2057" i="10"/>
  <c r="T2049" i="10"/>
  <c r="T2041" i="10"/>
  <c r="T2033" i="10"/>
  <c r="T2025" i="10"/>
  <c r="T2017" i="10"/>
  <c r="T2009" i="10"/>
  <c r="T2001" i="10"/>
  <c r="T1993" i="10"/>
  <c r="T1985" i="10"/>
  <c r="T1977" i="10"/>
  <c r="T1969" i="10"/>
  <c r="T1961" i="10"/>
  <c r="T1953" i="10"/>
  <c r="T1945" i="10"/>
  <c r="T1937" i="10"/>
  <c r="T1929" i="10"/>
  <c r="T1921" i="10"/>
  <c r="T1913" i="10"/>
  <c r="T1905" i="10"/>
  <c r="T1897" i="10"/>
  <c r="T1889" i="10"/>
  <c r="T1881" i="10"/>
  <c r="T1873" i="10"/>
  <c r="T1865" i="10"/>
  <c r="T1857" i="10"/>
  <c r="T1849" i="10"/>
  <c r="T1841" i="10"/>
  <c r="T1833" i="10"/>
  <c r="T1825" i="10"/>
  <c r="T1817" i="10"/>
  <c r="T1809" i="10"/>
  <c r="T1801" i="10"/>
  <c r="T1793" i="10"/>
  <c r="T1785" i="10"/>
  <c r="T1777" i="10"/>
  <c r="T1769" i="10"/>
  <c r="T1761" i="10"/>
  <c r="T1753" i="10"/>
  <c r="T1745" i="10"/>
  <c r="T1737" i="10"/>
  <c r="T1729" i="10"/>
  <c r="T1721" i="10"/>
  <c r="T1713" i="10"/>
  <c r="T1705" i="10"/>
  <c r="T1697" i="10"/>
  <c r="T1689" i="10"/>
  <c r="T1681" i="10"/>
  <c r="T1673" i="10"/>
  <c r="T1665" i="10"/>
  <c r="T1657" i="10"/>
  <c r="T1649" i="10"/>
  <c r="T1641" i="10"/>
  <c r="T1633" i="10"/>
  <c r="T1625" i="10"/>
  <c r="T1617" i="10"/>
  <c r="T1609" i="10"/>
  <c r="T1601" i="10"/>
  <c r="T1593" i="10"/>
  <c r="T2936" i="10"/>
  <c r="T2928" i="10"/>
  <c r="T2920" i="10"/>
  <c r="T2912" i="10"/>
  <c r="T2904" i="10"/>
  <c r="T2896" i="10"/>
  <c r="T2888" i="10"/>
  <c r="T2880" i="10"/>
  <c r="T2872" i="10"/>
  <c r="T2864" i="10"/>
  <c r="T2856" i="10"/>
  <c r="T2848" i="10"/>
  <c r="T2840" i="10"/>
  <c r="T2832" i="10"/>
  <c r="T2824" i="10"/>
  <c r="T2816" i="10"/>
  <c r="T2808" i="10"/>
  <c r="T2800" i="10"/>
  <c r="T2792" i="10"/>
  <c r="T2784" i="10"/>
  <c r="T2776" i="10"/>
  <c r="T2768" i="10"/>
  <c r="T2760" i="10"/>
  <c r="T2752" i="10"/>
  <c r="T2744" i="10"/>
  <c r="T2736" i="10"/>
  <c r="T2728" i="10"/>
  <c r="T2720" i="10"/>
  <c r="T2712" i="10"/>
  <c r="T2704" i="10"/>
  <c r="T2696" i="10"/>
  <c r="T2688" i="10"/>
  <c r="T2680" i="10"/>
  <c r="T2672" i="10"/>
  <c r="T2664" i="10"/>
  <c r="T2656" i="10"/>
  <c r="T2648" i="10"/>
  <c r="T2640" i="10"/>
  <c r="T2632" i="10"/>
  <c r="T2624" i="10"/>
  <c r="T2616" i="10"/>
  <c r="T2608" i="10"/>
  <c r="T2600" i="10"/>
  <c r="T2592" i="10"/>
  <c r="T2584" i="10"/>
  <c r="T2576" i="10"/>
  <c r="T2568" i="10"/>
  <c r="T2560" i="10"/>
  <c r="T2552" i="10"/>
  <c r="T2544" i="10"/>
  <c r="T2536" i="10"/>
  <c r="T2528" i="10"/>
  <c r="T2520" i="10"/>
  <c r="T2512" i="10"/>
  <c r="T2504" i="10"/>
  <c r="T2496" i="10"/>
  <c r="T2488" i="10"/>
  <c r="T2480" i="10"/>
  <c r="T2472" i="10"/>
  <c r="T2464" i="10"/>
  <c r="T2456" i="10"/>
  <c r="T2448" i="10"/>
  <c r="T2440" i="10"/>
  <c r="T2432" i="10"/>
  <c r="T2424" i="10"/>
  <c r="T2416" i="10"/>
  <c r="T2408" i="10"/>
  <c r="T2400" i="10"/>
  <c r="T2392" i="10"/>
  <c r="T2384" i="10"/>
  <c r="T2376" i="10"/>
  <c r="T2368" i="10"/>
  <c r="T2360" i="10"/>
  <c r="T2352" i="10"/>
  <c r="T2344" i="10"/>
  <c r="T2336" i="10"/>
  <c r="T2328" i="10"/>
  <c r="T2320" i="10"/>
  <c r="T2312" i="10"/>
  <c r="T2304" i="10"/>
  <c r="T2296" i="10"/>
  <c r="T2288" i="10"/>
  <c r="T1983" i="10"/>
  <c r="T1975" i="10"/>
  <c r="T1967" i="10"/>
  <c r="T1959" i="10"/>
  <c r="T1951" i="10"/>
  <c r="T1943" i="10"/>
  <c r="T1935" i="10"/>
  <c r="T1927" i="10"/>
  <c r="T1919" i="10"/>
  <c r="T1911" i="10"/>
  <c r="T1903" i="10"/>
  <c r="T1895" i="10"/>
  <c r="T1887" i="10"/>
  <c r="T1879" i="10"/>
  <c r="T1871" i="10"/>
  <c r="T1863" i="10"/>
  <c r="T1855" i="10"/>
  <c r="T1847" i="10"/>
  <c r="T1839" i="10"/>
  <c r="T1831" i="10"/>
  <c r="T1823" i="10"/>
  <c r="T1815" i="10"/>
  <c r="T1807" i="10"/>
  <c r="T1799" i="10"/>
  <c r="T1791" i="10"/>
  <c r="T1783" i="10"/>
  <c r="T1775" i="10"/>
  <c r="T1767" i="10"/>
  <c r="T1759" i="10"/>
  <c r="T1751" i="10"/>
  <c r="T1743" i="10"/>
  <c r="T1735" i="10"/>
  <c r="T1727" i="10"/>
  <c r="T1719" i="10"/>
  <c r="T1711" i="10"/>
  <c r="T1703" i="10"/>
  <c r="T1695" i="10"/>
  <c r="T1687" i="10"/>
  <c r="T1679" i="10"/>
  <c r="T1671" i="10"/>
  <c r="T1663" i="10"/>
  <c r="T1655" i="10"/>
  <c r="T1647" i="10"/>
  <c r="T1639" i="10"/>
  <c r="T1631" i="10"/>
  <c r="T1623" i="10"/>
  <c r="T1615" i="10"/>
  <c r="T1607" i="10"/>
  <c r="T1599" i="10"/>
  <c r="T1591" i="10"/>
  <c r="T1583" i="10"/>
  <c r="T1575" i="10"/>
  <c r="T1567" i="10"/>
  <c r="T1559" i="10"/>
  <c r="T1551" i="10"/>
  <c r="T1543" i="10"/>
  <c r="T1535" i="10"/>
  <c r="T1527" i="10"/>
  <c r="T1519" i="10"/>
  <c r="T1511" i="10"/>
  <c r="T1503" i="10"/>
  <c r="T1495" i="10"/>
  <c r="T1487" i="10"/>
  <c r="T1479" i="10"/>
  <c r="T1471" i="10"/>
  <c r="T1463" i="10"/>
  <c r="T1455" i="10"/>
  <c r="T1447" i="10"/>
  <c r="T1439" i="10"/>
  <c r="T1431" i="10"/>
  <c r="T1423" i="10"/>
  <c r="T1415" i="10"/>
  <c r="T1407" i="10"/>
  <c r="T1399" i="10"/>
  <c r="T1391" i="10"/>
  <c r="T1383" i="10"/>
  <c r="T1375" i="10"/>
  <c r="T1367" i="10"/>
  <c r="T1359" i="10"/>
  <c r="T1351" i="10"/>
  <c r="T1343" i="10"/>
  <c r="T1335" i="10"/>
  <c r="T1327" i="10"/>
  <c r="T2677" i="10"/>
  <c r="T2669" i="10"/>
  <c r="T2661" i="10"/>
  <c r="T2653" i="10"/>
  <c r="T2645" i="10"/>
  <c r="T2637" i="10"/>
  <c r="T2629" i="10"/>
  <c r="T2621" i="10"/>
  <c r="T2613" i="10"/>
  <c r="T2605" i="10"/>
  <c r="T2597" i="10"/>
  <c r="T2589" i="10"/>
  <c r="T2581" i="10"/>
  <c r="T2573" i="10"/>
  <c r="T2565" i="10"/>
  <c r="T2557" i="10"/>
  <c r="T2549" i="10"/>
  <c r="T2541" i="10"/>
  <c r="T2533" i="10"/>
  <c r="T2525" i="10"/>
  <c r="T2517" i="10"/>
  <c r="T2509" i="10"/>
  <c r="T2501" i="10"/>
  <c r="T2493" i="10"/>
  <c r="T2485" i="10"/>
  <c r="T2477" i="10"/>
  <c r="T2469" i="10"/>
  <c r="T2461" i="10"/>
  <c r="T2453" i="10"/>
  <c r="T2445" i="10"/>
  <c r="T2437" i="10"/>
  <c r="T2429" i="10"/>
  <c r="T2421" i="10"/>
  <c r="T2413" i="10"/>
  <c r="T2405" i="10"/>
  <c r="T2397" i="10"/>
  <c r="T2389" i="10"/>
  <c r="T2381" i="10"/>
  <c r="T2373" i="10"/>
  <c r="T2365" i="10"/>
  <c r="T2357" i="10"/>
  <c r="T2349" i="10"/>
  <c r="T2341" i="10"/>
  <c r="T2333" i="10"/>
  <c r="T2325" i="10"/>
  <c r="T2317" i="10"/>
  <c r="T2309" i="10"/>
  <c r="T2301" i="10"/>
  <c r="T2293" i="10"/>
  <c r="T2285" i="10"/>
  <c r="T2277" i="10"/>
  <c r="T2269" i="10"/>
  <c r="T2261" i="10"/>
  <c r="T2253" i="10"/>
  <c r="T2245" i="10"/>
  <c r="T2237" i="10"/>
  <c r="T2229" i="10"/>
  <c r="T2221" i="10"/>
  <c r="T2213" i="10"/>
  <c r="T2205" i="10"/>
  <c r="T2197" i="10"/>
  <c r="T2189" i="10"/>
  <c r="T2181" i="10"/>
  <c r="T2173" i="10"/>
  <c r="T2165" i="10"/>
  <c r="T2157" i="10"/>
  <c r="T2149" i="10"/>
  <c r="T2141" i="10"/>
  <c r="T2133" i="10"/>
  <c r="T2125" i="10"/>
  <c r="T2117" i="10"/>
  <c r="T2109" i="10"/>
  <c r="T2101" i="10"/>
  <c r="T2093" i="10"/>
  <c r="T2085" i="10"/>
  <c r="T2077" i="10"/>
  <c r="T2069" i="10"/>
  <c r="T2061" i="10"/>
  <c r="T2053" i="10"/>
  <c r="T2045" i="10"/>
  <c r="T2037" i="10"/>
  <c r="T2029" i="10"/>
  <c r="T2021" i="10"/>
  <c r="T2013" i="10"/>
  <c r="T2005" i="10"/>
  <c r="T1997" i="10"/>
  <c r="T1989" i="10"/>
  <c r="T1981" i="10"/>
  <c r="T1973" i="10"/>
  <c r="T1965" i="10"/>
  <c r="T1957" i="10"/>
  <c r="T1949" i="10"/>
  <c r="T1941" i="10"/>
  <c r="T1933" i="10"/>
  <c r="T1925" i="10"/>
  <c r="T1917" i="10"/>
  <c r="T1909" i="10"/>
  <c r="T1901" i="10"/>
  <c r="T1893" i="10"/>
  <c r="T1885" i="10"/>
  <c r="T1877" i="10"/>
  <c r="T1869" i="10"/>
  <c r="T1861" i="10"/>
  <c r="T1853" i="10"/>
  <c r="T1845" i="10"/>
  <c r="T1837" i="10"/>
  <c r="T1829" i="10"/>
  <c r="T1821" i="10"/>
  <c r="T1813" i="10"/>
  <c r="T1805" i="10"/>
  <c r="T1797" i="10"/>
  <c r="T1789" i="10"/>
  <c r="T1781" i="10"/>
  <c r="T1773" i="10"/>
  <c r="T1765" i="10"/>
  <c r="T1757" i="10"/>
  <c r="T1749" i="10"/>
  <c r="T1741" i="10"/>
  <c r="T1733" i="10"/>
  <c r="T1725" i="10"/>
  <c r="T1717" i="10"/>
  <c r="T1709" i="10"/>
  <c r="T1701" i="10"/>
  <c r="T1693" i="10"/>
  <c r="T1685" i="10"/>
  <c r="T1677" i="10"/>
  <c r="T1669" i="10"/>
  <c r="T1661" i="10"/>
  <c r="T1653" i="10"/>
  <c r="T1645" i="10"/>
  <c r="T1637" i="10"/>
  <c r="T1629" i="10"/>
  <c r="T1621" i="10"/>
  <c r="T1613" i="10"/>
  <c r="T1605" i="10"/>
  <c r="T1597" i="10"/>
  <c r="T1589" i="10"/>
  <c r="T1581" i="10"/>
  <c r="T1573" i="10"/>
  <c r="T1565" i="10"/>
  <c r="T1557" i="10"/>
  <c r="T1549" i="10"/>
  <c r="T1541" i="10"/>
  <c r="T1533" i="10"/>
  <c r="T1525" i="10"/>
  <c r="T1517" i="10"/>
  <c r="T1509" i="10"/>
  <c r="T1501" i="10"/>
  <c r="T1493" i="10"/>
  <c r="T1485" i="10"/>
  <c r="T1477" i="10"/>
  <c r="T1469" i="10"/>
  <c r="T1461" i="10"/>
  <c r="T1453" i="10"/>
  <c r="T1445" i="10"/>
  <c r="T1437" i="10"/>
  <c r="T1429" i="10"/>
  <c r="T1421" i="10"/>
  <c r="T1413" i="10"/>
  <c r="T1405" i="10"/>
  <c r="T1397" i="10"/>
  <c r="T1389" i="10"/>
  <c r="T2660" i="10"/>
  <c r="T2652" i="10"/>
  <c r="T2644" i="10"/>
  <c r="T2636" i="10"/>
  <c r="T2628" i="10"/>
  <c r="T2620" i="10"/>
  <c r="T2612" i="10"/>
  <c r="T2604" i="10"/>
  <c r="T2596" i="10"/>
  <c r="T2588" i="10"/>
  <c r="T2580" i="10"/>
  <c r="T2572" i="10"/>
  <c r="T2564" i="10"/>
  <c r="T2556" i="10"/>
  <c r="T2548" i="10"/>
  <c r="T2540" i="10"/>
  <c r="T2532" i="10"/>
  <c r="T2524" i="10"/>
  <c r="T2516" i="10"/>
  <c r="T2508" i="10"/>
  <c r="T2500" i="10"/>
  <c r="T2492" i="10"/>
  <c r="T2484" i="10"/>
  <c r="T2476" i="10"/>
  <c r="T2468" i="10"/>
  <c r="T2460" i="10"/>
  <c r="T2452" i="10"/>
  <c r="T2444" i="10"/>
  <c r="T2436" i="10"/>
  <c r="T2428" i="10"/>
  <c r="T2420" i="10"/>
  <c r="T2412" i="10"/>
  <c r="T2404" i="10"/>
  <c r="T2396" i="10"/>
  <c r="T2388" i="10"/>
  <c r="T2380" i="10"/>
  <c r="T2372" i="10"/>
  <c r="T2364" i="10"/>
  <c r="T2356" i="10"/>
  <c r="T2348" i="10"/>
  <c r="T2340" i="10"/>
  <c r="T2332" i="10"/>
  <c r="T2324" i="10"/>
  <c r="T2316" i="10"/>
  <c r="T2308" i="10"/>
  <c r="T2300" i="10"/>
  <c r="T2292" i="10"/>
  <c r="T2284" i="10"/>
  <c r="T2276" i="10"/>
  <c r="T2268" i="10"/>
  <c r="T2260" i="10"/>
  <c r="T2252" i="10"/>
  <c r="T2244" i="10"/>
  <c r="T2236" i="10"/>
  <c r="T2228" i="10"/>
  <c r="T2220" i="10"/>
  <c r="T2212" i="10"/>
  <c r="T2204" i="10"/>
  <c r="T2196" i="10"/>
  <c r="T2188" i="10"/>
  <c r="T2180" i="10"/>
  <c r="T2172" i="10"/>
  <c r="T2164" i="10"/>
  <c r="T2156" i="10"/>
  <c r="T2148" i="10"/>
  <c r="T2140" i="10"/>
  <c r="T2132" i="10"/>
  <c r="T2124" i="10"/>
  <c r="T2116" i="10"/>
  <c r="T2108" i="10"/>
  <c r="T2100" i="10"/>
  <c r="T2092" i="10"/>
  <c r="T2084" i="10"/>
  <c r="T2076" i="10"/>
  <c r="T2068" i="10"/>
  <c r="T2060" i="10"/>
  <c r="T2052" i="10"/>
  <c r="T2044" i="10"/>
  <c r="T2036" i="10"/>
  <c r="T2028" i="10"/>
  <c r="T2020" i="10"/>
  <c r="T2012" i="10"/>
  <c r="T2004" i="10"/>
  <c r="T1996" i="10"/>
  <c r="T1988" i="10"/>
  <c r="T1980" i="10"/>
  <c r="T1972" i="10"/>
  <c r="T1964" i="10"/>
  <c r="T1956" i="10"/>
  <c r="T1948" i="10"/>
  <c r="T1940" i="10"/>
  <c r="T1932" i="10"/>
  <c r="T1924" i="10"/>
  <c r="T1916" i="10"/>
  <c r="T1908" i="10"/>
  <c r="T1900" i="10"/>
  <c r="T1892" i="10"/>
  <c r="T1884" i="10"/>
  <c r="T1876" i="10"/>
  <c r="T1868" i="10"/>
  <c r="T1860" i="10"/>
  <c r="T1852" i="10"/>
  <c r="T1844" i="10"/>
  <c r="T1836" i="10"/>
  <c r="T1828" i="10"/>
  <c r="T1820" i="10"/>
  <c r="T1812" i="10"/>
  <c r="T1804" i="10"/>
  <c r="T1796" i="10"/>
  <c r="T1788" i="10"/>
  <c r="T1780" i="10"/>
  <c r="T1772" i="10"/>
  <c r="T1764" i="10"/>
  <c r="T1756" i="10"/>
  <c r="T1748" i="10"/>
  <c r="T1740" i="10"/>
  <c r="T1732" i="10"/>
  <c r="T1724" i="10"/>
  <c r="T1716" i="10"/>
  <c r="T1708" i="10"/>
  <c r="T1700" i="10"/>
  <c r="T1692" i="10"/>
  <c r="T1684" i="10"/>
  <c r="T1676" i="10"/>
  <c r="T1668" i="10"/>
  <c r="T1660" i="10"/>
  <c r="T1652" i="10"/>
  <c r="T1644" i="10"/>
  <c r="T1636" i="10"/>
  <c r="T1628" i="10"/>
  <c r="T1620" i="10"/>
  <c r="T1612" i="10"/>
  <c r="T1604" i="10"/>
  <c r="T1596" i="10"/>
  <c r="T1588" i="10"/>
  <c r="T1580" i="10"/>
  <c r="T1572" i="10"/>
  <c r="T1564" i="10"/>
  <c r="T1556" i="10"/>
  <c r="T1548" i="10"/>
  <c r="T1540" i="10"/>
  <c r="T1532" i="10"/>
  <c r="T1524" i="10"/>
  <c r="T1516" i="10"/>
  <c r="T1508" i="10"/>
  <c r="T1500" i="10"/>
  <c r="T1492" i="10"/>
  <c r="T1484" i="10"/>
  <c r="T1476" i="10"/>
  <c r="T1468" i="10"/>
  <c r="T1460" i="10"/>
  <c r="T1452" i="10"/>
  <c r="T1444" i="10"/>
  <c r="T1436" i="10"/>
  <c r="T1428" i="10"/>
  <c r="T1420" i="10"/>
  <c r="T1412" i="10"/>
  <c r="T1404" i="10"/>
  <c r="T1396" i="10"/>
  <c r="T1699" i="10"/>
  <c r="T1691" i="10"/>
  <c r="T1683" i="10"/>
  <c r="T1675" i="10"/>
  <c r="T1667" i="10"/>
  <c r="T1659" i="10"/>
  <c r="T1651" i="10"/>
  <c r="T1643" i="10"/>
  <c r="T1635" i="10"/>
  <c r="T1627" i="10"/>
  <c r="T1619" i="10"/>
  <c r="T1611" i="10"/>
  <c r="T1603" i="10"/>
  <c r="T1595" i="10"/>
  <c r="T1587" i="10"/>
  <c r="T1579" i="10"/>
  <c r="T1571" i="10"/>
  <c r="T1563" i="10"/>
  <c r="T1555" i="10"/>
  <c r="T1547" i="10"/>
  <c r="T1539" i="10"/>
  <c r="T1531" i="10"/>
  <c r="T2674" i="10"/>
  <c r="T2666" i="10"/>
  <c r="T2658" i="10"/>
  <c r="T2650" i="10"/>
  <c r="T2642" i="10"/>
  <c r="T2634" i="10"/>
  <c r="T2626" i="10"/>
  <c r="T2618" i="10"/>
  <c r="T2610" i="10"/>
  <c r="T2602" i="10"/>
  <c r="T2594" i="10"/>
  <c r="T2586" i="10"/>
  <c r="T2578" i="10"/>
  <c r="T2570" i="10"/>
  <c r="T2562" i="10"/>
  <c r="T2554" i="10"/>
  <c r="T2546" i="10"/>
  <c r="T2538" i="10"/>
  <c r="T2530" i="10"/>
  <c r="T2522" i="10"/>
  <c r="T2514" i="10"/>
  <c r="T2506" i="10"/>
  <c r="T2498" i="10"/>
  <c r="T2490" i="10"/>
  <c r="T2482" i="10"/>
  <c r="T2474" i="10"/>
  <c r="T2466" i="10"/>
  <c r="T2458" i="10"/>
  <c r="T2450" i="10"/>
  <c r="T2442" i="10"/>
  <c r="T2434" i="10"/>
  <c r="T2426" i="10"/>
  <c r="T2418" i="10"/>
  <c r="T2410" i="10"/>
  <c r="T2402" i="10"/>
  <c r="T2394" i="10"/>
  <c r="T2386" i="10"/>
  <c r="T2378" i="10"/>
  <c r="T2370" i="10"/>
  <c r="T2362" i="10"/>
  <c r="T2354" i="10"/>
  <c r="T2346" i="10"/>
  <c r="T2338" i="10"/>
  <c r="T2330" i="10"/>
  <c r="T2322" i="10"/>
  <c r="T2314" i="10"/>
  <c r="T2306" i="10"/>
  <c r="T2298" i="10"/>
  <c r="T2290" i="10"/>
  <c r="T2282" i="10"/>
  <c r="T2274" i="10"/>
  <c r="T2266" i="10"/>
  <c r="T2258" i="10"/>
  <c r="T2250" i="10"/>
  <c r="T2242" i="10"/>
  <c r="T2234" i="10"/>
  <c r="T2226" i="10"/>
  <c r="T2218" i="10"/>
  <c r="T2210" i="10"/>
  <c r="T2202" i="10"/>
  <c r="T2194" i="10"/>
  <c r="T2186" i="10"/>
  <c r="T2178" i="10"/>
  <c r="T2170" i="10"/>
  <c r="T2162" i="10"/>
  <c r="T2154" i="10"/>
  <c r="T2146" i="10"/>
  <c r="T2138" i="10"/>
  <c r="T2130" i="10"/>
  <c r="T2122" i="10"/>
  <c r="T2114" i="10"/>
  <c r="T2106" i="10"/>
  <c r="T2098" i="10"/>
  <c r="T2090" i="10"/>
  <c r="T2082" i="10"/>
  <c r="T2074" i="10"/>
  <c r="T2066" i="10"/>
  <c r="T2058" i="10"/>
  <c r="T2050" i="10"/>
  <c r="T2042" i="10"/>
  <c r="T2034" i="10"/>
  <c r="T2026" i="10"/>
  <c r="T2018" i="10"/>
  <c r="T2010" i="10"/>
  <c r="T2002" i="10"/>
  <c r="T1994" i="10"/>
  <c r="T1986" i="10"/>
  <c r="T1978" i="10"/>
  <c r="T1970" i="10"/>
  <c r="T1962" i="10"/>
  <c r="T1954" i="10"/>
  <c r="T1946" i="10"/>
  <c r="T1938" i="10"/>
  <c r="T1930" i="10"/>
  <c r="T1922" i="10"/>
  <c r="T1914" i="10"/>
  <c r="T1906" i="10"/>
  <c r="T1898" i="10"/>
  <c r="T1890" i="10"/>
  <c r="T1882" i="10"/>
  <c r="T1874" i="10"/>
  <c r="T1866" i="10"/>
  <c r="T1858" i="10"/>
  <c r="T1850" i="10"/>
  <c r="T1842" i="10"/>
  <c r="T1834" i="10"/>
  <c r="T1826" i="10"/>
  <c r="T1818" i="10"/>
  <c r="T1810" i="10"/>
  <c r="T1802" i="10"/>
  <c r="T1794" i="10"/>
  <c r="T1786" i="10"/>
  <c r="T1778" i="10"/>
  <c r="T1770" i="10"/>
  <c r="T1762" i="10"/>
  <c r="T1754" i="10"/>
  <c r="T1746" i="10"/>
  <c r="T1738" i="10"/>
  <c r="T1730" i="10"/>
  <c r="T1722" i="10"/>
  <c r="T1714" i="10"/>
  <c r="T1706" i="10"/>
  <c r="T1698" i="10"/>
  <c r="T1690" i="10"/>
  <c r="T1682" i="10"/>
  <c r="T1674" i="10"/>
  <c r="T1666" i="10"/>
  <c r="T1658" i="10"/>
  <c r="T1650" i="10"/>
  <c r="T1642" i="10"/>
  <c r="T1634" i="10"/>
  <c r="T1626" i="10"/>
  <c r="T1618" i="10"/>
  <c r="T1610" i="10"/>
  <c r="T1602" i="10"/>
  <c r="T1594" i="10"/>
  <c r="T1586" i="10"/>
  <c r="T1578" i="10"/>
  <c r="T1570" i="10"/>
  <c r="T1562" i="10"/>
  <c r="T1554" i="10"/>
  <c r="T1546" i="10"/>
  <c r="T1538" i="10"/>
  <c r="T1530" i="10"/>
  <c r="T1522" i="10"/>
  <c r="T1514" i="10"/>
  <c r="T1506" i="10"/>
  <c r="T1498" i="10"/>
  <c r="T1490" i="10"/>
  <c r="T1482" i="10"/>
  <c r="T1474" i="10"/>
  <c r="T1466" i="10"/>
  <c r="T1458" i="10"/>
  <c r="T1450" i="10"/>
  <c r="T1442" i="10"/>
  <c r="T1434" i="10"/>
  <c r="T1426" i="10"/>
  <c r="T1418" i="10"/>
  <c r="T1410" i="10"/>
  <c r="T1402" i="10"/>
  <c r="T1394" i="10"/>
  <c r="T1386" i="10"/>
  <c r="T1378" i="10"/>
  <c r="T1585" i="10"/>
  <c r="T1577" i="10"/>
  <c r="T1569" i="10"/>
  <c r="T1561" i="10"/>
  <c r="T1553" i="10"/>
  <c r="T1545" i="10"/>
  <c r="T1537" i="10"/>
  <c r="T1529" i="10"/>
  <c r="T1521" i="10"/>
  <c r="T1513" i="10"/>
  <c r="T1505" i="10"/>
  <c r="T1497" i="10"/>
  <c r="T1489" i="10"/>
  <c r="T1481" i="10"/>
  <c r="T1473" i="10"/>
  <c r="T1465" i="10"/>
  <c r="T1457" i="10"/>
  <c r="T1449" i="10"/>
  <c r="T1441" i="10"/>
  <c r="T1433" i="10"/>
  <c r="T1425" i="10"/>
  <c r="T1417" i="10"/>
  <c r="T1409" i="10"/>
  <c r="T1401" i="10"/>
  <c r="T1393" i="10"/>
  <c r="T1385" i="10"/>
  <c r="T1377" i="10"/>
  <c r="T1369" i="10"/>
  <c r="T1361" i="10"/>
  <c r="T1353" i="10"/>
  <c r="T1345" i="10"/>
  <c r="T1337" i="10"/>
  <c r="T1329" i="10"/>
  <c r="T1321" i="10"/>
  <c r="T1313" i="10"/>
  <c r="T1305" i="10"/>
  <c r="T1297" i="10"/>
  <c r="T1289" i="10"/>
  <c r="T1281" i="10"/>
  <c r="T1273" i="10"/>
  <c r="T1265" i="10"/>
  <c r="T1257" i="10"/>
  <c r="T1249" i="10"/>
  <c r="T1241" i="10"/>
  <c r="T1233" i="10"/>
  <c r="T1225" i="10"/>
  <c r="T1217" i="10"/>
  <c r="T1209" i="10"/>
  <c r="T1201" i="10"/>
  <c r="T1193" i="10"/>
  <c r="T1185" i="10"/>
  <c r="T1177" i="10"/>
  <c r="T1169" i="10"/>
  <c r="T1161" i="10"/>
  <c r="T1153" i="10"/>
  <c r="T1145" i="10"/>
  <c r="T1137" i="10"/>
  <c r="T1129" i="10"/>
  <c r="T1121" i="10"/>
  <c r="T1113" i="10"/>
  <c r="T1105" i="10"/>
  <c r="T1097" i="10"/>
  <c r="T1089" i="10"/>
  <c r="T1081" i="10"/>
  <c r="T1073" i="10"/>
  <c r="T1065" i="10"/>
  <c r="T1057" i="10"/>
  <c r="T1049" i="10"/>
  <c r="T1041" i="10"/>
  <c r="T1033" i="10"/>
  <c r="T1025" i="10"/>
  <c r="T1017" i="10"/>
  <c r="T1009" i="10"/>
  <c r="T1001" i="10"/>
  <c r="T993" i="10"/>
  <c r="T985" i="10"/>
  <c r="T977" i="10"/>
  <c r="T969" i="10"/>
  <c r="T961" i="10"/>
  <c r="T953" i="10"/>
  <c r="T945" i="10"/>
  <c r="T937" i="10"/>
  <c r="T929" i="10"/>
  <c r="T921" i="10"/>
  <c r="T913" i="10"/>
  <c r="T905" i="10"/>
  <c r="T897" i="10"/>
  <c r="T889" i="10"/>
  <c r="T881" i="10"/>
  <c r="T873" i="10"/>
  <c r="T865" i="10"/>
  <c r="T857" i="10"/>
  <c r="T849" i="10"/>
  <c r="T841" i="10"/>
  <c r="T833" i="10"/>
  <c r="T825" i="10"/>
  <c r="T817" i="10"/>
  <c r="T809" i="10"/>
  <c r="T801" i="10"/>
  <c r="T793" i="10"/>
  <c r="T785" i="10"/>
  <c r="T777" i="10"/>
  <c r="T769" i="10"/>
  <c r="T761" i="10"/>
  <c r="T753" i="10"/>
  <c r="T745" i="10"/>
  <c r="T737" i="10"/>
  <c r="T729" i="10"/>
  <c r="T721" i="10"/>
  <c r="T713" i="10"/>
  <c r="T705" i="10"/>
  <c r="T697" i="10"/>
  <c r="T689" i="10"/>
  <c r="T681" i="10"/>
  <c r="T673" i="10"/>
  <c r="T665" i="10"/>
  <c r="T657" i="10"/>
  <c r="T649" i="10"/>
  <c r="T641" i="10"/>
  <c r="T633" i="10"/>
  <c r="T625" i="10"/>
  <c r="T617" i="10"/>
  <c r="T609" i="10"/>
  <c r="T601" i="10"/>
  <c r="T593" i="10"/>
  <c r="T585" i="10"/>
  <c r="T577" i="10"/>
  <c r="T569" i="10"/>
  <c r="T561" i="10"/>
  <c r="T553" i="10"/>
  <c r="T545" i="10"/>
  <c r="T537" i="10"/>
  <c r="T529" i="10"/>
  <c r="T521" i="10"/>
  <c r="T513" i="10"/>
  <c r="T505" i="10"/>
  <c r="T497" i="10"/>
  <c r="T489" i="10"/>
  <c r="T481" i="10"/>
  <c r="T473" i="10"/>
  <c r="T465" i="10"/>
  <c r="T457" i="10"/>
  <c r="T449" i="10"/>
  <c r="T441" i="10"/>
  <c r="T433" i="10"/>
  <c r="T425" i="10"/>
  <c r="T417" i="10"/>
  <c r="T409" i="10"/>
  <c r="T401" i="10"/>
  <c r="T393" i="10"/>
  <c r="T385" i="10"/>
  <c r="T377" i="10"/>
  <c r="T369" i="10"/>
  <c r="T361" i="10"/>
  <c r="T353" i="10"/>
  <c r="T345" i="10"/>
  <c r="T337" i="10"/>
  <c r="T329" i="10"/>
  <c r="T321" i="10"/>
  <c r="T313" i="10"/>
  <c r="T305" i="10"/>
  <c r="T297" i="10"/>
  <c r="T289" i="10"/>
  <c r="T281" i="10"/>
  <c r="T273" i="10"/>
  <c r="T265" i="10"/>
  <c r="T257" i="10"/>
  <c r="T249" i="10"/>
  <c r="T241" i="10"/>
  <c r="T233" i="10"/>
  <c r="T225" i="10"/>
  <c r="T217" i="10"/>
  <c r="T209" i="10"/>
  <c r="T201" i="10"/>
  <c r="T2280" i="10"/>
  <c r="T2272" i="10"/>
  <c r="T2264" i="10"/>
  <c r="T2256" i="10"/>
  <c r="T2248" i="10"/>
  <c r="T2240" i="10"/>
  <c r="T2232" i="10"/>
  <c r="T2224" i="10"/>
  <c r="T2216" i="10"/>
  <c r="T2208" i="10"/>
  <c r="T2200" i="10"/>
  <c r="T2192" i="10"/>
  <c r="T2184" i="10"/>
  <c r="T2176" i="10"/>
  <c r="T2168" i="10"/>
  <c r="T2160" i="10"/>
  <c r="T2152" i="10"/>
  <c r="T2144" i="10"/>
  <c r="T2136" i="10"/>
  <c r="T2128" i="10"/>
  <c r="T2120" i="10"/>
  <c r="T2112" i="10"/>
  <c r="T2104" i="10"/>
  <c r="T2096" i="10"/>
  <c r="T2088" i="10"/>
  <c r="T2080" i="10"/>
  <c r="T2072" i="10"/>
  <c r="T2064" i="10"/>
  <c r="T2056" i="10"/>
  <c r="T2048" i="10"/>
  <c r="T2040" i="10"/>
  <c r="T2032" i="10"/>
  <c r="T2024" i="10"/>
  <c r="T2016" i="10"/>
  <c r="T2008" i="10"/>
  <c r="T2000" i="10"/>
  <c r="T1992" i="10"/>
  <c r="T1984" i="10"/>
  <c r="T1976" i="10"/>
  <c r="T1968" i="10"/>
  <c r="T1960" i="10"/>
  <c r="T1952" i="10"/>
  <c r="T1944" i="10"/>
  <c r="T1936" i="10"/>
  <c r="T1928" i="10"/>
  <c r="T1920" i="10"/>
  <c r="T1912" i="10"/>
  <c r="T1904" i="10"/>
  <c r="T1896" i="10"/>
  <c r="T1888" i="10"/>
  <c r="T1880" i="10"/>
  <c r="T1872" i="10"/>
  <c r="T1864" i="10"/>
  <c r="T1856" i="10"/>
  <c r="T1848" i="10"/>
  <c r="T1840" i="10"/>
  <c r="T1832" i="10"/>
  <c r="T1824" i="10"/>
  <c r="T1816" i="10"/>
  <c r="T1808" i="10"/>
  <c r="T1800" i="10"/>
  <c r="T1792" i="10"/>
  <c r="T1784" i="10"/>
  <c r="T1776" i="10"/>
  <c r="T1768" i="10"/>
  <c r="T1760" i="10"/>
  <c r="T1752" i="10"/>
  <c r="T1744" i="10"/>
  <c r="T1736" i="10"/>
  <c r="T1728" i="10"/>
  <c r="T1720" i="10"/>
  <c r="T1712" i="10"/>
  <c r="T1704" i="10"/>
  <c r="T1696" i="10"/>
  <c r="T1688" i="10"/>
  <c r="T1680" i="10"/>
  <c r="T1672" i="10"/>
  <c r="T1664" i="10"/>
  <c r="T1656" i="10"/>
  <c r="T1648" i="10"/>
  <c r="T1640" i="10"/>
  <c r="T1632" i="10"/>
  <c r="T1624" i="10"/>
  <c r="T1616" i="10"/>
  <c r="T1608" i="10"/>
  <c r="T1600" i="10"/>
  <c r="T1592" i="10"/>
  <c r="T1584" i="10"/>
  <c r="T1576" i="10"/>
  <c r="T1568" i="10"/>
  <c r="T1560" i="10"/>
  <c r="T1552" i="10"/>
  <c r="T1544" i="10"/>
  <c r="T1536" i="10"/>
  <c r="T1528" i="10"/>
  <c r="T1520" i="10"/>
  <c r="T1512" i="10"/>
  <c r="T1504" i="10"/>
  <c r="T1496" i="10"/>
  <c r="T1488" i="10"/>
  <c r="T1480" i="10"/>
  <c r="T1472" i="10"/>
  <c r="T1464" i="10"/>
  <c r="T1456" i="10"/>
  <c r="T1448" i="10"/>
  <c r="T1440" i="10"/>
  <c r="T1432" i="10"/>
  <c r="T1424" i="10"/>
  <c r="T1416" i="10"/>
  <c r="T1408" i="10"/>
  <c r="T1400" i="10"/>
  <c r="T1392" i="10"/>
  <c r="T1384" i="10"/>
  <c r="T1376" i="10"/>
  <c r="T1319" i="10"/>
  <c r="T1311" i="10"/>
  <c r="T1303" i="10"/>
  <c r="T1295" i="10"/>
  <c r="T1287" i="10"/>
  <c r="T1279" i="10"/>
  <c r="T1271" i="10"/>
  <c r="T1263" i="10"/>
  <c r="T1255" i="10"/>
  <c r="T1247" i="10"/>
  <c r="T1239" i="10"/>
  <c r="T1231" i="10"/>
  <c r="T1223" i="10"/>
  <c r="T1215" i="10"/>
  <c r="T1207" i="10"/>
  <c r="T1199" i="10"/>
  <c r="T1191" i="10"/>
  <c r="T1183" i="10"/>
  <c r="T1175" i="10"/>
  <c r="T1167" i="10"/>
  <c r="T1159" i="10"/>
  <c r="T1151" i="10"/>
  <c r="T1143" i="10"/>
  <c r="T1135" i="10"/>
  <c r="T1127" i="10"/>
  <c r="T1119" i="10"/>
  <c r="T1111" i="10"/>
  <c r="T1103" i="10"/>
  <c r="T1095" i="10"/>
  <c r="T1087" i="10"/>
  <c r="T1079" i="10"/>
  <c r="T1071" i="10"/>
  <c r="T1063" i="10"/>
  <c r="T1055" i="10"/>
  <c r="T1047" i="10"/>
  <c r="T1039" i="10"/>
  <c r="T1031" i="10"/>
  <c r="T1023" i="10"/>
  <c r="T1015" i="10"/>
  <c r="T1007" i="10"/>
  <c r="T999" i="10"/>
  <c r="T991" i="10"/>
  <c r="T983" i="10"/>
  <c r="T975" i="10"/>
  <c r="T967" i="10"/>
  <c r="T959" i="10"/>
  <c r="T951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847" i="10"/>
  <c r="T839" i="10"/>
  <c r="T831" i="10"/>
  <c r="T823" i="10"/>
  <c r="T815" i="10"/>
  <c r="T807" i="10"/>
  <c r="T799" i="10"/>
  <c r="T791" i="10"/>
  <c r="T783" i="10"/>
  <c r="T775" i="10"/>
  <c r="T767" i="10"/>
  <c r="T759" i="10"/>
  <c r="T751" i="10"/>
  <c r="T743" i="10"/>
  <c r="T735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607" i="10"/>
  <c r="T599" i="10"/>
  <c r="T591" i="10"/>
  <c r="T583" i="10"/>
  <c r="T575" i="10"/>
  <c r="T567" i="10"/>
  <c r="T559" i="10"/>
  <c r="T551" i="10"/>
  <c r="T543" i="10"/>
  <c r="T535" i="10"/>
  <c r="T527" i="10"/>
  <c r="T519" i="10"/>
  <c r="T511" i="10"/>
  <c r="T503" i="10"/>
  <c r="T495" i="10"/>
  <c r="T487" i="10"/>
  <c r="T479" i="10"/>
  <c r="T471" i="10"/>
  <c r="T463" i="10"/>
  <c r="T455" i="10"/>
  <c r="T447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5" i="10"/>
  <c r="T327" i="10"/>
  <c r="T319" i="10"/>
  <c r="T311" i="10"/>
  <c r="T303" i="10"/>
  <c r="T295" i="10"/>
  <c r="T287" i="10"/>
  <c r="T279" i="10"/>
  <c r="T271" i="10"/>
  <c r="T263" i="10"/>
  <c r="T255" i="10"/>
  <c r="T247" i="10"/>
  <c r="T239" i="10"/>
  <c r="T231" i="10"/>
  <c r="T223" i="10"/>
  <c r="T215" i="10"/>
  <c r="T207" i="10"/>
  <c r="T199" i="10"/>
  <c r="T191" i="10"/>
  <c r="T183" i="10"/>
  <c r="T175" i="10"/>
  <c r="T167" i="10"/>
  <c r="T159" i="10"/>
  <c r="T151" i="10"/>
  <c r="T143" i="10"/>
  <c r="T135" i="10"/>
  <c r="T127" i="10"/>
  <c r="T119" i="10"/>
  <c r="T111" i="10"/>
  <c r="T103" i="10"/>
  <c r="T95" i="10"/>
  <c r="T87" i="10"/>
  <c r="T79" i="10"/>
  <c r="T71" i="10"/>
  <c r="T63" i="10"/>
  <c r="T55" i="10"/>
  <c r="T47" i="10"/>
  <c r="T39" i="10"/>
  <c r="T31" i="10"/>
  <c r="T23" i="10"/>
  <c r="T15" i="10"/>
  <c r="T7" i="10"/>
  <c r="T1368" i="10"/>
  <c r="T1360" i="10"/>
  <c r="T1352" i="10"/>
  <c r="T1344" i="10"/>
  <c r="T1336" i="10"/>
  <c r="T1328" i="10"/>
  <c r="T1320" i="10"/>
  <c r="T1312" i="10"/>
  <c r="T1304" i="10"/>
  <c r="T1296" i="10"/>
  <c r="T1288" i="10"/>
  <c r="T1280" i="10"/>
  <c r="T1272" i="10"/>
  <c r="T1264" i="10"/>
  <c r="T1256" i="10"/>
  <c r="T1248" i="10"/>
  <c r="T1240" i="10"/>
  <c r="T1232" i="10"/>
  <c r="T1224" i="10"/>
  <c r="T1216" i="10"/>
  <c r="T1208" i="10"/>
  <c r="T1200" i="10"/>
  <c r="T1192" i="10"/>
  <c r="T1184" i="10"/>
  <c r="T1176" i="10"/>
  <c r="T1168" i="10"/>
  <c r="T1160" i="10"/>
  <c r="T1152" i="10"/>
  <c r="T1144" i="10"/>
  <c r="T1136" i="10"/>
  <c r="T1128" i="10"/>
  <c r="T1120" i="10"/>
  <c r="T1112" i="10"/>
  <c r="T1104" i="10"/>
  <c r="T1096" i="10"/>
  <c r="T1088" i="10"/>
  <c r="T1080" i="10"/>
  <c r="T1072" i="10"/>
  <c r="T1064" i="10"/>
  <c r="T1056" i="10"/>
  <c r="T1048" i="10"/>
  <c r="T1040" i="10"/>
  <c r="T1032" i="10"/>
  <c r="T1024" i="10"/>
  <c r="T1016" i="10"/>
  <c r="T1008" i="10"/>
  <c r="T1000" i="10"/>
  <c r="T992" i="10"/>
  <c r="T984" i="10"/>
  <c r="T976" i="10"/>
  <c r="T968" i="10"/>
  <c r="T960" i="10"/>
  <c r="T952" i="10"/>
  <c r="T944" i="10"/>
  <c r="T936" i="10"/>
  <c r="T928" i="10"/>
  <c r="T920" i="10"/>
  <c r="T912" i="10"/>
  <c r="T904" i="10"/>
  <c r="T896" i="10"/>
  <c r="T888" i="10"/>
  <c r="T880" i="10"/>
  <c r="T872" i="10"/>
  <c r="T864" i="10"/>
  <c r="T856" i="10"/>
  <c r="T848" i="10"/>
  <c r="T840" i="10"/>
  <c r="T832" i="10"/>
  <c r="T824" i="10"/>
  <c r="T816" i="10"/>
  <c r="T808" i="10"/>
  <c r="T800" i="10"/>
  <c r="T792" i="10"/>
  <c r="T784" i="10"/>
  <c r="T776" i="10"/>
  <c r="T768" i="10"/>
  <c r="T760" i="10"/>
  <c r="T752" i="10"/>
  <c r="T744" i="10"/>
  <c r="T736" i="10"/>
  <c r="T728" i="10"/>
  <c r="T720" i="10"/>
  <c r="T712" i="10"/>
  <c r="T704" i="10"/>
  <c r="T696" i="10"/>
  <c r="T688" i="10"/>
  <c r="T680" i="10"/>
  <c r="T672" i="10"/>
  <c r="T664" i="10"/>
  <c r="T656" i="10"/>
  <c r="T648" i="10"/>
  <c r="T640" i="10"/>
  <c r="T632" i="10"/>
  <c r="T624" i="10"/>
  <c r="T616" i="10"/>
  <c r="T608" i="10"/>
  <c r="T600" i="10"/>
  <c r="T592" i="10"/>
  <c r="T584" i="10"/>
  <c r="T576" i="10"/>
  <c r="T568" i="10"/>
  <c r="T560" i="10"/>
  <c r="T552" i="10"/>
  <c r="T544" i="10"/>
  <c r="T536" i="10"/>
  <c r="T528" i="10"/>
  <c r="T520" i="10"/>
  <c r="T512" i="10"/>
  <c r="T504" i="10"/>
  <c r="T496" i="10"/>
  <c r="T488" i="10"/>
  <c r="T480" i="10"/>
  <c r="T472" i="10"/>
  <c r="T464" i="10"/>
  <c r="T456" i="10"/>
  <c r="T448" i="10"/>
  <c r="T440" i="10"/>
  <c r="T432" i="10"/>
  <c r="T424" i="10"/>
  <c r="T416" i="10"/>
  <c r="T408" i="10"/>
  <c r="T400" i="10"/>
  <c r="T392" i="10"/>
  <c r="T384" i="10"/>
  <c r="T376" i="10"/>
  <c r="T368" i="10"/>
  <c r="T360" i="10"/>
  <c r="T352" i="10"/>
  <c r="T344" i="10"/>
  <c r="T336" i="10"/>
  <c r="T328" i="10"/>
  <c r="T320" i="10"/>
  <c r="T312" i="10"/>
  <c r="T304" i="10"/>
  <c r="T296" i="10"/>
  <c r="T288" i="10"/>
  <c r="T280" i="10"/>
  <c r="T272" i="10"/>
  <c r="T264" i="10"/>
  <c r="T256" i="10"/>
  <c r="T248" i="10"/>
  <c r="T240" i="10"/>
  <c r="T232" i="10"/>
  <c r="T224" i="10"/>
  <c r="T216" i="10"/>
  <c r="T208" i="10"/>
  <c r="T200" i="10"/>
  <c r="T192" i="10"/>
  <c r="T1342" i="10"/>
  <c r="T1334" i="10"/>
  <c r="T1326" i="10"/>
  <c r="T1318" i="10"/>
  <c r="T1310" i="10"/>
  <c r="T1302" i="10"/>
  <c r="T1294" i="10"/>
  <c r="T1286" i="10"/>
  <c r="T1278" i="10"/>
  <c r="T1270" i="10"/>
  <c r="T1262" i="10"/>
  <c r="T1254" i="10"/>
  <c r="T1246" i="10"/>
  <c r="T1238" i="10"/>
  <c r="T1230" i="10"/>
  <c r="T1222" i="10"/>
  <c r="T1214" i="10"/>
  <c r="T1206" i="10"/>
  <c r="T1198" i="10"/>
  <c r="T1190" i="10"/>
  <c r="T1182" i="10"/>
  <c r="T1174" i="10"/>
  <c r="T1166" i="10"/>
  <c r="T1158" i="10"/>
  <c r="T1150" i="10"/>
  <c r="T1142" i="10"/>
  <c r="T1134" i="10"/>
  <c r="T1126" i="10"/>
  <c r="T1118" i="10"/>
  <c r="T1110" i="10"/>
  <c r="T1102" i="10"/>
  <c r="T1094" i="10"/>
  <c r="T1086" i="10"/>
  <c r="T1078" i="10"/>
  <c r="T1070" i="10"/>
  <c r="T1062" i="10"/>
  <c r="T1054" i="10"/>
  <c r="T1046" i="10"/>
  <c r="T1038" i="10"/>
  <c r="T1030" i="10"/>
  <c r="T1022" i="10"/>
  <c r="T1014" i="10"/>
  <c r="T1006" i="10"/>
  <c r="T998" i="10"/>
  <c r="T990" i="10"/>
  <c r="T982" i="10"/>
  <c r="T974" i="10"/>
  <c r="T966" i="10"/>
  <c r="T958" i="10"/>
  <c r="T950" i="10"/>
  <c r="T942" i="10"/>
  <c r="T934" i="10"/>
  <c r="T926" i="10"/>
  <c r="T918" i="10"/>
  <c r="T910" i="10"/>
  <c r="T902" i="10"/>
  <c r="T894" i="10"/>
  <c r="T886" i="10"/>
  <c r="T878" i="10"/>
  <c r="T870" i="10"/>
  <c r="T862" i="10"/>
  <c r="T854" i="10"/>
  <c r="T846" i="10"/>
  <c r="T838" i="10"/>
  <c r="T830" i="10"/>
  <c r="T822" i="10"/>
  <c r="T814" i="10"/>
  <c r="T806" i="10"/>
  <c r="T798" i="10"/>
  <c r="T790" i="10"/>
  <c r="T782" i="10"/>
  <c r="T774" i="10"/>
  <c r="T766" i="10"/>
  <c r="T758" i="10"/>
  <c r="T750" i="10"/>
  <c r="T742" i="10"/>
  <c r="T734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606" i="10"/>
  <c r="T598" i="10"/>
  <c r="T590" i="10"/>
  <c r="T582" i="10"/>
  <c r="T574" i="10"/>
  <c r="T566" i="10"/>
  <c r="T558" i="10"/>
  <c r="T550" i="10"/>
  <c r="T542" i="10"/>
  <c r="T534" i="10"/>
  <c r="T526" i="10"/>
  <c r="T518" i="10"/>
  <c r="T510" i="10"/>
  <c r="T502" i="10"/>
  <c r="T494" i="10"/>
  <c r="T486" i="10"/>
  <c r="T478" i="10"/>
  <c r="T470" i="10"/>
  <c r="T462" i="10"/>
  <c r="T454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4" i="10"/>
  <c r="T326" i="10"/>
  <c r="T318" i="10"/>
  <c r="T310" i="10"/>
  <c r="T302" i="10"/>
  <c r="T294" i="10"/>
  <c r="T286" i="10"/>
  <c r="T278" i="10"/>
  <c r="T270" i="10"/>
  <c r="T262" i="10"/>
  <c r="T254" i="10"/>
  <c r="T246" i="10"/>
  <c r="T238" i="10"/>
  <c r="T230" i="10"/>
  <c r="T222" i="10"/>
  <c r="T214" i="10"/>
  <c r="T206" i="10"/>
  <c r="T198" i="10"/>
  <c r="T190" i="10"/>
  <c r="T1381" i="10"/>
  <c r="T1373" i="10"/>
  <c r="T1365" i="10"/>
  <c r="T1357" i="10"/>
  <c r="T1349" i="10"/>
  <c r="T1341" i="10"/>
  <c r="T1333" i="10"/>
  <c r="T1325" i="10"/>
  <c r="T1317" i="10"/>
  <c r="T1309" i="10"/>
  <c r="T1301" i="10"/>
  <c r="T1293" i="10"/>
  <c r="T1285" i="10"/>
  <c r="T1277" i="10"/>
  <c r="T1269" i="10"/>
  <c r="T1261" i="10"/>
  <c r="T1253" i="10"/>
  <c r="T1245" i="10"/>
  <c r="T1237" i="10"/>
  <c r="T1229" i="10"/>
  <c r="T1221" i="10"/>
  <c r="T1213" i="10"/>
  <c r="T1205" i="10"/>
  <c r="T1197" i="10"/>
  <c r="T1189" i="10"/>
  <c r="T1181" i="10"/>
  <c r="T1173" i="10"/>
  <c r="T1165" i="10"/>
  <c r="T1157" i="10"/>
  <c r="T1149" i="10"/>
  <c r="T1141" i="10"/>
  <c r="T1133" i="10"/>
  <c r="T1125" i="10"/>
  <c r="T1117" i="10"/>
  <c r="T1109" i="10"/>
  <c r="T1101" i="10"/>
  <c r="T1093" i="10"/>
  <c r="T1085" i="10"/>
  <c r="T1077" i="10"/>
  <c r="T1069" i="10"/>
  <c r="T1061" i="10"/>
  <c r="T1053" i="10"/>
  <c r="T1045" i="10"/>
  <c r="T1037" i="10"/>
  <c r="T1029" i="10"/>
  <c r="T1021" i="10"/>
  <c r="T1013" i="10"/>
  <c r="T1005" i="10"/>
  <c r="T997" i="10"/>
  <c r="T989" i="10"/>
  <c r="T981" i="10"/>
  <c r="T973" i="10"/>
  <c r="T965" i="10"/>
  <c r="T957" i="10"/>
  <c r="T949" i="10"/>
  <c r="T941" i="10"/>
  <c r="T933" i="10"/>
  <c r="T925" i="10"/>
  <c r="T917" i="10"/>
  <c r="T909" i="10"/>
  <c r="T901" i="10"/>
  <c r="T893" i="10"/>
  <c r="T885" i="10"/>
  <c r="T877" i="10"/>
  <c r="T869" i="10"/>
  <c r="T861" i="10"/>
  <c r="T853" i="10"/>
  <c r="T845" i="10"/>
  <c r="T837" i="10"/>
  <c r="T829" i="10"/>
  <c r="T821" i="10"/>
  <c r="T813" i="10"/>
  <c r="T805" i="10"/>
  <c r="T797" i="10"/>
  <c r="T789" i="10"/>
  <c r="T781" i="10"/>
  <c r="T773" i="10"/>
  <c r="T765" i="10"/>
  <c r="T757" i="10"/>
  <c r="T749" i="10"/>
  <c r="T741" i="10"/>
  <c r="T733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605" i="10"/>
  <c r="T597" i="10"/>
  <c r="T589" i="10"/>
  <c r="T581" i="10"/>
  <c r="T573" i="10"/>
  <c r="T565" i="10"/>
  <c r="T557" i="10"/>
  <c r="T549" i="10"/>
  <c r="T541" i="10"/>
  <c r="T533" i="10"/>
  <c r="T525" i="10"/>
  <c r="T517" i="10"/>
  <c r="T509" i="10"/>
  <c r="T501" i="10"/>
  <c r="T493" i="10"/>
  <c r="T485" i="10"/>
  <c r="T477" i="10"/>
  <c r="T469" i="10"/>
  <c r="T461" i="10"/>
  <c r="T453" i="10"/>
  <c r="T445" i="10"/>
  <c r="T437" i="10"/>
  <c r="T429" i="10"/>
  <c r="T421" i="10"/>
  <c r="T413" i="10"/>
  <c r="T405" i="10"/>
  <c r="T397" i="10"/>
  <c r="T389" i="10"/>
  <c r="T381" i="10"/>
  <c r="T373" i="10"/>
  <c r="T365" i="10"/>
  <c r="T357" i="10"/>
  <c r="T349" i="10"/>
  <c r="T341" i="10"/>
  <c r="T333" i="10"/>
  <c r="T325" i="10"/>
  <c r="T317" i="10"/>
  <c r="T309" i="10"/>
  <c r="T301" i="10"/>
  <c r="T293" i="10"/>
  <c r="T285" i="10"/>
  <c r="T277" i="10"/>
  <c r="T269" i="10"/>
  <c r="T261" i="10"/>
  <c r="T253" i="10"/>
  <c r="T245" i="10"/>
  <c r="T237" i="10"/>
  <c r="T229" i="10"/>
  <c r="T221" i="10"/>
  <c r="T213" i="10"/>
  <c r="T205" i="10"/>
  <c r="T197" i="10"/>
  <c r="T189" i="10"/>
  <c r="T1388" i="10"/>
  <c r="T1380" i="10"/>
  <c r="T1372" i="10"/>
  <c r="T1364" i="10"/>
  <c r="T1356" i="10"/>
  <c r="T1348" i="10"/>
  <c r="T1340" i="10"/>
  <c r="T1332" i="10"/>
  <c r="T1324" i="10"/>
  <c r="T1316" i="10"/>
  <c r="T1308" i="10"/>
  <c r="T1300" i="10"/>
  <c r="T1292" i="10"/>
  <c r="T1284" i="10"/>
  <c r="T1276" i="10"/>
  <c r="T1268" i="10"/>
  <c r="T1260" i="10"/>
  <c r="T1252" i="10"/>
  <c r="T1244" i="10"/>
  <c r="T1236" i="10"/>
  <c r="T1228" i="10"/>
  <c r="T1220" i="10"/>
  <c r="T1212" i="10"/>
  <c r="T1204" i="10"/>
  <c r="T1196" i="10"/>
  <c r="T1188" i="10"/>
  <c r="T1180" i="10"/>
  <c r="T1172" i="10"/>
  <c r="T1164" i="10"/>
  <c r="T1156" i="10"/>
  <c r="T1148" i="10"/>
  <c r="T1140" i="10"/>
  <c r="T1132" i="10"/>
  <c r="T1124" i="10"/>
  <c r="T1116" i="10"/>
  <c r="T1108" i="10"/>
  <c r="T1100" i="10"/>
  <c r="T1092" i="10"/>
  <c r="T1084" i="10"/>
  <c r="T1076" i="10"/>
  <c r="T1068" i="10"/>
  <c r="T1060" i="10"/>
  <c r="T1052" i="10"/>
  <c r="T1044" i="10"/>
  <c r="T1036" i="10"/>
  <c r="T1028" i="10"/>
  <c r="T1020" i="10"/>
  <c r="T1012" i="10"/>
  <c r="T1004" i="10"/>
  <c r="T996" i="10"/>
  <c r="T988" i="10"/>
  <c r="T980" i="10"/>
  <c r="T972" i="10"/>
  <c r="T964" i="10"/>
  <c r="T956" i="10"/>
  <c r="T948" i="10"/>
  <c r="T940" i="10"/>
  <c r="T932" i="10"/>
  <c r="T924" i="10"/>
  <c r="T916" i="10"/>
  <c r="T908" i="10"/>
  <c r="T900" i="10"/>
  <c r="T892" i="10"/>
  <c r="T884" i="10"/>
  <c r="T876" i="10"/>
  <c r="T868" i="10"/>
  <c r="T860" i="10"/>
  <c r="T852" i="10"/>
  <c r="T844" i="10"/>
  <c r="T836" i="10"/>
  <c r="T828" i="10"/>
  <c r="T820" i="10"/>
  <c r="T812" i="10"/>
  <c r="T804" i="10"/>
  <c r="T796" i="10"/>
  <c r="T788" i="10"/>
  <c r="T780" i="10"/>
  <c r="T772" i="10"/>
  <c r="T764" i="10"/>
  <c r="T756" i="10"/>
  <c r="T748" i="10"/>
  <c r="T740" i="10"/>
  <c r="T732" i="10"/>
  <c r="T724" i="10"/>
  <c r="T716" i="10"/>
  <c r="T708" i="10"/>
  <c r="T700" i="10"/>
  <c r="T692" i="10"/>
  <c r="T684" i="10"/>
  <c r="T676" i="10"/>
  <c r="T668" i="10"/>
  <c r="T660" i="10"/>
  <c r="T652" i="10"/>
  <c r="T644" i="10"/>
  <c r="T636" i="10"/>
  <c r="T628" i="10"/>
  <c r="T620" i="10"/>
  <c r="T612" i="10"/>
  <c r="T604" i="10"/>
  <c r="T596" i="10"/>
  <c r="T588" i="10"/>
  <c r="T580" i="10"/>
  <c r="T572" i="10"/>
  <c r="T564" i="10"/>
  <c r="T556" i="10"/>
  <c r="T548" i="10"/>
  <c r="T540" i="10"/>
  <c r="T532" i="10"/>
  <c r="T524" i="10"/>
  <c r="T516" i="10"/>
  <c r="T508" i="10"/>
  <c r="T500" i="10"/>
  <c r="T492" i="10"/>
  <c r="T484" i="10"/>
  <c r="T476" i="10"/>
  <c r="T468" i="10"/>
  <c r="T460" i="10"/>
  <c r="T452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2" i="10"/>
  <c r="T324" i="10"/>
  <c r="T316" i="10"/>
  <c r="T308" i="10"/>
  <c r="T300" i="10"/>
  <c r="T292" i="10"/>
  <c r="T284" i="10"/>
  <c r="T276" i="10"/>
  <c r="T268" i="10"/>
  <c r="T260" i="10"/>
  <c r="T252" i="10"/>
  <c r="T244" i="10"/>
  <c r="T236" i="10"/>
  <c r="T228" i="10"/>
  <c r="T220" i="10"/>
  <c r="T212" i="10"/>
  <c r="T204" i="10"/>
  <c r="T196" i="10"/>
  <c r="T188" i="10"/>
  <c r="T180" i="10"/>
  <c r="T1523" i="10"/>
  <c r="T1515" i="10"/>
  <c r="T1507" i="10"/>
  <c r="T1499" i="10"/>
  <c r="T1491" i="10"/>
  <c r="T1483" i="10"/>
  <c r="T1475" i="10"/>
  <c r="T1467" i="10"/>
  <c r="T1459" i="10"/>
  <c r="T1451" i="10"/>
  <c r="T1443" i="10"/>
  <c r="T1435" i="10"/>
  <c r="T1427" i="10"/>
  <c r="T1419" i="10"/>
  <c r="T1411" i="10"/>
  <c r="T1403" i="10"/>
  <c r="T1395" i="10"/>
  <c r="T1387" i="10"/>
  <c r="T1379" i="10"/>
  <c r="T1371" i="10"/>
  <c r="T1363" i="10"/>
  <c r="T1355" i="10"/>
  <c r="T1347" i="10"/>
  <c r="T1339" i="10"/>
  <c r="T1331" i="10"/>
  <c r="T1323" i="10"/>
  <c r="T1315" i="10"/>
  <c r="T1307" i="10"/>
  <c r="T1299" i="10"/>
  <c r="T1291" i="10"/>
  <c r="T1283" i="10"/>
  <c r="T1275" i="10"/>
  <c r="T1267" i="10"/>
  <c r="T1259" i="10"/>
  <c r="T1251" i="10"/>
  <c r="T1243" i="10"/>
  <c r="T1235" i="10"/>
  <c r="T1227" i="10"/>
  <c r="T1219" i="10"/>
  <c r="T1211" i="10"/>
  <c r="T1203" i="10"/>
  <c r="T1195" i="10"/>
  <c r="T1187" i="10"/>
  <c r="T1179" i="10"/>
  <c r="T1171" i="10"/>
  <c r="T1163" i="10"/>
  <c r="T1155" i="10"/>
  <c r="T1147" i="10"/>
  <c r="T1139" i="10"/>
  <c r="T1131" i="10"/>
  <c r="T1123" i="10"/>
  <c r="T1115" i="10"/>
  <c r="T1107" i="10"/>
  <c r="T1099" i="10"/>
  <c r="T1091" i="10"/>
  <c r="T1083" i="10"/>
  <c r="T1075" i="10"/>
  <c r="T1067" i="10"/>
  <c r="T1059" i="10"/>
  <c r="T1051" i="10"/>
  <c r="T1043" i="10"/>
  <c r="T1035" i="10"/>
  <c r="T1027" i="10"/>
  <c r="T1019" i="10"/>
  <c r="T1011" i="10"/>
  <c r="T1003" i="10"/>
  <c r="T995" i="10"/>
  <c r="T987" i="10"/>
  <c r="T979" i="10"/>
  <c r="T971" i="10"/>
  <c r="T963" i="10"/>
  <c r="T955" i="10"/>
  <c r="T947" i="10"/>
  <c r="T939" i="10"/>
  <c r="T931" i="10"/>
  <c r="T923" i="10"/>
  <c r="T915" i="10"/>
  <c r="T907" i="10"/>
  <c r="T899" i="10"/>
  <c r="T891" i="10"/>
  <c r="T883" i="10"/>
  <c r="T875" i="10"/>
  <c r="T867" i="10"/>
  <c r="T859" i="10"/>
  <c r="T851" i="10"/>
  <c r="T843" i="10"/>
  <c r="T835" i="10"/>
  <c r="T827" i="10"/>
  <c r="T819" i="10"/>
  <c r="T811" i="10"/>
  <c r="T803" i="10"/>
  <c r="T795" i="10"/>
  <c r="T787" i="10"/>
  <c r="T779" i="10"/>
  <c r="T771" i="10"/>
  <c r="T763" i="10"/>
  <c r="T755" i="10"/>
  <c r="T747" i="10"/>
  <c r="T739" i="10"/>
  <c r="T731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603" i="10"/>
  <c r="T595" i="10"/>
  <c r="T587" i="10"/>
  <c r="T579" i="10"/>
  <c r="T571" i="10"/>
  <c r="T563" i="10"/>
  <c r="T555" i="10"/>
  <c r="T547" i="10"/>
  <c r="T539" i="10"/>
  <c r="T531" i="10"/>
  <c r="T523" i="10"/>
  <c r="T515" i="10"/>
  <c r="T507" i="10"/>
  <c r="T499" i="10"/>
  <c r="T491" i="10"/>
  <c r="T483" i="10"/>
  <c r="T475" i="10"/>
  <c r="T467" i="10"/>
  <c r="T459" i="10"/>
  <c r="T451" i="10"/>
  <c r="T443" i="10"/>
  <c r="T435" i="10"/>
  <c r="T427" i="10"/>
  <c r="T419" i="10"/>
  <c r="T411" i="10"/>
  <c r="T403" i="10"/>
  <c r="T395" i="10"/>
  <c r="T387" i="10"/>
  <c r="T379" i="10"/>
  <c r="T371" i="10"/>
  <c r="T363" i="10"/>
  <c r="T355" i="10"/>
  <c r="T347" i="10"/>
  <c r="T339" i="10"/>
  <c r="T331" i="10"/>
  <c r="T323" i="10"/>
  <c r="T315" i="10"/>
  <c r="T307" i="10"/>
  <c r="T299" i="10"/>
  <c r="T291" i="10"/>
  <c r="T283" i="10"/>
  <c r="T275" i="10"/>
  <c r="T267" i="10"/>
  <c r="T259" i="10"/>
  <c r="T251" i="10"/>
  <c r="T243" i="10"/>
  <c r="T235" i="10"/>
  <c r="T227" i="10"/>
  <c r="T219" i="10"/>
  <c r="T211" i="10"/>
  <c r="T203" i="10"/>
  <c r="T195" i="10"/>
  <c r="T187" i="10"/>
  <c r="T1370" i="10"/>
  <c r="T1362" i="10"/>
  <c r="T1354" i="10"/>
  <c r="T1346" i="10"/>
  <c r="T1338" i="10"/>
  <c r="T1330" i="10"/>
  <c r="T1322" i="10"/>
  <c r="T1314" i="10"/>
  <c r="T1306" i="10"/>
  <c r="T1298" i="10"/>
  <c r="T1290" i="10"/>
  <c r="T1282" i="10"/>
  <c r="T1274" i="10"/>
  <c r="T1266" i="10"/>
  <c r="T1258" i="10"/>
  <c r="T1250" i="10"/>
  <c r="T1242" i="10"/>
  <c r="T1234" i="10"/>
  <c r="T1226" i="10"/>
  <c r="T1218" i="10"/>
  <c r="T1210" i="10"/>
  <c r="T1202" i="10"/>
  <c r="T1194" i="10"/>
  <c r="T1186" i="10"/>
  <c r="T1178" i="10"/>
  <c r="T1170" i="10"/>
  <c r="T1162" i="10"/>
  <c r="T1154" i="10"/>
  <c r="T1146" i="10"/>
  <c r="T1138" i="10"/>
  <c r="T1130" i="10"/>
  <c r="T1122" i="10"/>
  <c r="T1114" i="10"/>
  <c r="T1106" i="10"/>
  <c r="T1098" i="10"/>
  <c r="T1090" i="10"/>
  <c r="T1082" i="10"/>
  <c r="T1074" i="10"/>
  <c r="T1066" i="10"/>
  <c r="T1058" i="10"/>
  <c r="T1050" i="10"/>
  <c r="T1042" i="10"/>
  <c r="T1034" i="10"/>
  <c r="T1026" i="10"/>
  <c r="T1018" i="10"/>
  <c r="T1010" i="10"/>
  <c r="T1002" i="10"/>
  <c r="T994" i="10"/>
  <c r="T986" i="10"/>
  <c r="T978" i="10"/>
  <c r="T970" i="10"/>
  <c r="T962" i="10"/>
  <c r="T954" i="10"/>
  <c r="T946" i="10"/>
  <c r="T938" i="10"/>
  <c r="T930" i="10"/>
  <c r="T922" i="10"/>
  <c r="T914" i="10"/>
  <c r="T906" i="10"/>
  <c r="T898" i="10"/>
  <c r="T890" i="10"/>
  <c r="T882" i="10"/>
  <c r="T874" i="10"/>
  <c r="T866" i="10"/>
  <c r="T858" i="10"/>
  <c r="T850" i="10"/>
  <c r="T842" i="10"/>
  <c r="T834" i="10"/>
  <c r="T826" i="10"/>
  <c r="T818" i="10"/>
  <c r="T810" i="10"/>
  <c r="T802" i="10"/>
  <c r="T794" i="10"/>
  <c r="T786" i="10"/>
  <c r="T778" i="10"/>
  <c r="T770" i="10"/>
  <c r="T762" i="10"/>
  <c r="T754" i="10"/>
  <c r="T746" i="10"/>
  <c r="T738" i="10"/>
  <c r="T730" i="10"/>
  <c r="T722" i="10"/>
  <c r="T714" i="10"/>
  <c r="T706" i="10"/>
  <c r="T698" i="10"/>
  <c r="T690" i="10"/>
  <c r="T682" i="10"/>
  <c r="T674" i="10"/>
  <c r="T666" i="10"/>
  <c r="T658" i="10"/>
  <c r="T650" i="10"/>
  <c r="T642" i="10"/>
  <c r="T634" i="10"/>
  <c r="T626" i="10"/>
  <c r="T618" i="10"/>
  <c r="T610" i="10"/>
  <c r="T602" i="10"/>
  <c r="T594" i="10"/>
  <c r="T586" i="10"/>
  <c r="T578" i="10"/>
  <c r="T570" i="10"/>
  <c r="T562" i="10"/>
  <c r="T554" i="10"/>
  <c r="T546" i="10"/>
  <c r="T538" i="10"/>
  <c r="T530" i="10"/>
  <c r="T522" i="10"/>
  <c r="T514" i="10"/>
  <c r="T506" i="10"/>
  <c r="T498" i="10"/>
  <c r="T490" i="10"/>
  <c r="T482" i="10"/>
  <c r="T474" i="10"/>
  <c r="T466" i="10"/>
  <c r="T458" i="10"/>
  <c r="T450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8" i="10"/>
  <c r="T330" i="10"/>
  <c r="T322" i="10"/>
  <c r="T314" i="10"/>
  <c r="T306" i="10"/>
  <c r="T298" i="10"/>
  <c r="T290" i="10"/>
  <c r="T282" i="10"/>
  <c r="T274" i="10"/>
  <c r="T266" i="10"/>
  <c r="T258" i="10"/>
  <c r="T250" i="10"/>
  <c r="T242" i="10"/>
  <c r="T234" i="10"/>
  <c r="T226" i="10"/>
  <c r="T218" i="10"/>
  <c r="T210" i="10"/>
  <c r="T202" i="10"/>
  <c r="T194" i="10"/>
  <c r="T186" i="10"/>
  <c r="T182" i="10"/>
  <c r="T174" i="10"/>
  <c r="T166" i="10"/>
  <c r="T158" i="10"/>
  <c r="T150" i="10"/>
  <c r="T142" i="10"/>
  <c r="T134" i="10"/>
  <c r="T126" i="10"/>
  <c r="T118" i="10"/>
  <c r="T110" i="10"/>
  <c r="T102" i="10"/>
  <c r="T94" i="10"/>
  <c r="T86" i="10"/>
  <c r="T78" i="10"/>
  <c r="T70" i="10"/>
  <c r="T62" i="10"/>
  <c r="T54" i="10"/>
  <c r="T46" i="10"/>
  <c r="T38" i="10"/>
  <c r="T30" i="10"/>
  <c r="T22" i="10"/>
  <c r="T14" i="10"/>
  <c r="T6" i="10"/>
  <c r="T181" i="10"/>
  <c r="T173" i="10"/>
  <c r="T165" i="10"/>
  <c r="T157" i="10"/>
  <c r="T149" i="10"/>
  <c r="T141" i="10"/>
  <c r="T133" i="10"/>
  <c r="T125" i="10"/>
  <c r="T117" i="10"/>
  <c r="T109" i="10"/>
  <c r="T101" i="10"/>
  <c r="T93" i="10"/>
  <c r="T85" i="10"/>
  <c r="T77" i="10"/>
  <c r="T69" i="10"/>
  <c r="T61" i="10"/>
  <c r="T53" i="10"/>
  <c r="T45" i="10"/>
  <c r="T37" i="10"/>
  <c r="T29" i="10"/>
  <c r="T21" i="10"/>
  <c r="T13" i="10"/>
  <c r="T5" i="10"/>
  <c r="T172" i="10"/>
  <c r="T164" i="10"/>
  <c r="T156" i="10"/>
  <c r="T148" i="10"/>
  <c r="T140" i="10"/>
  <c r="T132" i="10"/>
  <c r="T124" i="10"/>
  <c r="T116" i="10"/>
  <c r="T108" i="10"/>
  <c r="T100" i="10"/>
  <c r="T92" i="10"/>
  <c r="T84" i="10"/>
  <c r="T76" i="10"/>
  <c r="T68" i="10"/>
  <c r="T60" i="10"/>
  <c r="T52" i="10"/>
  <c r="T44" i="10"/>
  <c r="T36" i="10"/>
  <c r="T28" i="10"/>
  <c r="T20" i="10"/>
  <c r="T12" i="10"/>
  <c r="T4" i="10"/>
  <c r="T179" i="10"/>
  <c r="T171" i="10"/>
  <c r="T163" i="10"/>
  <c r="T155" i="10"/>
  <c r="T147" i="10"/>
  <c r="T139" i="10"/>
  <c r="T131" i="10"/>
  <c r="T123" i="10"/>
  <c r="T115" i="10"/>
  <c r="T107" i="10"/>
  <c r="T99" i="10"/>
  <c r="T91" i="10"/>
  <c r="T83" i="10"/>
  <c r="T75" i="10"/>
  <c r="T67" i="10"/>
  <c r="T59" i="10"/>
  <c r="T51" i="10"/>
  <c r="T43" i="10"/>
  <c r="T35" i="10"/>
  <c r="T27" i="10"/>
  <c r="T19" i="10"/>
  <c r="T11" i="10"/>
  <c r="T3" i="10"/>
  <c r="T178" i="10"/>
  <c r="T170" i="10"/>
  <c r="T162" i="10"/>
  <c r="V162" i="10" s="1"/>
  <c r="T154" i="10"/>
  <c r="T146" i="10"/>
  <c r="T138" i="10"/>
  <c r="T130" i="10"/>
  <c r="T122" i="10"/>
  <c r="T114" i="10"/>
  <c r="T106" i="10"/>
  <c r="T98" i="10"/>
  <c r="T90" i="10"/>
  <c r="T82" i="10"/>
  <c r="T74" i="10"/>
  <c r="T66" i="10"/>
  <c r="T58" i="10"/>
  <c r="T50" i="10"/>
  <c r="T42" i="10"/>
  <c r="T34" i="10"/>
  <c r="T26" i="10"/>
  <c r="T18" i="10"/>
  <c r="T10" i="10"/>
  <c r="T193" i="10"/>
  <c r="T185" i="10"/>
  <c r="T177" i="10"/>
  <c r="T169" i="10"/>
  <c r="T161" i="10"/>
  <c r="T153" i="10"/>
  <c r="T145" i="10"/>
  <c r="T137" i="10"/>
  <c r="T129" i="10"/>
  <c r="T121" i="10"/>
  <c r="T113" i="10"/>
  <c r="T105" i="10"/>
  <c r="T97" i="10"/>
  <c r="T89" i="10"/>
  <c r="T81" i="10"/>
  <c r="T73" i="10"/>
  <c r="T65" i="10"/>
  <c r="T57" i="10"/>
  <c r="T49" i="10"/>
  <c r="T41" i="10"/>
  <c r="T33" i="10"/>
  <c r="T25" i="10"/>
  <c r="T17" i="10"/>
  <c r="T9" i="10"/>
  <c r="T184" i="10"/>
  <c r="T176" i="10"/>
  <c r="T168" i="10"/>
  <c r="T160" i="10"/>
  <c r="T152" i="10"/>
  <c r="T144" i="10"/>
  <c r="T136" i="10"/>
  <c r="T128" i="10"/>
  <c r="T120" i="10"/>
  <c r="T112" i="10"/>
  <c r="T104" i="10"/>
  <c r="T96" i="10"/>
  <c r="T88" i="10"/>
  <c r="T80" i="10"/>
  <c r="T72" i="10"/>
  <c r="T64" i="10"/>
  <c r="T56" i="10"/>
  <c r="T48" i="10"/>
  <c r="T40" i="10"/>
  <c r="T32" i="10"/>
  <c r="T24" i="10"/>
  <c r="T16" i="10"/>
  <c r="T8" i="10"/>
  <c r="R2" i="1"/>
  <c r="U2" i="10" l="1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4" i="8"/>
  <c r="B3" i="8"/>
  <c r="D2" i="8"/>
  <c r="C2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4115" i="4"/>
  <c r="N4115" i="4"/>
  <c r="O4114" i="4"/>
  <c r="N4114" i="4"/>
  <c r="O4113" i="4"/>
  <c r="N4113" i="4"/>
  <c r="O4112" i="4"/>
  <c r="N4112" i="4"/>
  <c r="O4111" i="4"/>
  <c r="N4111" i="4"/>
  <c r="O4110" i="4"/>
  <c r="N4110" i="4"/>
  <c r="O4109" i="4"/>
  <c r="N4109" i="4"/>
  <c r="O4108" i="4"/>
  <c r="N4108" i="4"/>
  <c r="O4107" i="4"/>
  <c r="N4107" i="4"/>
  <c r="O4106" i="4"/>
  <c r="N4106" i="4"/>
  <c r="O4105" i="4"/>
  <c r="N4105" i="4"/>
  <c r="O4104" i="4"/>
  <c r="N4104" i="4"/>
  <c r="O4103" i="4"/>
  <c r="N4103" i="4"/>
  <c r="O4102" i="4"/>
  <c r="N4102" i="4"/>
  <c r="O4101" i="4"/>
  <c r="N4101" i="4"/>
  <c r="O4100" i="4"/>
  <c r="N4100" i="4"/>
  <c r="O4099" i="4"/>
  <c r="N4099" i="4"/>
  <c r="O4098" i="4"/>
  <c r="N4098" i="4"/>
  <c r="O4097" i="4"/>
  <c r="N4097" i="4"/>
  <c r="O4096" i="4"/>
  <c r="N4096" i="4"/>
  <c r="O4095" i="4"/>
  <c r="N4095" i="4"/>
  <c r="O4094" i="4"/>
  <c r="N4094" i="4"/>
  <c r="O4093" i="4"/>
  <c r="N4093" i="4"/>
  <c r="O4092" i="4"/>
  <c r="N4092" i="4"/>
  <c r="O4091" i="4"/>
  <c r="N4091" i="4"/>
  <c r="O4090" i="4"/>
  <c r="N4090" i="4"/>
  <c r="O4089" i="4"/>
  <c r="N4089" i="4"/>
  <c r="O4088" i="4"/>
  <c r="N4088" i="4"/>
  <c r="O4087" i="4"/>
  <c r="N4087" i="4"/>
  <c r="O4086" i="4"/>
  <c r="N4086" i="4"/>
  <c r="O4085" i="4"/>
  <c r="N4085" i="4"/>
  <c r="O4084" i="4"/>
  <c r="N4084" i="4"/>
  <c r="O4083" i="4"/>
  <c r="N4083" i="4"/>
  <c r="O4082" i="4"/>
  <c r="N4082" i="4"/>
  <c r="O4081" i="4"/>
  <c r="N4081" i="4"/>
  <c r="O4080" i="4"/>
  <c r="N4080" i="4"/>
  <c r="O4079" i="4"/>
  <c r="N4079" i="4"/>
  <c r="O4078" i="4"/>
  <c r="N4078" i="4"/>
  <c r="O4077" i="4"/>
  <c r="N4077" i="4"/>
  <c r="O4076" i="4"/>
  <c r="N4076" i="4"/>
  <c r="O4075" i="4"/>
  <c r="N4075" i="4"/>
  <c r="O4074" i="4"/>
  <c r="N4074" i="4"/>
  <c r="O4073" i="4"/>
  <c r="N4073" i="4"/>
  <c r="O4072" i="4"/>
  <c r="N4072" i="4"/>
  <c r="O4071" i="4"/>
  <c r="N4071" i="4"/>
  <c r="O4070" i="4"/>
  <c r="N4070" i="4"/>
  <c r="O4069" i="4"/>
  <c r="N4069" i="4"/>
  <c r="O4068" i="4"/>
  <c r="N4068" i="4"/>
  <c r="O4067" i="4"/>
  <c r="N4067" i="4"/>
  <c r="O4066" i="4"/>
  <c r="N4066" i="4"/>
  <c r="O4065" i="4"/>
  <c r="N4065" i="4"/>
  <c r="O4064" i="4"/>
  <c r="N4064" i="4"/>
  <c r="O4063" i="4"/>
  <c r="N4063" i="4"/>
  <c r="O4062" i="4"/>
  <c r="N4062" i="4"/>
  <c r="O4061" i="4"/>
  <c r="N4061" i="4"/>
  <c r="O4060" i="4"/>
  <c r="N4060" i="4"/>
  <c r="O4059" i="4"/>
  <c r="N4059" i="4"/>
  <c r="O4058" i="4"/>
  <c r="N4058" i="4"/>
  <c r="O4057" i="4"/>
  <c r="N4057" i="4"/>
  <c r="O4056" i="4"/>
  <c r="N4056" i="4"/>
  <c r="O4055" i="4"/>
  <c r="N4055" i="4"/>
  <c r="O4054" i="4"/>
  <c r="N4054" i="4"/>
  <c r="O4053" i="4"/>
  <c r="N4053" i="4"/>
  <c r="O4052" i="4"/>
  <c r="N4052" i="4"/>
  <c r="O4051" i="4"/>
  <c r="N4051" i="4"/>
  <c r="O4050" i="4"/>
  <c r="N4050" i="4"/>
  <c r="O4049" i="4"/>
  <c r="N4049" i="4"/>
  <c r="O4048" i="4"/>
  <c r="N4048" i="4"/>
  <c r="O4047" i="4"/>
  <c r="N4047" i="4"/>
  <c r="O4046" i="4"/>
  <c r="N4046" i="4"/>
  <c r="O4045" i="4"/>
  <c r="N4045" i="4"/>
  <c r="O4044" i="4"/>
  <c r="N4044" i="4"/>
  <c r="O4043" i="4"/>
  <c r="N4043" i="4"/>
  <c r="O4042" i="4"/>
  <c r="N4042" i="4"/>
  <c r="O4041" i="4"/>
  <c r="N4041" i="4"/>
  <c r="O4040" i="4"/>
  <c r="N4040" i="4"/>
  <c r="O4039" i="4"/>
  <c r="N4039" i="4"/>
  <c r="O4038" i="4"/>
  <c r="N4038" i="4"/>
  <c r="O4037" i="4"/>
  <c r="N4037" i="4"/>
  <c r="O4036" i="4"/>
  <c r="N4036" i="4"/>
  <c r="O4035" i="4"/>
  <c r="N4035" i="4"/>
  <c r="O4034" i="4"/>
  <c r="N4034" i="4"/>
  <c r="O4033" i="4"/>
  <c r="N4033" i="4"/>
  <c r="O4032" i="4"/>
  <c r="N4032" i="4"/>
  <c r="O4031" i="4"/>
  <c r="N4031" i="4"/>
  <c r="O4030" i="4"/>
  <c r="N4030" i="4"/>
  <c r="O4029" i="4"/>
  <c r="N4029" i="4"/>
  <c r="O4028" i="4"/>
  <c r="N4028" i="4"/>
  <c r="O4027" i="4"/>
  <c r="N4027" i="4"/>
  <c r="O4026" i="4"/>
  <c r="N4026" i="4"/>
  <c r="O4025" i="4"/>
  <c r="N4025" i="4"/>
  <c r="O4024" i="4"/>
  <c r="N4024" i="4"/>
  <c r="O4023" i="4"/>
  <c r="N4023" i="4"/>
  <c r="O4022" i="4"/>
  <c r="N4022" i="4"/>
  <c r="O4021" i="4"/>
  <c r="N4021" i="4"/>
  <c r="O4020" i="4"/>
  <c r="N4020" i="4"/>
  <c r="O4019" i="4"/>
  <c r="N4019" i="4"/>
  <c r="O4018" i="4"/>
  <c r="N4018" i="4"/>
  <c r="O4017" i="4"/>
  <c r="N4017" i="4"/>
  <c r="O4016" i="4"/>
  <c r="N4016" i="4"/>
  <c r="O4015" i="4"/>
  <c r="N4015" i="4"/>
  <c r="O4014" i="4"/>
  <c r="N4014" i="4"/>
  <c r="O4013" i="4"/>
  <c r="N4013" i="4"/>
  <c r="O4012" i="4"/>
  <c r="N4012" i="4"/>
  <c r="O4011" i="4"/>
  <c r="N4011" i="4"/>
  <c r="O4010" i="4"/>
  <c r="N4010" i="4"/>
  <c r="O4009" i="4"/>
  <c r="N4009" i="4"/>
  <c r="O4008" i="4"/>
  <c r="N4008" i="4"/>
  <c r="O4007" i="4"/>
  <c r="N4007" i="4"/>
  <c r="O4006" i="4"/>
  <c r="N4006" i="4"/>
  <c r="O4005" i="4"/>
  <c r="N4005" i="4"/>
  <c r="O4004" i="4"/>
  <c r="N4004" i="4"/>
  <c r="O4003" i="4"/>
  <c r="N4003" i="4"/>
  <c r="O4002" i="4"/>
  <c r="N4002" i="4"/>
  <c r="O4001" i="4"/>
  <c r="N4001" i="4"/>
  <c r="O4000" i="4"/>
  <c r="N4000" i="4"/>
  <c r="O3999" i="4"/>
  <c r="N3999" i="4"/>
  <c r="O3998" i="4"/>
  <c r="N3998" i="4"/>
  <c r="O3997" i="4"/>
  <c r="N3997" i="4"/>
  <c r="O3996" i="4"/>
  <c r="N3996" i="4"/>
  <c r="O3995" i="4"/>
  <c r="N3995" i="4"/>
  <c r="O3994" i="4"/>
  <c r="N3994" i="4"/>
  <c r="O3993" i="4"/>
  <c r="N3993" i="4"/>
  <c r="O3992" i="4"/>
  <c r="N3992" i="4"/>
  <c r="O3991" i="4"/>
  <c r="N3991" i="4"/>
  <c r="O3990" i="4"/>
  <c r="N3990" i="4"/>
  <c r="O3989" i="4"/>
  <c r="N3989" i="4"/>
  <c r="O3988" i="4"/>
  <c r="N3988" i="4"/>
  <c r="O3987" i="4"/>
  <c r="N3987" i="4"/>
  <c r="O3986" i="4"/>
  <c r="N3986" i="4"/>
  <c r="O3985" i="4"/>
  <c r="N3985" i="4"/>
  <c r="O3984" i="4"/>
  <c r="N3984" i="4"/>
  <c r="O3983" i="4"/>
  <c r="N3983" i="4"/>
  <c r="O3982" i="4"/>
  <c r="N3982" i="4"/>
  <c r="O3981" i="4"/>
  <c r="N3981" i="4"/>
  <c r="O3980" i="4"/>
  <c r="N3980" i="4"/>
  <c r="O3979" i="4"/>
  <c r="N3979" i="4"/>
  <c r="O3978" i="4"/>
  <c r="N3978" i="4"/>
  <c r="O3977" i="4"/>
  <c r="N3977" i="4"/>
  <c r="O3976" i="4"/>
  <c r="N3976" i="4"/>
  <c r="O3975" i="4"/>
  <c r="N3975" i="4"/>
  <c r="O3974" i="4"/>
  <c r="N3974" i="4"/>
  <c r="O3973" i="4"/>
  <c r="N3973" i="4"/>
  <c r="O3972" i="4"/>
  <c r="N3972" i="4"/>
  <c r="O3971" i="4"/>
  <c r="N3971" i="4"/>
  <c r="O3970" i="4"/>
  <c r="N3970" i="4"/>
  <c r="O3969" i="4"/>
  <c r="N3969" i="4"/>
  <c r="O3968" i="4"/>
  <c r="N3968" i="4"/>
  <c r="O3967" i="4"/>
  <c r="N3967" i="4"/>
  <c r="O3966" i="4"/>
  <c r="N3966" i="4"/>
  <c r="O3965" i="4"/>
  <c r="N3965" i="4"/>
  <c r="O3964" i="4"/>
  <c r="N3964" i="4"/>
  <c r="O3963" i="4"/>
  <c r="N3963" i="4"/>
  <c r="O3962" i="4"/>
  <c r="N3962" i="4"/>
  <c r="O3961" i="4"/>
  <c r="N3961" i="4"/>
  <c r="O3960" i="4"/>
  <c r="N3960" i="4"/>
  <c r="O3959" i="4"/>
  <c r="N3959" i="4"/>
  <c r="O3958" i="4"/>
  <c r="N3958" i="4"/>
  <c r="O3957" i="4"/>
  <c r="N3957" i="4"/>
  <c r="O3956" i="4"/>
  <c r="N3956" i="4"/>
  <c r="O3955" i="4"/>
  <c r="N3955" i="4"/>
  <c r="O3954" i="4"/>
  <c r="N3954" i="4"/>
  <c r="O3953" i="4"/>
  <c r="N3953" i="4"/>
  <c r="O3952" i="4"/>
  <c r="N3952" i="4"/>
  <c r="O3951" i="4"/>
  <c r="N3951" i="4"/>
  <c r="O3950" i="4"/>
  <c r="N3950" i="4"/>
  <c r="O3949" i="4"/>
  <c r="N3949" i="4"/>
  <c r="O3948" i="4"/>
  <c r="N3948" i="4"/>
  <c r="O3947" i="4"/>
  <c r="N3947" i="4"/>
  <c r="O3946" i="4"/>
  <c r="N3946" i="4"/>
  <c r="O3945" i="4"/>
  <c r="N3945" i="4"/>
  <c r="O3944" i="4"/>
  <c r="N3944" i="4"/>
  <c r="O3943" i="4"/>
  <c r="N3943" i="4"/>
  <c r="O3942" i="4"/>
  <c r="N3942" i="4"/>
  <c r="O3941" i="4"/>
  <c r="N3941" i="4"/>
  <c r="O3940" i="4"/>
  <c r="N3940" i="4"/>
  <c r="O3939" i="4"/>
  <c r="N3939" i="4"/>
  <c r="O3938" i="4"/>
  <c r="N3938" i="4"/>
  <c r="O3937" i="4"/>
  <c r="N3937" i="4"/>
  <c r="O3936" i="4"/>
  <c r="N3936" i="4"/>
  <c r="O3935" i="4"/>
  <c r="N3935" i="4"/>
  <c r="O3934" i="4"/>
  <c r="N3934" i="4"/>
  <c r="O3933" i="4"/>
  <c r="N3933" i="4"/>
  <c r="O3932" i="4"/>
  <c r="N3932" i="4"/>
  <c r="O3931" i="4"/>
  <c r="N3931" i="4"/>
  <c r="O3930" i="4"/>
  <c r="N3930" i="4"/>
  <c r="O3929" i="4"/>
  <c r="N3929" i="4"/>
  <c r="O3928" i="4"/>
  <c r="N3928" i="4"/>
  <c r="O3927" i="4"/>
  <c r="N3927" i="4"/>
  <c r="O3926" i="4"/>
  <c r="N3926" i="4"/>
  <c r="O3925" i="4"/>
  <c r="N3925" i="4"/>
  <c r="O3924" i="4"/>
  <c r="N3924" i="4"/>
  <c r="O3923" i="4"/>
  <c r="N3923" i="4"/>
  <c r="O3922" i="4"/>
  <c r="N3922" i="4"/>
  <c r="O3921" i="4"/>
  <c r="N3921" i="4"/>
  <c r="O3920" i="4"/>
  <c r="N3920" i="4"/>
  <c r="O3919" i="4"/>
  <c r="N3919" i="4"/>
  <c r="O3918" i="4"/>
  <c r="N3918" i="4"/>
  <c r="O3917" i="4"/>
  <c r="N3917" i="4"/>
  <c r="O3916" i="4"/>
  <c r="N3916" i="4"/>
  <c r="O3915" i="4"/>
  <c r="N3915" i="4"/>
  <c r="O3914" i="4"/>
  <c r="N3914" i="4"/>
  <c r="O3913" i="4"/>
  <c r="N3913" i="4"/>
  <c r="O3912" i="4"/>
  <c r="N3912" i="4"/>
  <c r="O3911" i="4"/>
  <c r="N3911" i="4"/>
  <c r="O3910" i="4"/>
  <c r="N3910" i="4"/>
  <c r="O3909" i="4"/>
  <c r="N3909" i="4"/>
  <c r="O3908" i="4"/>
  <c r="N3908" i="4"/>
  <c r="O3907" i="4"/>
  <c r="N3907" i="4"/>
  <c r="O3906" i="4"/>
  <c r="N3906" i="4"/>
  <c r="O3905" i="4"/>
  <c r="N3905" i="4"/>
  <c r="O3904" i="4"/>
  <c r="N3904" i="4"/>
  <c r="O3903" i="4"/>
  <c r="N3903" i="4"/>
  <c r="O3902" i="4"/>
  <c r="N3902" i="4"/>
  <c r="O3901" i="4"/>
  <c r="N3901" i="4"/>
  <c r="O3900" i="4"/>
  <c r="N3900" i="4"/>
  <c r="O3899" i="4"/>
  <c r="N3899" i="4"/>
  <c r="O3898" i="4"/>
  <c r="N3898" i="4"/>
  <c r="O3897" i="4"/>
  <c r="N3897" i="4"/>
  <c r="O3896" i="4"/>
  <c r="N3896" i="4"/>
  <c r="O3895" i="4"/>
  <c r="N3895" i="4"/>
  <c r="O3894" i="4"/>
  <c r="N3894" i="4"/>
  <c r="O3893" i="4"/>
  <c r="N3893" i="4"/>
  <c r="O3892" i="4"/>
  <c r="N3892" i="4"/>
  <c r="O3891" i="4"/>
  <c r="N3891" i="4"/>
  <c r="O3890" i="4"/>
  <c r="N3890" i="4"/>
  <c r="O3889" i="4"/>
  <c r="N3889" i="4"/>
  <c r="O3888" i="4"/>
  <c r="N3888" i="4"/>
  <c r="O3887" i="4"/>
  <c r="N3887" i="4"/>
  <c r="O3886" i="4"/>
  <c r="N3886" i="4"/>
  <c r="O3885" i="4"/>
  <c r="N3885" i="4"/>
  <c r="O3884" i="4"/>
  <c r="N3884" i="4"/>
  <c r="O3883" i="4"/>
  <c r="N3883" i="4"/>
  <c r="O3882" i="4"/>
  <c r="N3882" i="4"/>
  <c r="O3881" i="4"/>
  <c r="N3881" i="4"/>
  <c r="O3880" i="4"/>
  <c r="N3880" i="4"/>
  <c r="O3879" i="4"/>
  <c r="N3879" i="4"/>
  <c r="O3878" i="4"/>
  <c r="N3878" i="4"/>
  <c r="O3877" i="4"/>
  <c r="N3877" i="4"/>
  <c r="O3876" i="4"/>
  <c r="N3876" i="4"/>
  <c r="O3875" i="4"/>
  <c r="N3875" i="4"/>
  <c r="O3874" i="4"/>
  <c r="N3874" i="4"/>
  <c r="O3873" i="4"/>
  <c r="N3873" i="4"/>
  <c r="O3872" i="4"/>
  <c r="N3872" i="4"/>
  <c r="O3871" i="4"/>
  <c r="N3871" i="4"/>
  <c r="O3870" i="4"/>
  <c r="N3870" i="4"/>
  <c r="O3869" i="4"/>
  <c r="N3869" i="4"/>
  <c r="O3868" i="4"/>
  <c r="N3868" i="4"/>
  <c r="O3867" i="4"/>
  <c r="N3867" i="4"/>
  <c r="O3866" i="4"/>
  <c r="N3866" i="4"/>
  <c r="O3865" i="4"/>
  <c r="N3865" i="4"/>
  <c r="O3864" i="4"/>
  <c r="N3864" i="4"/>
  <c r="O3863" i="4"/>
  <c r="N3863" i="4"/>
  <c r="O3862" i="4"/>
  <c r="N3862" i="4"/>
  <c r="O3861" i="4"/>
  <c r="N3861" i="4"/>
  <c r="O3860" i="4"/>
  <c r="N3860" i="4"/>
  <c r="O3859" i="4"/>
  <c r="N3859" i="4"/>
  <c r="O3858" i="4"/>
  <c r="N3858" i="4"/>
  <c r="O3857" i="4"/>
  <c r="N3857" i="4"/>
  <c r="O3856" i="4"/>
  <c r="N3856" i="4"/>
  <c r="O3855" i="4"/>
  <c r="N3855" i="4"/>
  <c r="O3854" i="4"/>
  <c r="N3854" i="4"/>
  <c r="O3853" i="4"/>
  <c r="N3853" i="4"/>
  <c r="O3852" i="4"/>
  <c r="N3852" i="4"/>
  <c r="O3851" i="4"/>
  <c r="N3851" i="4"/>
  <c r="O3850" i="4"/>
  <c r="N3850" i="4"/>
  <c r="O3849" i="4"/>
  <c r="N3849" i="4"/>
  <c r="O3848" i="4"/>
  <c r="N3848" i="4"/>
  <c r="O3847" i="4"/>
  <c r="N3847" i="4"/>
  <c r="O3846" i="4"/>
  <c r="N3846" i="4"/>
  <c r="O3845" i="4"/>
  <c r="N3845" i="4"/>
  <c r="O3844" i="4"/>
  <c r="N3844" i="4"/>
  <c r="O3843" i="4"/>
  <c r="N3843" i="4"/>
  <c r="O3842" i="4"/>
  <c r="N3842" i="4"/>
  <c r="O3841" i="4"/>
  <c r="N3841" i="4"/>
  <c r="O3840" i="4"/>
  <c r="N3840" i="4"/>
  <c r="O3839" i="4"/>
  <c r="N3839" i="4"/>
  <c r="O3838" i="4"/>
  <c r="N3838" i="4"/>
  <c r="O3837" i="4"/>
  <c r="N3837" i="4"/>
  <c r="O3836" i="4"/>
  <c r="N3836" i="4"/>
  <c r="O3835" i="4"/>
  <c r="N3835" i="4"/>
  <c r="O3834" i="4"/>
  <c r="N3834" i="4"/>
  <c r="O3833" i="4"/>
  <c r="N3833" i="4"/>
  <c r="O3832" i="4"/>
  <c r="N3832" i="4"/>
  <c r="O3831" i="4"/>
  <c r="N3831" i="4"/>
  <c r="O3830" i="4"/>
  <c r="N3830" i="4"/>
  <c r="O3829" i="4"/>
  <c r="N3829" i="4"/>
  <c r="O3828" i="4"/>
  <c r="N3828" i="4"/>
  <c r="O3827" i="4"/>
  <c r="N3827" i="4"/>
  <c r="O3826" i="4"/>
  <c r="N3826" i="4"/>
  <c r="O3825" i="4"/>
  <c r="N3825" i="4"/>
  <c r="O3824" i="4"/>
  <c r="N3824" i="4"/>
  <c r="O3823" i="4"/>
  <c r="N3823" i="4"/>
  <c r="O3822" i="4"/>
  <c r="N3822" i="4"/>
  <c r="O3821" i="4"/>
  <c r="N3821" i="4"/>
  <c r="O3820" i="4"/>
  <c r="N3820" i="4"/>
  <c r="O3819" i="4"/>
  <c r="N3819" i="4"/>
  <c r="O3818" i="4"/>
  <c r="N3818" i="4"/>
  <c r="O3817" i="4"/>
  <c r="N3817" i="4"/>
  <c r="O3816" i="4"/>
  <c r="N3816" i="4"/>
  <c r="O3815" i="4"/>
  <c r="N3815" i="4"/>
  <c r="O3814" i="4"/>
  <c r="N3814" i="4"/>
  <c r="O3813" i="4"/>
  <c r="N3813" i="4"/>
  <c r="O3812" i="4"/>
  <c r="N3812" i="4"/>
  <c r="O3811" i="4"/>
  <c r="N3811" i="4"/>
  <c r="O3810" i="4"/>
  <c r="N3810" i="4"/>
  <c r="O3809" i="4"/>
  <c r="N3809" i="4"/>
  <c r="O3808" i="4"/>
  <c r="N3808" i="4"/>
  <c r="O3807" i="4"/>
  <c r="N3807" i="4"/>
  <c r="O3806" i="4"/>
  <c r="N3806" i="4"/>
  <c r="O3805" i="4"/>
  <c r="N3805" i="4"/>
  <c r="O3804" i="4"/>
  <c r="N3804" i="4"/>
  <c r="O3803" i="4"/>
  <c r="N3803" i="4"/>
  <c r="O3802" i="4"/>
  <c r="N3802" i="4"/>
  <c r="O3801" i="4"/>
  <c r="N3801" i="4"/>
  <c r="O3800" i="4"/>
  <c r="N3800" i="4"/>
  <c r="O3799" i="4"/>
  <c r="N3799" i="4"/>
  <c r="O3798" i="4"/>
  <c r="N3798" i="4"/>
  <c r="O3797" i="4"/>
  <c r="N3797" i="4"/>
  <c r="O3796" i="4"/>
  <c r="N3796" i="4"/>
  <c r="O3795" i="4"/>
  <c r="N3795" i="4"/>
  <c r="O3794" i="4"/>
  <c r="N3794" i="4"/>
  <c r="O3793" i="4"/>
  <c r="N3793" i="4"/>
  <c r="O3792" i="4"/>
  <c r="N3792" i="4"/>
  <c r="O3791" i="4"/>
  <c r="N3791" i="4"/>
  <c r="O3790" i="4"/>
  <c r="N3790" i="4"/>
  <c r="O3789" i="4"/>
  <c r="N3789" i="4"/>
  <c r="O3788" i="4"/>
  <c r="N3788" i="4"/>
  <c r="O3787" i="4"/>
  <c r="N3787" i="4"/>
  <c r="O3786" i="4"/>
  <c r="N3786" i="4"/>
  <c r="O3785" i="4"/>
  <c r="N3785" i="4"/>
  <c r="O3784" i="4"/>
  <c r="N3784" i="4"/>
  <c r="O3783" i="4"/>
  <c r="N3783" i="4"/>
  <c r="O3782" i="4"/>
  <c r="N3782" i="4"/>
  <c r="O3781" i="4"/>
  <c r="N3781" i="4"/>
  <c r="O3780" i="4"/>
  <c r="N3780" i="4"/>
  <c r="O3779" i="4"/>
  <c r="N3779" i="4"/>
  <c r="O3778" i="4"/>
  <c r="N3778" i="4"/>
  <c r="O3777" i="4"/>
  <c r="N3777" i="4"/>
  <c r="O3776" i="4"/>
  <c r="N3776" i="4"/>
  <c r="O3775" i="4"/>
  <c r="N3775" i="4"/>
  <c r="O3774" i="4"/>
  <c r="N3774" i="4"/>
  <c r="O3773" i="4"/>
  <c r="N3773" i="4"/>
  <c r="O3772" i="4"/>
  <c r="N3772" i="4"/>
  <c r="O3771" i="4"/>
  <c r="N3771" i="4"/>
  <c r="O3770" i="4"/>
  <c r="N3770" i="4"/>
  <c r="O3769" i="4"/>
  <c r="N3769" i="4"/>
  <c r="O3768" i="4"/>
  <c r="N3768" i="4"/>
  <c r="O3767" i="4"/>
  <c r="N3767" i="4"/>
  <c r="O3766" i="4"/>
  <c r="N3766" i="4"/>
  <c r="O3765" i="4"/>
  <c r="N3765" i="4"/>
  <c r="O3764" i="4"/>
  <c r="N3764" i="4"/>
  <c r="O3763" i="4"/>
  <c r="N3763" i="4"/>
  <c r="O3762" i="4"/>
  <c r="N3762" i="4"/>
  <c r="O3761" i="4"/>
  <c r="N3761" i="4"/>
  <c r="O3760" i="4"/>
  <c r="N3760" i="4"/>
  <c r="O3759" i="4"/>
  <c r="N3759" i="4"/>
  <c r="O3758" i="4"/>
  <c r="N3758" i="4"/>
  <c r="O3757" i="4"/>
  <c r="N3757" i="4"/>
  <c r="O3756" i="4"/>
  <c r="N3756" i="4"/>
  <c r="O3755" i="4"/>
  <c r="N3755" i="4"/>
  <c r="O3754" i="4"/>
  <c r="N3754" i="4"/>
  <c r="O3753" i="4"/>
  <c r="N3753" i="4"/>
  <c r="O3752" i="4"/>
  <c r="N3752" i="4"/>
  <c r="O3751" i="4"/>
  <c r="N3751" i="4"/>
  <c r="O3750" i="4"/>
  <c r="N3750" i="4"/>
  <c r="O3749" i="4"/>
  <c r="N3749" i="4"/>
  <c r="O3748" i="4"/>
  <c r="N3748" i="4"/>
  <c r="O3747" i="4"/>
  <c r="N3747" i="4"/>
  <c r="O3746" i="4"/>
  <c r="N3746" i="4"/>
  <c r="O3745" i="4"/>
  <c r="N3745" i="4"/>
  <c r="O3744" i="4"/>
  <c r="N3744" i="4"/>
  <c r="O3743" i="4"/>
  <c r="N3743" i="4"/>
  <c r="O3742" i="4"/>
  <c r="N3742" i="4"/>
  <c r="O3741" i="4"/>
  <c r="N3741" i="4"/>
  <c r="O3740" i="4"/>
  <c r="N3740" i="4"/>
  <c r="O3739" i="4"/>
  <c r="N3739" i="4"/>
  <c r="O3738" i="4"/>
  <c r="N3738" i="4"/>
  <c r="O3737" i="4"/>
  <c r="N3737" i="4"/>
  <c r="O3736" i="4"/>
  <c r="N3736" i="4"/>
  <c r="O3735" i="4"/>
  <c r="N3735" i="4"/>
  <c r="O3734" i="4"/>
  <c r="N3734" i="4"/>
  <c r="O3733" i="4"/>
  <c r="N3733" i="4"/>
  <c r="O3732" i="4"/>
  <c r="N3732" i="4"/>
  <c r="O3731" i="4"/>
  <c r="N3731" i="4"/>
  <c r="O3730" i="4"/>
  <c r="N3730" i="4"/>
  <c r="O3729" i="4"/>
  <c r="N3729" i="4"/>
  <c r="O3728" i="4"/>
  <c r="N3728" i="4"/>
  <c r="O3727" i="4"/>
  <c r="N3727" i="4"/>
  <c r="O3726" i="4"/>
  <c r="N3726" i="4"/>
  <c r="O3725" i="4"/>
  <c r="N3725" i="4"/>
  <c r="O3724" i="4"/>
  <c r="N3724" i="4"/>
  <c r="O3723" i="4"/>
  <c r="N3723" i="4"/>
  <c r="O3722" i="4"/>
  <c r="N3722" i="4"/>
  <c r="O3721" i="4"/>
  <c r="N3721" i="4"/>
  <c r="O3720" i="4"/>
  <c r="N3720" i="4"/>
  <c r="O3719" i="4"/>
  <c r="N3719" i="4"/>
  <c r="O3718" i="4"/>
  <c r="N3718" i="4"/>
  <c r="O3717" i="4"/>
  <c r="N3717" i="4"/>
  <c r="O3716" i="4"/>
  <c r="N3716" i="4"/>
  <c r="O3715" i="4"/>
  <c r="N3715" i="4"/>
  <c r="O3714" i="4"/>
  <c r="N3714" i="4"/>
  <c r="O3713" i="4"/>
  <c r="N3713" i="4"/>
  <c r="O3712" i="4"/>
  <c r="N3712" i="4"/>
  <c r="O3711" i="4"/>
  <c r="N3711" i="4"/>
  <c r="O3710" i="4"/>
  <c r="N3710" i="4"/>
  <c r="O3709" i="4"/>
  <c r="N3709" i="4"/>
  <c r="O3708" i="4"/>
  <c r="N3708" i="4"/>
  <c r="O3707" i="4"/>
  <c r="N3707" i="4"/>
  <c r="O3706" i="4"/>
  <c r="N3706" i="4"/>
  <c r="O3705" i="4"/>
  <c r="N3705" i="4"/>
  <c r="O3704" i="4"/>
  <c r="N3704" i="4"/>
  <c r="O3703" i="4"/>
  <c r="N3703" i="4"/>
  <c r="O3702" i="4"/>
  <c r="N3702" i="4"/>
  <c r="O3701" i="4"/>
  <c r="N3701" i="4"/>
  <c r="O3700" i="4"/>
  <c r="N3700" i="4"/>
  <c r="O3699" i="4"/>
  <c r="N3699" i="4"/>
  <c r="O3698" i="4"/>
  <c r="N3698" i="4"/>
  <c r="O3697" i="4"/>
  <c r="N3697" i="4"/>
  <c r="O3696" i="4"/>
  <c r="N3696" i="4"/>
  <c r="O3695" i="4"/>
  <c r="N3695" i="4"/>
  <c r="O3694" i="4"/>
  <c r="N3694" i="4"/>
  <c r="O3693" i="4"/>
  <c r="N3693" i="4"/>
  <c r="O3692" i="4"/>
  <c r="N3692" i="4"/>
  <c r="O3691" i="4"/>
  <c r="N3691" i="4"/>
  <c r="O3690" i="4"/>
  <c r="N3690" i="4"/>
  <c r="O3689" i="4"/>
  <c r="N3689" i="4"/>
  <c r="O3688" i="4"/>
  <c r="N3688" i="4"/>
  <c r="O3687" i="4"/>
  <c r="N3687" i="4"/>
  <c r="O3686" i="4"/>
  <c r="N3686" i="4"/>
  <c r="O3685" i="4"/>
  <c r="N3685" i="4"/>
  <c r="O3684" i="4"/>
  <c r="N3684" i="4"/>
  <c r="O3683" i="4"/>
  <c r="N3683" i="4"/>
  <c r="O3682" i="4"/>
  <c r="N3682" i="4"/>
  <c r="O3681" i="4"/>
  <c r="N3681" i="4"/>
  <c r="O3680" i="4"/>
  <c r="N3680" i="4"/>
  <c r="O3679" i="4"/>
  <c r="N3679" i="4"/>
  <c r="O3678" i="4"/>
  <c r="N3678" i="4"/>
  <c r="O3677" i="4"/>
  <c r="N3677" i="4"/>
  <c r="O3676" i="4"/>
  <c r="N3676" i="4"/>
  <c r="O3675" i="4"/>
  <c r="N3675" i="4"/>
  <c r="O3674" i="4"/>
  <c r="N3674" i="4"/>
  <c r="O3673" i="4"/>
  <c r="N3673" i="4"/>
  <c r="O3672" i="4"/>
  <c r="N3672" i="4"/>
  <c r="O3671" i="4"/>
  <c r="N3671" i="4"/>
  <c r="O3670" i="4"/>
  <c r="N3670" i="4"/>
  <c r="O3669" i="4"/>
  <c r="N3669" i="4"/>
  <c r="O3668" i="4"/>
  <c r="N3668" i="4"/>
  <c r="O3667" i="4"/>
  <c r="N3667" i="4"/>
  <c r="O3666" i="4"/>
  <c r="N3666" i="4"/>
  <c r="O3665" i="4"/>
  <c r="N3665" i="4"/>
  <c r="O3664" i="4"/>
  <c r="N3664" i="4"/>
  <c r="O3663" i="4"/>
  <c r="N3663" i="4"/>
  <c r="O3662" i="4"/>
  <c r="N3662" i="4"/>
  <c r="O3661" i="4"/>
  <c r="N3661" i="4"/>
  <c r="O3660" i="4"/>
  <c r="N3660" i="4"/>
  <c r="O3659" i="4"/>
  <c r="N3659" i="4"/>
  <c r="O3658" i="4"/>
  <c r="N3658" i="4"/>
  <c r="O3657" i="4"/>
  <c r="N3657" i="4"/>
  <c r="O3656" i="4"/>
  <c r="N3656" i="4"/>
  <c r="O3655" i="4"/>
  <c r="N3655" i="4"/>
  <c r="O3654" i="4"/>
  <c r="N3654" i="4"/>
  <c r="O3653" i="4"/>
  <c r="N3653" i="4"/>
  <c r="O3652" i="4"/>
  <c r="N3652" i="4"/>
  <c r="O3651" i="4"/>
  <c r="N3651" i="4"/>
  <c r="O3650" i="4"/>
  <c r="N3650" i="4"/>
  <c r="O3649" i="4"/>
  <c r="N3649" i="4"/>
  <c r="O3648" i="4"/>
  <c r="N3648" i="4"/>
  <c r="O3647" i="4"/>
  <c r="N3647" i="4"/>
  <c r="O3646" i="4"/>
  <c r="N3646" i="4"/>
  <c r="O3645" i="4"/>
  <c r="N3645" i="4"/>
  <c r="O3644" i="4"/>
  <c r="N3644" i="4"/>
  <c r="O3643" i="4"/>
  <c r="N3643" i="4"/>
  <c r="O3642" i="4"/>
  <c r="N3642" i="4"/>
  <c r="O3641" i="4"/>
  <c r="N3641" i="4"/>
  <c r="O3640" i="4"/>
  <c r="N3640" i="4"/>
  <c r="O3639" i="4"/>
  <c r="N3639" i="4"/>
  <c r="O3638" i="4"/>
  <c r="N3638" i="4"/>
  <c r="O3637" i="4"/>
  <c r="N3637" i="4"/>
  <c r="O3636" i="4"/>
  <c r="N3636" i="4"/>
  <c r="O3635" i="4"/>
  <c r="N3635" i="4"/>
  <c r="O3634" i="4"/>
  <c r="N3634" i="4"/>
  <c r="O3633" i="4"/>
  <c r="N3633" i="4"/>
  <c r="O3632" i="4"/>
  <c r="N3632" i="4"/>
  <c r="O3631" i="4"/>
  <c r="N3631" i="4"/>
  <c r="O3630" i="4"/>
  <c r="N3630" i="4"/>
  <c r="O3629" i="4"/>
  <c r="N3629" i="4"/>
  <c r="O3628" i="4"/>
  <c r="N3628" i="4"/>
  <c r="O3627" i="4"/>
  <c r="N3627" i="4"/>
  <c r="O3626" i="4"/>
  <c r="N3626" i="4"/>
  <c r="O3625" i="4"/>
  <c r="N3625" i="4"/>
  <c r="O3624" i="4"/>
  <c r="N3624" i="4"/>
  <c r="O3623" i="4"/>
  <c r="N3623" i="4"/>
  <c r="O3622" i="4"/>
  <c r="N3622" i="4"/>
  <c r="O3621" i="4"/>
  <c r="N3621" i="4"/>
  <c r="O3620" i="4"/>
  <c r="N3620" i="4"/>
  <c r="O3619" i="4"/>
  <c r="N3619" i="4"/>
  <c r="O3618" i="4"/>
  <c r="N3618" i="4"/>
  <c r="O3617" i="4"/>
  <c r="N3617" i="4"/>
  <c r="O3616" i="4"/>
  <c r="N3616" i="4"/>
  <c r="O3615" i="4"/>
  <c r="N3615" i="4"/>
  <c r="O3614" i="4"/>
  <c r="N3614" i="4"/>
  <c r="O3613" i="4"/>
  <c r="N3613" i="4"/>
  <c r="O3612" i="4"/>
  <c r="N3612" i="4"/>
  <c r="O3611" i="4"/>
  <c r="N3611" i="4"/>
  <c r="O3610" i="4"/>
  <c r="N3610" i="4"/>
  <c r="O3609" i="4"/>
  <c r="N3609" i="4"/>
  <c r="O3608" i="4"/>
  <c r="N3608" i="4"/>
  <c r="O3607" i="4"/>
  <c r="N3607" i="4"/>
  <c r="O3606" i="4"/>
  <c r="N3606" i="4"/>
  <c r="O3605" i="4"/>
  <c r="N3605" i="4"/>
  <c r="O3604" i="4"/>
  <c r="N3604" i="4"/>
  <c r="O3603" i="4"/>
  <c r="N3603" i="4"/>
  <c r="O3602" i="4"/>
  <c r="N3602" i="4"/>
  <c r="O3601" i="4"/>
  <c r="N3601" i="4"/>
  <c r="O3600" i="4"/>
  <c r="N3600" i="4"/>
  <c r="O3599" i="4"/>
  <c r="N3599" i="4"/>
  <c r="O3598" i="4"/>
  <c r="N3598" i="4"/>
  <c r="O3597" i="4"/>
  <c r="N3597" i="4"/>
  <c r="O3596" i="4"/>
  <c r="N3596" i="4"/>
  <c r="O3595" i="4"/>
  <c r="N3595" i="4"/>
  <c r="O3594" i="4"/>
  <c r="N3594" i="4"/>
  <c r="O3593" i="4"/>
  <c r="N3593" i="4"/>
  <c r="O3592" i="4"/>
  <c r="N3592" i="4"/>
  <c r="O3591" i="4"/>
  <c r="N3591" i="4"/>
  <c r="O3590" i="4"/>
  <c r="N3590" i="4"/>
  <c r="O3589" i="4"/>
  <c r="N3589" i="4"/>
  <c r="O3588" i="4"/>
  <c r="N3588" i="4"/>
  <c r="O3587" i="4"/>
  <c r="N3587" i="4"/>
  <c r="O3586" i="4"/>
  <c r="N3586" i="4"/>
  <c r="O3585" i="4"/>
  <c r="N3585" i="4"/>
  <c r="O3584" i="4"/>
  <c r="N3584" i="4"/>
  <c r="O3583" i="4"/>
  <c r="N3583" i="4"/>
  <c r="O3582" i="4"/>
  <c r="N3582" i="4"/>
  <c r="O3581" i="4"/>
  <c r="N3581" i="4"/>
  <c r="O3580" i="4"/>
  <c r="N3580" i="4"/>
  <c r="O3579" i="4"/>
  <c r="N3579" i="4"/>
  <c r="O3578" i="4"/>
  <c r="N3578" i="4"/>
  <c r="O3577" i="4"/>
  <c r="N3577" i="4"/>
  <c r="O3576" i="4"/>
  <c r="N3576" i="4"/>
  <c r="O3575" i="4"/>
  <c r="N3575" i="4"/>
  <c r="O3574" i="4"/>
  <c r="N3574" i="4"/>
  <c r="O3573" i="4"/>
  <c r="N3573" i="4"/>
  <c r="O3572" i="4"/>
  <c r="N3572" i="4"/>
  <c r="O3571" i="4"/>
  <c r="N3571" i="4"/>
  <c r="O3570" i="4"/>
  <c r="N3570" i="4"/>
  <c r="O3569" i="4"/>
  <c r="N3569" i="4"/>
  <c r="O3568" i="4"/>
  <c r="N3568" i="4"/>
  <c r="O3567" i="4"/>
  <c r="N3567" i="4"/>
  <c r="O3566" i="4"/>
  <c r="N3566" i="4"/>
  <c r="O3565" i="4"/>
  <c r="N3565" i="4"/>
  <c r="O3564" i="4"/>
  <c r="N3564" i="4"/>
  <c r="O3563" i="4"/>
  <c r="N3563" i="4"/>
  <c r="O3562" i="4"/>
  <c r="N3562" i="4"/>
  <c r="O3561" i="4"/>
  <c r="N3561" i="4"/>
  <c r="O3560" i="4"/>
  <c r="N3560" i="4"/>
  <c r="O3559" i="4"/>
  <c r="N3559" i="4"/>
  <c r="O3558" i="4"/>
  <c r="N3558" i="4"/>
  <c r="O3557" i="4"/>
  <c r="N3557" i="4"/>
  <c r="O3556" i="4"/>
  <c r="N3556" i="4"/>
  <c r="O3555" i="4"/>
  <c r="N3555" i="4"/>
  <c r="O3554" i="4"/>
  <c r="N3554" i="4"/>
  <c r="O3553" i="4"/>
  <c r="N3553" i="4"/>
  <c r="O3552" i="4"/>
  <c r="N3552" i="4"/>
  <c r="O3551" i="4"/>
  <c r="N3551" i="4"/>
  <c r="O3550" i="4"/>
  <c r="N3550" i="4"/>
  <c r="O3549" i="4"/>
  <c r="N3549" i="4"/>
  <c r="O3548" i="4"/>
  <c r="N3548" i="4"/>
  <c r="O3547" i="4"/>
  <c r="N3547" i="4"/>
  <c r="O3546" i="4"/>
  <c r="N3546" i="4"/>
  <c r="O3545" i="4"/>
  <c r="N3545" i="4"/>
  <c r="O3544" i="4"/>
  <c r="N3544" i="4"/>
  <c r="O3543" i="4"/>
  <c r="N3543" i="4"/>
  <c r="O3542" i="4"/>
  <c r="N3542" i="4"/>
  <c r="O3541" i="4"/>
  <c r="N3541" i="4"/>
  <c r="O3540" i="4"/>
  <c r="N3540" i="4"/>
  <c r="O3539" i="4"/>
  <c r="N3539" i="4"/>
  <c r="O3538" i="4"/>
  <c r="N3538" i="4"/>
  <c r="O3537" i="4"/>
  <c r="N3537" i="4"/>
  <c r="O3536" i="4"/>
  <c r="N3536" i="4"/>
  <c r="O3535" i="4"/>
  <c r="N3535" i="4"/>
  <c r="O3534" i="4"/>
  <c r="N3534" i="4"/>
  <c r="O3533" i="4"/>
  <c r="N3533" i="4"/>
  <c r="O3532" i="4"/>
  <c r="N3532" i="4"/>
  <c r="O3531" i="4"/>
  <c r="N3531" i="4"/>
  <c r="O3530" i="4"/>
  <c r="N3530" i="4"/>
  <c r="O3529" i="4"/>
  <c r="N3529" i="4"/>
  <c r="O3528" i="4"/>
  <c r="N3528" i="4"/>
  <c r="O3527" i="4"/>
  <c r="N3527" i="4"/>
  <c r="O3526" i="4"/>
  <c r="N3526" i="4"/>
  <c r="O3525" i="4"/>
  <c r="N3525" i="4"/>
  <c r="O3524" i="4"/>
  <c r="N3524" i="4"/>
  <c r="O3523" i="4"/>
  <c r="N3523" i="4"/>
  <c r="O3522" i="4"/>
  <c r="N3522" i="4"/>
  <c r="O3521" i="4"/>
  <c r="N3521" i="4"/>
  <c r="O3520" i="4"/>
  <c r="N3520" i="4"/>
  <c r="O3519" i="4"/>
  <c r="N3519" i="4"/>
  <c r="O3518" i="4"/>
  <c r="N3518" i="4"/>
  <c r="O3517" i="4"/>
  <c r="N3517" i="4"/>
  <c r="O3516" i="4"/>
  <c r="N3516" i="4"/>
  <c r="O3515" i="4"/>
  <c r="N3515" i="4"/>
  <c r="O3514" i="4"/>
  <c r="N3514" i="4"/>
  <c r="O3513" i="4"/>
  <c r="N3513" i="4"/>
  <c r="O3512" i="4"/>
  <c r="N3512" i="4"/>
  <c r="O3511" i="4"/>
  <c r="N3511" i="4"/>
  <c r="O3510" i="4"/>
  <c r="N3510" i="4"/>
  <c r="O3509" i="4"/>
  <c r="N3509" i="4"/>
  <c r="O3508" i="4"/>
  <c r="N3508" i="4"/>
  <c r="O3507" i="4"/>
  <c r="N3507" i="4"/>
  <c r="O3506" i="4"/>
  <c r="N3506" i="4"/>
  <c r="O3505" i="4"/>
  <c r="N3505" i="4"/>
  <c r="O3504" i="4"/>
  <c r="N3504" i="4"/>
  <c r="O3503" i="4"/>
  <c r="N3503" i="4"/>
  <c r="O3502" i="4"/>
  <c r="N3502" i="4"/>
  <c r="O3501" i="4"/>
  <c r="N3501" i="4"/>
  <c r="O3500" i="4"/>
  <c r="N3500" i="4"/>
  <c r="O3499" i="4"/>
  <c r="N3499" i="4"/>
  <c r="O3498" i="4"/>
  <c r="N3498" i="4"/>
  <c r="O3497" i="4"/>
  <c r="N3497" i="4"/>
  <c r="O3496" i="4"/>
  <c r="N3496" i="4"/>
  <c r="O3495" i="4"/>
  <c r="N3495" i="4"/>
  <c r="O3494" i="4"/>
  <c r="N3494" i="4"/>
  <c r="O3493" i="4"/>
  <c r="N3493" i="4"/>
  <c r="O3492" i="4"/>
  <c r="N3492" i="4"/>
  <c r="O3491" i="4"/>
  <c r="N3491" i="4"/>
  <c r="O3490" i="4"/>
  <c r="N3490" i="4"/>
  <c r="O3489" i="4"/>
  <c r="N3489" i="4"/>
  <c r="O3488" i="4"/>
  <c r="N3488" i="4"/>
  <c r="O3487" i="4"/>
  <c r="N3487" i="4"/>
  <c r="O3486" i="4"/>
  <c r="N3486" i="4"/>
  <c r="O3485" i="4"/>
  <c r="N3485" i="4"/>
  <c r="O3484" i="4"/>
  <c r="N3484" i="4"/>
  <c r="O3483" i="4"/>
  <c r="N3483" i="4"/>
  <c r="O3482" i="4"/>
  <c r="N3482" i="4"/>
  <c r="O3481" i="4"/>
  <c r="N3481" i="4"/>
  <c r="O3480" i="4"/>
  <c r="N3480" i="4"/>
  <c r="O3479" i="4"/>
  <c r="N3479" i="4"/>
  <c r="O3478" i="4"/>
  <c r="N3478" i="4"/>
  <c r="O3477" i="4"/>
  <c r="N3477" i="4"/>
  <c r="O3476" i="4"/>
  <c r="N3476" i="4"/>
  <c r="O3475" i="4"/>
  <c r="N3475" i="4"/>
  <c r="O3474" i="4"/>
  <c r="N3474" i="4"/>
  <c r="O3473" i="4"/>
  <c r="N3473" i="4"/>
  <c r="O3472" i="4"/>
  <c r="N3472" i="4"/>
  <c r="O3471" i="4"/>
  <c r="N3471" i="4"/>
  <c r="O3470" i="4"/>
  <c r="N3470" i="4"/>
  <c r="O3469" i="4"/>
  <c r="N3469" i="4"/>
  <c r="O3468" i="4"/>
  <c r="N3468" i="4"/>
  <c r="O3467" i="4"/>
  <c r="N3467" i="4"/>
  <c r="O3466" i="4"/>
  <c r="N3466" i="4"/>
  <c r="O3465" i="4"/>
  <c r="N3465" i="4"/>
  <c r="O3464" i="4"/>
  <c r="N3464" i="4"/>
  <c r="O3463" i="4"/>
  <c r="N3463" i="4"/>
  <c r="O3462" i="4"/>
  <c r="N3462" i="4"/>
  <c r="O3461" i="4"/>
  <c r="N3461" i="4"/>
  <c r="O3460" i="4"/>
  <c r="N3460" i="4"/>
  <c r="O3459" i="4"/>
  <c r="N3459" i="4"/>
  <c r="O3458" i="4"/>
  <c r="N3458" i="4"/>
  <c r="O3457" i="4"/>
  <c r="N3457" i="4"/>
  <c r="O3456" i="4"/>
  <c r="N3456" i="4"/>
  <c r="O3455" i="4"/>
  <c r="N3455" i="4"/>
  <c r="O3454" i="4"/>
  <c r="N3454" i="4"/>
  <c r="O3453" i="4"/>
  <c r="N3453" i="4"/>
  <c r="O3452" i="4"/>
  <c r="N3452" i="4"/>
  <c r="O3451" i="4"/>
  <c r="N3451" i="4"/>
  <c r="O3450" i="4"/>
  <c r="N3450" i="4"/>
  <c r="O3449" i="4"/>
  <c r="N3449" i="4"/>
  <c r="O3448" i="4"/>
  <c r="N3448" i="4"/>
  <c r="O3447" i="4"/>
  <c r="N3447" i="4"/>
  <c r="O3446" i="4"/>
  <c r="N3446" i="4"/>
  <c r="O3445" i="4"/>
  <c r="N3445" i="4"/>
  <c r="O3444" i="4"/>
  <c r="N3444" i="4"/>
  <c r="O3443" i="4"/>
  <c r="N3443" i="4"/>
  <c r="O3442" i="4"/>
  <c r="N3442" i="4"/>
  <c r="O3441" i="4"/>
  <c r="N3441" i="4"/>
  <c r="O3440" i="4"/>
  <c r="N3440" i="4"/>
  <c r="O3439" i="4"/>
  <c r="N3439" i="4"/>
  <c r="O3438" i="4"/>
  <c r="N3438" i="4"/>
  <c r="O3437" i="4"/>
  <c r="N3437" i="4"/>
  <c r="O3436" i="4"/>
  <c r="N3436" i="4"/>
  <c r="O3435" i="4"/>
  <c r="N3435" i="4"/>
  <c r="O3434" i="4"/>
  <c r="N3434" i="4"/>
  <c r="O3433" i="4"/>
  <c r="N3433" i="4"/>
  <c r="O3432" i="4"/>
  <c r="N3432" i="4"/>
  <c r="O3431" i="4"/>
  <c r="N3431" i="4"/>
  <c r="O3430" i="4"/>
  <c r="N3430" i="4"/>
  <c r="O3429" i="4"/>
  <c r="N3429" i="4"/>
  <c r="O3428" i="4"/>
  <c r="N3428" i="4"/>
  <c r="O3427" i="4"/>
  <c r="N3427" i="4"/>
  <c r="O3426" i="4"/>
  <c r="N3426" i="4"/>
  <c r="O3425" i="4"/>
  <c r="N3425" i="4"/>
  <c r="O3424" i="4"/>
  <c r="N3424" i="4"/>
  <c r="O3423" i="4"/>
  <c r="N3423" i="4"/>
  <c r="O3422" i="4"/>
  <c r="N3422" i="4"/>
  <c r="O3421" i="4"/>
  <c r="N3421" i="4"/>
  <c r="O3420" i="4"/>
  <c r="N3420" i="4"/>
  <c r="O3419" i="4"/>
  <c r="N3419" i="4"/>
  <c r="O3418" i="4"/>
  <c r="N3418" i="4"/>
  <c r="O3417" i="4"/>
  <c r="N3417" i="4"/>
  <c r="O3416" i="4"/>
  <c r="N3416" i="4"/>
  <c r="O3415" i="4"/>
  <c r="N3415" i="4"/>
  <c r="O3414" i="4"/>
  <c r="N3414" i="4"/>
  <c r="O3413" i="4"/>
  <c r="N3413" i="4"/>
  <c r="O3412" i="4"/>
  <c r="N3412" i="4"/>
  <c r="O3411" i="4"/>
  <c r="N3411" i="4"/>
  <c r="O3410" i="4"/>
  <c r="N3410" i="4"/>
  <c r="O3409" i="4"/>
  <c r="N3409" i="4"/>
  <c r="O3408" i="4"/>
  <c r="N3408" i="4"/>
  <c r="O3407" i="4"/>
  <c r="N3407" i="4"/>
  <c r="O3406" i="4"/>
  <c r="N3406" i="4"/>
  <c r="O3405" i="4"/>
  <c r="N3405" i="4"/>
  <c r="O3404" i="4"/>
  <c r="N3404" i="4"/>
  <c r="O3403" i="4"/>
  <c r="N3403" i="4"/>
  <c r="O3402" i="4"/>
  <c r="N3402" i="4"/>
  <c r="O3401" i="4"/>
  <c r="N3401" i="4"/>
  <c r="O3400" i="4"/>
  <c r="N3400" i="4"/>
  <c r="O3399" i="4"/>
  <c r="N3399" i="4"/>
  <c r="O3398" i="4"/>
  <c r="N3398" i="4"/>
  <c r="O3397" i="4"/>
  <c r="N3397" i="4"/>
  <c r="O3396" i="4"/>
  <c r="N3396" i="4"/>
  <c r="O3395" i="4"/>
  <c r="N3395" i="4"/>
  <c r="O3394" i="4"/>
  <c r="N3394" i="4"/>
  <c r="O3393" i="4"/>
  <c r="N3393" i="4"/>
  <c r="O3392" i="4"/>
  <c r="N3392" i="4"/>
  <c r="O3391" i="4"/>
  <c r="N3391" i="4"/>
  <c r="O3390" i="4"/>
  <c r="N3390" i="4"/>
  <c r="O3389" i="4"/>
  <c r="N3389" i="4"/>
  <c r="O3388" i="4"/>
  <c r="N3388" i="4"/>
  <c r="O3387" i="4"/>
  <c r="N3387" i="4"/>
  <c r="O3386" i="4"/>
  <c r="N3386" i="4"/>
  <c r="O3385" i="4"/>
  <c r="N3385" i="4"/>
  <c r="O3384" i="4"/>
  <c r="N3384" i="4"/>
  <c r="O3383" i="4"/>
  <c r="N3383" i="4"/>
  <c r="O3382" i="4"/>
  <c r="N3382" i="4"/>
  <c r="O3381" i="4"/>
  <c r="N3381" i="4"/>
  <c r="O3380" i="4"/>
  <c r="N3380" i="4"/>
  <c r="O3379" i="4"/>
  <c r="N3379" i="4"/>
  <c r="O3378" i="4"/>
  <c r="N3378" i="4"/>
  <c r="O3377" i="4"/>
  <c r="N3377" i="4"/>
  <c r="O3376" i="4"/>
  <c r="N3376" i="4"/>
  <c r="O3375" i="4"/>
  <c r="N3375" i="4"/>
  <c r="O3374" i="4"/>
  <c r="N3374" i="4"/>
  <c r="O3373" i="4"/>
  <c r="N3373" i="4"/>
  <c r="O3372" i="4"/>
  <c r="N3372" i="4"/>
  <c r="O3371" i="4"/>
  <c r="N3371" i="4"/>
  <c r="O3370" i="4"/>
  <c r="N3370" i="4"/>
  <c r="O3369" i="4"/>
  <c r="N3369" i="4"/>
  <c r="O3368" i="4"/>
  <c r="N3368" i="4"/>
  <c r="O3367" i="4"/>
  <c r="N3367" i="4"/>
  <c r="O3366" i="4"/>
  <c r="N3366" i="4"/>
  <c r="O3365" i="4"/>
  <c r="N3365" i="4"/>
  <c r="O3364" i="4"/>
  <c r="N3364" i="4"/>
  <c r="O3363" i="4"/>
  <c r="N3363" i="4"/>
  <c r="O3362" i="4"/>
  <c r="N3362" i="4"/>
  <c r="O3361" i="4"/>
  <c r="N3361" i="4"/>
  <c r="O3360" i="4"/>
  <c r="N3360" i="4"/>
  <c r="O3359" i="4"/>
  <c r="N3359" i="4"/>
  <c r="O3358" i="4"/>
  <c r="N3358" i="4"/>
  <c r="O3357" i="4"/>
  <c r="N3357" i="4"/>
  <c r="O3356" i="4"/>
  <c r="N3356" i="4"/>
  <c r="O3355" i="4"/>
  <c r="N3355" i="4"/>
  <c r="O3354" i="4"/>
  <c r="N3354" i="4"/>
  <c r="O3353" i="4"/>
  <c r="N3353" i="4"/>
  <c r="O3352" i="4"/>
  <c r="N3352" i="4"/>
  <c r="O3351" i="4"/>
  <c r="N3351" i="4"/>
  <c r="O3350" i="4"/>
  <c r="N3350" i="4"/>
  <c r="O3349" i="4"/>
  <c r="N3349" i="4"/>
  <c r="O3348" i="4"/>
  <c r="N3348" i="4"/>
  <c r="O3347" i="4"/>
  <c r="N3347" i="4"/>
  <c r="O3346" i="4"/>
  <c r="N3346" i="4"/>
  <c r="O3345" i="4"/>
  <c r="N3345" i="4"/>
  <c r="O3344" i="4"/>
  <c r="N3344" i="4"/>
  <c r="O3343" i="4"/>
  <c r="N3343" i="4"/>
  <c r="O3342" i="4"/>
  <c r="N3342" i="4"/>
  <c r="O3341" i="4"/>
  <c r="N3341" i="4"/>
  <c r="O3340" i="4"/>
  <c r="N3340" i="4"/>
  <c r="O3339" i="4"/>
  <c r="N3339" i="4"/>
  <c r="O3338" i="4"/>
  <c r="N3338" i="4"/>
  <c r="O3337" i="4"/>
  <c r="N3337" i="4"/>
  <c r="O3336" i="4"/>
  <c r="N3336" i="4"/>
  <c r="O3335" i="4"/>
  <c r="N3335" i="4"/>
  <c r="O3334" i="4"/>
  <c r="N3334" i="4"/>
  <c r="O3333" i="4"/>
  <c r="N3333" i="4"/>
  <c r="O3332" i="4"/>
  <c r="N3332" i="4"/>
  <c r="O3331" i="4"/>
  <c r="N3331" i="4"/>
  <c r="O3330" i="4"/>
  <c r="N3330" i="4"/>
  <c r="O3329" i="4"/>
  <c r="N3329" i="4"/>
  <c r="O3328" i="4"/>
  <c r="N3328" i="4"/>
  <c r="O3327" i="4"/>
  <c r="N3327" i="4"/>
  <c r="O3326" i="4"/>
  <c r="N3326" i="4"/>
  <c r="O3325" i="4"/>
  <c r="N3325" i="4"/>
  <c r="O3324" i="4"/>
  <c r="N3324" i="4"/>
  <c r="O3323" i="4"/>
  <c r="N3323" i="4"/>
  <c r="O3322" i="4"/>
  <c r="N3322" i="4"/>
  <c r="O3321" i="4"/>
  <c r="N3321" i="4"/>
  <c r="O3320" i="4"/>
  <c r="N3320" i="4"/>
  <c r="O3319" i="4"/>
  <c r="N3319" i="4"/>
  <c r="O3318" i="4"/>
  <c r="N3318" i="4"/>
  <c r="O3317" i="4"/>
  <c r="N3317" i="4"/>
  <c r="O3316" i="4"/>
  <c r="N3316" i="4"/>
  <c r="O3315" i="4"/>
  <c r="N3315" i="4"/>
  <c r="O3314" i="4"/>
  <c r="N3314" i="4"/>
  <c r="O3313" i="4"/>
  <c r="N3313" i="4"/>
  <c r="O3312" i="4"/>
  <c r="N3312" i="4"/>
  <c r="O3311" i="4"/>
  <c r="N3311" i="4"/>
  <c r="O3310" i="4"/>
  <c r="N3310" i="4"/>
  <c r="O3309" i="4"/>
  <c r="N3309" i="4"/>
  <c r="O3308" i="4"/>
  <c r="N3308" i="4"/>
  <c r="O3307" i="4"/>
  <c r="N3307" i="4"/>
  <c r="O3306" i="4"/>
  <c r="N3306" i="4"/>
  <c r="O3305" i="4"/>
  <c r="N3305" i="4"/>
  <c r="O3304" i="4"/>
  <c r="N3304" i="4"/>
  <c r="O3303" i="4"/>
  <c r="N3303" i="4"/>
  <c r="O3302" i="4"/>
  <c r="N3302" i="4"/>
  <c r="O3301" i="4"/>
  <c r="N3301" i="4"/>
  <c r="O3300" i="4"/>
  <c r="N3300" i="4"/>
  <c r="O3299" i="4"/>
  <c r="N3299" i="4"/>
  <c r="O3298" i="4"/>
  <c r="N3298" i="4"/>
  <c r="O3297" i="4"/>
  <c r="N3297" i="4"/>
  <c r="O3296" i="4"/>
  <c r="N3296" i="4"/>
  <c r="O3295" i="4"/>
  <c r="N3295" i="4"/>
  <c r="O3294" i="4"/>
  <c r="N3294" i="4"/>
  <c r="O3293" i="4"/>
  <c r="N3293" i="4"/>
  <c r="O3292" i="4"/>
  <c r="N3292" i="4"/>
  <c r="O3291" i="4"/>
  <c r="N3291" i="4"/>
  <c r="O3290" i="4"/>
  <c r="N3290" i="4"/>
  <c r="O3289" i="4"/>
  <c r="N3289" i="4"/>
  <c r="O3288" i="4"/>
  <c r="N3288" i="4"/>
  <c r="O3287" i="4"/>
  <c r="N3287" i="4"/>
  <c r="O3286" i="4"/>
  <c r="N3286" i="4"/>
  <c r="O3285" i="4"/>
  <c r="N3285" i="4"/>
  <c r="O3284" i="4"/>
  <c r="N3284" i="4"/>
  <c r="O3283" i="4"/>
  <c r="N3283" i="4"/>
  <c r="O3282" i="4"/>
  <c r="N3282" i="4"/>
  <c r="O3281" i="4"/>
  <c r="N3281" i="4"/>
  <c r="O3280" i="4"/>
  <c r="N3280" i="4"/>
  <c r="O3279" i="4"/>
  <c r="N3279" i="4"/>
  <c r="O3278" i="4"/>
  <c r="N3278" i="4"/>
  <c r="O3277" i="4"/>
  <c r="N3277" i="4"/>
  <c r="O3276" i="4"/>
  <c r="N3276" i="4"/>
  <c r="O3275" i="4"/>
  <c r="N3275" i="4"/>
  <c r="O3274" i="4"/>
  <c r="N3274" i="4"/>
  <c r="O3273" i="4"/>
  <c r="N3273" i="4"/>
  <c r="O3272" i="4"/>
  <c r="N3272" i="4"/>
  <c r="O3271" i="4"/>
  <c r="N3271" i="4"/>
  <c r="O3270" i="4"/>
  <c r="N3270" i="4"/>
  <c r="O3269" i="4"/>
  <c r="N3269" i="4"/>
  <c r="O3268" i="4"/>
  <c r="N3268" i="4"/>
  <c r="O3267" i="4"/>
  <c r="N3267" i="4"/>
  <c r="O3266" i="4"/>
  <c r="N3266" i="4"/>
  <c r="O3265" i="4"/>
  <c r="N3265" i="4"/>
  <c r="O3264" i="4"/>
  <c r="N3264" i="4"/>
  <c r="O3263" i="4"/>
  <c r="N3263" i="4"/>
  <c r="O3262" i="4"/>
  <c r="N3262" i="4"/>
  <c r="O3261" i="4"/>
  <c r="N3261" i="4"/>
  <c r="O3260" i="4"/>
  <c r="N3260" i="4"/>
  <c r="O3259" i="4"/>
  <c r="N3259" i="4"/>
  <c r="O3258" i="4"/>
  <c r="N3258" i="4"/>
  <c r="O3257" i="4"/>
  <c r="N3257" i="4"/>
  <c r="O3256" i="4"/>
  <c r="N3256" i="4"/>
  <c r="O3255" i="4"/>
  <c r="N3255" i="4"/>
  <c r="O3254" i="4"/>
  <c r="N3254" i="4"/>
  <c r="O3253" i="4"/>
  <c r="N3253" i="4"/>
  <c r="O3252" i="4"/>
  <c r="N3252" i="4"/>
  <c r="O3251" i="4"/>
  <c r="N3251" i="4"/>
  <c r="O3250" i="4"/>
  <c r="N3250" i="4"/>
  <c r="O3249" i="4"/>
  <c r="N3249" i="4"/>
  <c r="O3248" i="4"/>
  <c r="N3248" i="4"/>
  <c r="O3247" i="4"/>
  <c r="N3247" i="4"/>
  <c r="O3246" i="4"/>
  <c r="N3246" i="4"/>
  <c r="O3245" i="4"/>
  <c r="N3245" i="4"/>
  <c r="O3244" i="4"/>
  <c r="N3244" i="4"/>
  <c r="O3243" i="4"/>
  <c r="N3243" i="4"/>
  <c r="O3242" i="4"/>
  <c r="N3242" i="4"/>
  <c r="O3241" i="4"/>
  <c r="N3241" i="4"/>
  <c r="O3240" i="4"/>
  <c r="N3240" i="4"/>
  <c r="O3239" i="4"/>
  <c r="N3239" i="4"/>
  <c r="O3238" i="4"/>
  <c r="N3238" i="4"/>
  <c r="O3237" i="4"/>
  <c r="N3237" i="4"/>
  <c r="O3236" i="4"/>
  <c r="N3236" i="4"/>
  <c r="O3235" i="4"/>
  <c r="N3235" i="4"/>
  <c r="O3234" i="4"/>
  <c r="N3234" i="4"/>
  <c r="O3233" i="4"/>
  <c r="N3233" i="4"/>
  <c r="O3232" i="4"/>
  <c r="N3232" i="4"/>
  <c r="O3231" i="4"/>
  <c r="N3231" i="4"/>
  <c r="O3230" i="4"/>
  <c r="N3230" i="4"/>
  <c r="O3229" i="4"/>
  <c r="N3229" i="4"/>
  <c r="O3228" i="4"/>
  <c r="N3228" i="4"/>
  <c r="O3227" i="4"/>
  <c r="N3227" i="4"/>
  <c r="O3226" i="4"/>
  <c r="N3226" i="4"/>
  <c r="O3225" i="4"/>
  <c r="N3225" i="4"/>
  <c r="O3224" i="4"/>
  <c r="N3224" i="4"/>
  <c r="O3223" i="4"/>
  <c r="N3223" i="4"/>
  <c r="O3222" i="4"/>
  <c r="N3222" i="4"/>
  <c r="O3221" i="4"/>
  <c r="N3221" i="4"/>
  <c r="O3220" i="4"/>
  <c r="N3220" i="4"/>
  <c r="O3219" i="4"/>
  <c r="N3219" i="4"/>
  <c r="O3218" i="4"/>
  <c r="N3218" i="4"/>
  <c r="O3217" i="4"/>
  <c r="N3217" i="4"/>
  <c r="O3216" i="4"/>
  <c r="N3216" i="4"/>
  <c r="O3215" i="4"/>
  <c r="N3215" i="4"/>
  <c r="O3214" i="4"/>
  <c r="N3214" i="4"/>
  <c r="O3213" i="4"/>
  <c r="N3213" i="4"/>
  <c r="O3212" i="4"/>
  <c r="N3212" i="4"/>
  <c r="O3211" i="4"/>
  <c r="N3211" i="4"/>
  <c r="O3210" i="4"/>
  <c r="N3210" i="4"/>
  <c r="O3209" i="4"/>
  <c r="N3209" i="4"/>
  <c r="O3208" i="4"/>
  <c r="N3208" i="4"/>
  <c r="O3207" i="4"/>
  <c r="N3207" i="4"/>
  <c r="O3206" i="4"/>
  <c r="N3206" i="4"/>
  <c r="O3205" i="4"/>
  <c r="N3205" i="4"/>
  <c r="O3204" i="4"/>
  <c r="N3204" i="4"/>
  <c r="O3203" i="4"/>
  <c r="N3203" i="4"/>
  <c r="O3202" i="4"/>
  <c r="N3202" i="4"/>
  <c r="O3201" i="4"/>
  <c r="N3201" i="4"/>
  <c r="O3200" i="4"/>
  <c r="N3200" i="4"/>
  <c r="O3199" i="4"/>
  <c r="N3199" i="4"/>
  <c r="O3198" i="4"/>
  <c r="N3198" i="4"/>
  <c r="O3197" i="4"/>
  <c r="N3197" i="4"/>
  <c r="O3196" i="4"/>
  <c r="N3196" i="4"/>
  <c r="O3195" i="4"/>
  <c r="N3195" i="4"/>
  <c r="O3194" i="4"/>
  <c r="N3194" i="4"/>
  <c r="O3193" i="4"/>
  <c r="N3193" i="4"/>
  <c r="O3192" i="4"/>
  <c r="N3192" i="4"/>
  <c r="O3191" i="4"/>
  <c r="N3191" i="4"/>
  <c r="O3190" i="4"/>
  <c r="N3190" i="4"/>
  <c r="O3189" i="4"/>
  <c r="N3189" i="4"/>
  <c r="O3188" i="4"/>
  <c r="N3188" i="4"/>
  <c r="O3187" i="4"/>
  <c r="N3187" i="4"/>
  <c r="O3186" i="4"/>
  <c r="N3186" i="4"/>
  <c r="O3185" i="4"/>
  <c r="N3185" i="4"/>
  <c r="O3184" i="4"/>
  <c r="N3184" i="4"/>
  <c r="O3183" i="4"/>
  <c r="N3183" i="4"/>
  <c r="O3182" i="4"/>
  <c r="N3182" i="4"/>
  <c r="O3181" i="4"/>
  <c r="N3181" i="4"/>
  <c r="O3180" i="4"/>
  <c r="N3180" i="4"/>
  <c r="O3179" i="4"/>
  <c r="N3179" i="4"/>
  <c r="O3178" i="4"/>
  <c r="N3178" i="4"/>
  <c r="O3177" i="4"/>
  <c r="N3177" i="4"/>
  <c r="O3176" i="4"/>
  <c r="N3176" i="4"/>
  <c r="O3175" i="4"/>
  <c r="N3175" i="4"/>
  <c r="O3174" i="4"/>
  <c r="N3174" i="4"/>
  <c r="O3173" i="4"/>
  <c r="N3173" i="4"/>
  <c r="O3172" i="4"/>
  <c r="N3172" i="4"/>
  <c r="O3171" i="4"/>
  <c r="N3171" i="4"/>
  <c r="O3170" i="4"/>
  <c r="N3170" i="4"/>
  <c r="O3169" i="4"/>
  <c r="N3169" i="4"/>
  <c r="O3168" i="4"/>
  <c r="N3168" i="4"/>
  <c r="O3167" i="4"/>
  <c r="N3167" i="4"/>
  <c r="O3166" i="4"/>
  <c r="N3166" i="4"/>
  <c r="O3165" i="4"/>
  <c r="N3165" i="4"/>
  <c r="O3164" i="4"/>
  <c r="N3164" i="4"/>
  <c r="O3163" i="4"/>
  <c r="N3163" i="4"/>
  <c r="O3162" i="4"/>
  <c r="N3162" i="4"/>
  <c r="O3161" i="4"/>
  <c r="N3161" i="4"/>
  <c r="O3160" i="4"/>
  <c r="N3160" i="4"/>
  <c r="O3159" i="4"/>
  <c r="N3159" i="4"/>
  <c r="O3158" i="4"/>
  <c r="N3158" i="4"/>
  <c r="O3157" i="4"/>
  <c r="N3157" i="4"/>
  <c r="O3156" i="4"/>
  <c r="N3156" i="4"/>
  <c r="O3155" i="4"/>
  <c r="N3155" i="4"/>
  <c r="O3154" i="4"/>
  <c r="N3154" i="4"/>
  <c r="O3153" i="4"/>
  <c r="N3153" i="4"/>
  <c r="O3152" i="4"/>
  <c r="N3152" i="4"/>
  <c r="O3151" i="4"/>
  <c r="N3151" i="4"/>
  <c r="O3150" i="4"/>
  <c r="N3150" i="4"/>
  <c r="O3149" i="4"/>
  <c r="N3149" i="4"/>
  <c r="O3148" i="4"/>
  <c r="N3148" i="4"/>
  <c r="O3147" i="4"/>
  <c r="N3147" i="4"/>
  <c r="O3146" i="4"/>
  <c r="N3146" i="4"/>
  <c r="O3145" i="4"/>
  <c r="N3145" i="4"/>
  <c r="O3144" i="4"/>
  <c r="N3144" i="4"/>
  <c r="O3143" i="4"/>
  <c r="N3143" i="4"/>
  <c r="O3142" i="4"/>
  <c r="N3142" i="4"/>
  <c r="O3141" i="4"/>
  <c r="N3141" i="4"/>
  <c r="O3140" i="4"/>
  <c r="N3140" i="4"/>
  <c r="O3139" i="4"/>
  <c r="N3139" i="4"/>
  <c r="O3138" i="4"/>
  <c r="N3138" i="4"/>
  <c r="O3137" i="4"/>
  <c r="N3137" i="4"/>
  <c r="O3136" i="4"/>
  <c r="N3136" i="4"/>
  <c r="O3135" i="4"/>
  <c r="N3135" i="4"/>
  <c r="O3134" i="4"/>
  <c r="N3134" i="4"/>
  <c r="O3133" i="4"/>
  <c r="N3133" i="4"/>
  <c r="O3132" i="4"/>
  <c r="N3132" i="4"/>
  <c r="O3131" i="4"/>
  <c r="N3131" i="4"/>
  <c r="O3130" i="4"/>
  <c r="N3130" i="4"/>
  <c r="O3129" i="4"/>
  <c r="N3129" i="4"/>
  <c r="O3128" i="4"/>
  <c r="N3128" i="4"/>
  <c r="O3127" i="4"/>
  <c r="N3127" i="4"/>
  <c r="O3126" i="4"/>
  <c r="N3126" i="4"/>
  <c r="O3125" i="4"/>
  <c r="N3125" i="4"/>
  <c r="O3124" i="4"/>
  <c r="N3124" i="4"/>
  <c r="O3123" i="4"/>
  <c r="N3123" i="4"/>
  <c r="O3122" i="4"/>
  <c r="N3122" i="4"/>
  <c r="O3121" i="4"/>
  <c r="N3121" i="4"/>
  <c r="O3120" i="4"/>
  <c r="N3120" i="4"/>
  <c r="O3119" i="4"/>
  <c r="N3119" i="4"/>
  <c r="O3118" i="4"/>
  <c r="N3118" i="4"/>
  <c r="O3117" i="4"/>
  <c r="N3117" i="4"/>
  <c r="O3116" i="4"/>
  <c r="N3116" i="4"/>
  <c r="O3115" i="4"/>
  <c r="N3115" i="4"/>
  <c r="O3114" i="4"/>
  <c r="N3114" i="4"/>
  <c r="O3113" i="4"/>
  <c r="N3113" i="4"/>
  <c r="O3112" i="4"/>
  <c r="N3112" i="4"/>
  <c r="O3111" i="4"/>
  <c r="N3111" i="4"/>
  <c r="O3110" i="4"/>
  <c r="N3110" i="4"/>
  <c r="O3109" i="4"/>
  <c r="N3109" i="4"/>
  <c r="O3108" i="4"/>
  <c r="N3108" i="4"/>
  <c r="O3107" i="4"/>
  <c r="N3107" i="4"/>
  <c r="O3106" i="4"/>
  <c r="N3106" i="4"/>
  <c r="O3105" i="4"/>
  <c r="N3105" i="4"/>
  <c r="O3104" i="4"/>
  <c r="N3104" i="4"/>
  <c r="O3103" i="4"/>
  <c r="N3103" i="4"/>
  <c r="O3102" i="4"/>
  <c r="N3102" i="4"/>
  <c r="O3101" i="4"/>
  <c r="N3101" i="4"/>
  <c r="O3100" i="4"/>
  <c r="N3100" i="4"/>
  <c r="O3099" i="4"/>
  <c r="N3099" i="4"/>
  <c r="O3098" i="4"/>
  <c r="N3098" i="4"/>
  <c r="O3097" i="4"/>
  <c r="N3097" i="4"/>
  <c r="O3096" i="4"/>
  <c r="N3096" i="4"/>
  <c r="O3095" i="4"/>
  <c r="N3095" i="4"/>
  <c r="O3094" i="4"/>
  <c r="N3094" i="4"/>
  <c r="O3093" i="4"/>
  <c r="N3093" i="4"/>
  <c r="O3092" i="4"/>
  <c r="N3092" i="4"/>
  <c r="O3091" i="4"/>
  <c r="N3091" i="4"/>
  <c r="O3090" i="4"/>
  <c r="N3090" i="4"/>
  <c r="O3089" i="4"/>
  <c r="N3089" i="4"/>
  <c r="O3088" i="4"/>
  <c r="N3088" i="4"/>
  <c r="O3087" i="4"/>
  <c r="N3087" i="4"/>
  <c r="O3086" i="4"/>
  <c r="N3086" i="4"/>
  <c r="O3085" i="4"/>
  <c r="N3085" i="4"/>
  <c r="O3084" i="4"/>
  <c r="N3084" i="4"/>
  <c r="O3083" i="4"/>
  <c r="N3083" i="4"/>
  <c r="O3082" i="4"/>
  <c r="N3082" i="4"/>
  <c r="O3081" i="4"/>
  <c r="N3081" i="4"/>
  <c r="O3080" i="4"/>
  <c r="N3080" i="4"/>
  <c r="O3079" i="4"/>
  <c r="N3079" i="4"/>
  <c r="O3078" i="4"/>
  <c r="N3078" i="4"/>
  <c r="O3077" i="4"/>
  <c r="N3077" i="4"/>
  <c r="O3076" i="4"/>
  <c r="N3076" i="4"/>
  <c r="O3075" i="4"/>
  <c r="N3075" i="4"/>
  <c r="O3074" i="4"/>
  <c r="N3074" i="4"/>
  <c r="O3073" i="4"/>
  <c r="N3073" i="4"/>
  <c r="O3072" i="4"/>
  <c r="N3072" i="4"/>
  <c r="O3071" i="4"/>
  <c r="N3071" i="4"/>
  <c r="O3070" i="4"/>
  <c r="N3070" i="4"/>
  <c r="O3069" i="4"/>
  <c r="N3069" i="4"/>
  <c r="O3068" i="4"/>
  <c r="N3068" i="4"/>
  <c r="O3067" i="4"/>
  <c r="N3067" i="4"/>
  <c r="O3066" i="4"/>
  <c r="N3066" i="4"/>
  <c r="O3065" i="4"/>
  <c r="N3065" i="4"/>
  <c r="O3064" i="4"/>
  <c r="N3064" i="4"/>
  <c r="O3063" i="4"/>
  <c r="N3063" i="4"/>
  <c r="O3062" i="4"/>
  <c r="N3062" i="4"/>
  <c r="O3061" i="4"/>
  <c r="N3061" i="4"/>
  <c r="O3060" i="4"/>
  <c r="N3060" i="4"/>
  <c r="O3059" i="4"/>
  <c r="N3059" i="4"/>
  <c r="O3058" i="4"/>
  <c r="N3058" i="4"/>
  <c r="O3057" i="4"/>
  <c r="N3057" i="4"/>
  <c r="O3056" i="4"/>
  <c r="N3056" i="4"/>
  <c r="O3055" i="4"/>
  <c r="N3055" i="4"/>
  <c r="O3054" i="4"/>
  <c r="N3054" i="4"/>
  <c r="O3053" i="4"/>
  <c r="N3053" i="4"/>
  <c r="O3052" i="4"/>
  <c r="N3052" i="4"/>
  <c r="O3051" i="4"/>
  <c r="N3051" i="4"/>
  <c r="O3050" i="4"/>
  <c r="N3050" i="4"/>
  <c r="O3049" i="4"/>
  <c r="N3049" i="4"/>
  <c r="O3048" i="4"/>
  <c r="N3048" i="4"/>
  <c r="O3047" i="4"/>
  <c r="N3047" i="4"/>
  <c r="O3046" i="4"/>
  <c r="N3046" i="4"/>
  <c r="O3045" i="4"/>
  <c r="N3045" i="4"/>
  <c r="O3044" i="4"/>
  <c r="N3044" i="4"/>
  <c r="O3043" i="4"/>
  <c r="N3043" i="4"/>
  <c r="O3042" i="4"/>
  <c r="N3042" i="4"/>
  <c r="O3041" i="4"/>
  <c r="N3041" i="4"/>
  <c r="O3040" i="4"/>
  <c r="N3040" i="4"/>
  <c r="O3039" i="4"/>
  <c r="N3039" i="4"/>
  <c r="O3038" i="4"/>
  <c r="N3038" i="4"/>
  <c r="O3037" i="4"/>
  <c r="N3037" i="4"/>
  <c r="O3036" i="4"/>
  <c r="N3036" i="4"/>
  <c r="O3035" i="4"/>
  <c r="N3035" i="4"/>
  <c r="O3034" i="4"/>
  <c r="N3034" i="4"/>
  <c r="O3033" i="4"/>
  <c r="N3033" i="4"/>
  <c r="O3032" i="4"/>
  <c r="N3032" i="4"/>
  <c r="O3031" i="4"/>
  <c r="N3031" i="4"/>
  <c r="O3030" i="4"/>
  <c r="N3030" i="4"/>
  <c r="O3029" i="4"/>
  <c r="N3029" i="4"/>
  <c r="O3028" i="4"/>
  <c r="N3028" i="4"/>
  <c r="O3027" i="4"/>
  <c r="N3027" i="4"/>
  <c r="O3026" i="4"/>
  <c r="N3026" i="4"/>
  <c r="O3025" i="4"/>
  <c r="N3025" i="4"/>
  <c r="O3024" i="4"/>
  <c r="N3024" i="4"/>
  <c r="O3023" i="4"/>
  <c r="N3023" i="4"/>
  <c r="O3022" i="4"/>
  <c r="N3022" i="4"/>
  <c r="O3021" i="4"/>
  <c r="N3021" i="4"/>
  <c r="O3020" i="4"/>
  <c r="N3020" i="4"/>
  <c r="O3019" i="4"/>
  <c r="N3019" i="4"/>
  <c r="O3018" i="4"/>
  <c r="N3018" i="4"/>
  <c r="O3017" i="4"/>
  <c r="N3017" i="4"/>
  <c r="O3016" i="4"/>
  <c r="N3016" i="4"/>
  <c r="O3015" i="4"/>
  <c r="N3015" i="4"/>
  <c r="O3014" i="4"/>
  <c r="N3014" i="4"/>
  <c r="O3013" i="4"/>
  <c r="N3013" i="4"/>
  <c r="O3012" i="4"/>
  <c r="N3012" i="4"/>
  <c r="O3011" i="4"/>
  <c r="N3011" i="4"/>
  <c r="O3010" i="4"/>
  <c r="N3010" i="4"/>
  <c r="O3009" i="4"/>
  <c r="N3009" i="4"/>
  <c r="O3008" i="4"/>
  <c r="N3008" i="4"/>
  <c r="O3007" i="4"/>
  <c r="N3007" i="4"/>
  <c r="O3006" i="4"/>
  <c r="N3006" i="4"/>
  <c r="O3005" i="4"/>
  <c r="N3005" i="4"/>
  <c r="O3004" i="4"/>
  <c r="N3004" i="4"/>
  <c r="O3003" i="4"/>
  <c r="N3003" i="4"/>
  <c r="O3002" i="4"/>
  <c r="N3002" i="4"/>
  <c r="O3001" i="4"/>
  <c r="N3001" i="4"/>
  <c r="O3000" i="4"/>
  <c r="N3000" i="4"/>
  <c r="O2999" i="4"/>
  <c r="N2999" i="4"/>
  <c r="O2998" i="4"/>
  <c r="N2998" i="4"/>
  <c r="O2997" i="4"/>
  <c r="N2997" i="4"/>
  <c r="O2996" i="4"/>
  <c r="N2996" i="4"/>
  <c r="O2995" i="4"/>
  <c r="N2995" i="4"/>
  <c r="O2994" i="4"/>
  <c r="N2994" i="4"/>
  <c r="O2993" i="4"/>
  <c r="N2993" i="4"/>
  <c r="O2992" i="4"/>
  <c r="N2992" i="4"/>
  <c r="O2991" i="4"/>
  <c r="N2991" i="4"/>
  <c r="O2990" i="4"/>
  <c r="N2990" i="4"/>
  <c r="O2989" i="4"/>
  <c r="N2989" i="4"/>
  <c r="O2988" i="4"/>
  <c r="N2988" i="4"/>
  <c r="O2987" i="4"/>
  <c r="N2987" i="4"/>
  <c r="O2986" i="4"/>
  <c r="N2986" i="4"/>
  <c r="O2985" i="4"/>
  <c r="N2985" i="4"/>
  <c r="O2984" i="4"/>
  <c r="N2984" i="4"/>
  <c r="O2983" i="4"/>
  <c r="N2983" i="4"/>
  <c r="O2982" i="4"/>
  <c r="N2982" i="4"/>
  <c r="O2981" i="4"/>
  <c r="N2981" i="4"/>
  <c r="O2980" i="4"/>
  <c r="N2980" i="4"/>
  <c r="O2979" i="4"/>
  <c r="N2979" i="4"/>
  <c r="O2978" i="4"/>
  <c r="N2978" i="4"/>
  <c r="O2977" i="4"/>
  <c r="N2977" i="4"/>
  <c r="O2976" i="4"/>
  <c r="N2976" i="4"/>
  <c r="O2975" i="4"/>
  <c r="N2975" i="4"/>
  <c r="O2974" i="4"/>
  <c r="N2974" i="4"/>
  <c r="O2973" i="4"/>
  <c r="N2973" i="4"/>
  <c r="O2972" i="4"/>
  <c r="N2972" i="4"/>
  <c r="O2971" i="4"/>
  <c r="N2971" i="4"/>
  <c r="O2970" i="4"/>
  <c r="N2970" i="4"/>
  <c r="O2969" i="4"/>
  <c r="N2969" i="4"/>
  <c r="O2968" i="4"/>
  <c r="N2968" i="4"/>
  <c r="O2967" i="4"/>
  <c r="N2967" i="4"/>
  <c r="O2966" i="4"/>
  <c r="N2966" i="4"/>
  <c r="O2965" i="4"/>
  <c r="N2965" i="4"/>
  <c r="O2964" i="4"/>
  <c r="N2964" i="4"/>
  <c r="O2963" i="4"/>
  <c r="N2963" i="4"/>
  <c r="O2962" i="4"/>
  <c r="N2962" i="4"/>
  <c r="O2961" i="4"/>
  <c r="N2961" i="4"/>
  <c r="O2960" i="4"/>
  <c r="N2960" i="4"/>
  <c r="O2959" i="4"/>
  <c r="N2959" i="4"/>
  <c r="O2958" i="4"/>
  <c r="N2958" i="4"/>
  <c r="O2957" i="4"/>
  <c r="N2957" i="4"/>
  <c r="O2956" i="4"/>
  <c r="N2956" i="4"/>
  <c r="O2955" i="4"/>
  <c r="N2955" i="4"/>
  <c r="O2954" i="4"/>
  <c r="N2954" i="4"/>
  <c r="O2953" i="4"/>
  <c r="N2953" i="4"/>
  <c r="O2952" i="4"/>
  <c r="N2952" i="4"/>
  <c r="O2951" i="4"/>
  <c r="N2951" i="4"/>
  <c r="O2950" i="4"/>
  <c r="N2950" i="4"/>
  <c r="O2949" i="4"/>
  <c r="N2949" i="4"/>
  <c r="O2948" i="4"/>
  <c r="N2948" i="4"/>
  <c r="O2947" i="4"/>
  <c r="N2947" i="4"/>
  <c r="O2946" i="4"/>
  <c r="N2946" i="4"/>
  <c r="O2945" i="4"/>
  <c r="N2945" i="4"/>
  <c r="O2944" i="4"/>
  <c r="N2944" i="4"/>
  <c r="O2943" i="4"/>
  <c r="N2943" i="4"/>
  <c r="O2942" i="4"/>
  <c r="N2942" i="4"/>
  <c r="O2941" i="4"/>
  <c r="N2941" i="4"/>
  <c r="O2940" i="4"/>
  <c r="N2940" i="4"/>
  <c r="O2939" i="4"/>
  <c r="N2939" i="4"/>
  <c r="O2938" i="4"/>
  <c r="N2938" i="4"/>
  <c r="O2937" i="4"/>
  <c r="N2937" i="4"/>
  <c r="O2936" i="4"/>
  <c r="N2936" i="4"/>
  <c r="O2935" i="4"/>
  <c r="N2935" i="4"/>
  <c r="O2934" i="4"/>
  <c r="N2934" i="4"/>
  <c r="O2933" i="4"/>
  <c r="N2933" i="4"/>
  <c r="O2932" i="4"/>
  <c r="N2932" i="4"/>
  <c r="O2931" i="4"/>
  <c r="N2931" i="4"/>
  <c r="O2930" i="4"/>
  <c r="N2930" i="4"/>
  <c r="O2929" i="4"/>
  <c r="N2929" i="4"/>
  <c r="O2928" i="4"/>
  <c r="N2928" i="4"/>
  <c r="O2927" i="4"/>
  <c r="N2927" i="4"/>
  <c r="O2926" i="4"/>
  <c r="N2926" i="4"/>
  <c r="O2925" i="4"/>
  <c r="N2925" i="4"/>
  <c r="O2924" i="4"/>
  <c r="N2924" i="4"/>
  <c r="O2923" i="4"/>
  <c r="N2923" i="4"/>
  <c r="O2922" i="4"/>
  <c r="N2922" i="4"/>
  <c r="O2921" i="4"/>
  <c r="N2921" i="4"/>
  <c r="O2920" i="4"/>
  <c r="N2920" i="4"/>
  <c r="O2919" i="4"/>
  <c r="N2919" i="4"/>
  <c r="O2918" i="4"/>
  <c r="N2918" i="4"/>
  <c r="O2917" i="4"/>
  <c r="N2917" i="4"/>
  <c r="O2916" i="4"/>
  <c r="N2916" i="4"/>
  <c r="O2915" i="4"/>
  <c r="N2915" i="4"/>
  <c r="O2914" i="4"/>
  <c r="N2914" i="4"/>
  <c r="O2913" i="4"/>
  <c r="N2913" i="4"/>
  <c r="O2912" i="4"/>
  <c r="N2912" i="4"/>
  <c r="O2911" i="4"/>
  <c r="N2911" i="4"/>
  <c r="O2910" i="4"/>
  <c r="N2910" i="4"/>
  <c r="O2909" i="4"/>
  <c r="N2909" i="4"/>
  <c r="O2908" i="4"/>
  <c r="N2908" i="4"/>
  <c r="O2907" i="4"/>
  <c r="N2907" i="4"/>
  <c r="O2906" i="4"/>
  <c r="N2906" i="4"/>
  <c r="O2905" i="4"/>
  <c r="N2905" i="4"/>
  <c r="O2904" i="4"/>
  <c r="N2904" i="4"/>
  <c r="O2903" i="4"/>
  <c r="N2903" i="4"/>
  <c r="O2902" i="4"/>
  <c r="N2902" i="4"/>
  <c r="O2901" i="4"/>
  <c r="N2901" i="4"/>
  <c r="O2900" i="4"/>
  <c r="N2900" i="4"/>
  <c r="O2899" i="4"/>
  <c r="N2899" i="4"/>
  <c r="O2898" i="4"/>
  <c r="N2898" i="4"/>
  <c r="O2897" i="4"/>
  <c r="N2897" i="4"/>
  <c r="O2896" i="4"/>
  <c r="N2896" i="4"/>
  <c r="O2895" i="4"/>
  <c r="N2895" i="4"/>
  <c r="O2894" i="4"/>
  <c r="N2894" i="4"/>
  <c r="O2893" i="4"/>
  <c r="N2893" i="4"/>
  <c r="O2892" i="4"/>
  <c r="N2892" i="4"/>
  <c r="O2891" i="4"/>
  <c r="N2891" i="4"/>
  <c r="O2890" i="4"/>
  <c r="N2890" i="4"/>
  <c r="O2889" i="4"/>
  <c r="N2889" i="4"/>
  <c r="O2888" i="4"/>
  <c r="N2888" i="4"/>
  <c r="O2887" i="4"/>
  <c r="N2887" i="4"/>
  <c r="O2886" i="4"/>
  <c r="N2886" i="4"/>
  <c r="O2885" i="4"/>
  <c r="N2885" i="4"/>
  <c r="O2884" i="4"/>
  <c r="N2884" i="4"/>
  <c r="O2883" i="4"/>
  <c r="N2883" i="4"/>
  <c r="O2882" i="4"/>
  <c r="N2882" i="4"/>
  <c r="O2881" i="4"/>
  <c r="N2881" i="4"/>
  <c r="O2880" i="4"/>
  <c r="N2880" i="4"/>
  <c r="O2879" i="4"/>
  <c r="N2879" i="4"/>
  <c r="O2878" i="4"/>
  <c r="N2878" i="4"/>
  <c r="O2877" i="4"/>
  <c r="N2877" i="4"/>
  <c r="O2876" i="4"/>
  <c r="N2876" i="4"/>
  <c r="O2875" i="4"/>
  <c r="N2875" i="4"/>
  <c r="O2874" i="4"/>
  <c r="N2874" i="4"/>
  <c r="O2873" i="4"/>
  <c r="N2873" i="4"/>
  <c r="O2872" i="4"/>
  <c r="N2872" i="4"/>
  <c r="O2871" i="4"/>
  <c r="N2871" i="4"/>
  <c r="O2870" i="4"/>
  <c r="N2870" i="4"/>
  <c r="O2869" i="4"/>
  <c r="N2869" i="4"/>
  <c r="O2868" i="4"/>
  <c r="N2868" i="4"/>
  <c r="O2867" i="4"/>
  <c r="N2867" i="4"/>
  <c r="O2866" i="4"/>
  <c r="N2866" i="4"/>
  <c r="O2865" i="4"/>
  <c r="N2865" i="4"/>
  <c r="O2864" i="4"/>
  <c r="N2864" i="4"/>
  <c r="O2863" i="4"/>
  <c r="N2863" i="4"/>
  <c r="O2862" i="4"/>
  <c r="N2862" i="4"/>
  <c r="O2861" i="4"/>
  <c r="N2861" i="4"/>
  <c r="O2860" i="4"/>
  <c r="N2860" i="4"/>
  <c r="O2859" i="4"/>
  <c r="N2859" i="4"/>
  <c r="O2858" i="4"/>
  <c r="N2858" i="4"/>
  <c r="O2857" i="4"/>
  <c r="N2857" i="4"/>
  <c r="O2856" i="4"/>
  <c r="N2856" i="4"/>
  <c r="O2855" i="4"/>
  <c r="N2855" i="4"/>
  <c r="O2854" i="4"/>
  <c r="N2854" i="4"/>
  <c r="O2853" i="4"/>
  <c r="N2853" i="4"/>
  <c r="O2852" i="4"/>
  <c r="N2852" i="4"/>
  <c r="O2851" i="4"/>
  <c r="N2851" i="4"/>
  <c r="O2850" i="4"/>
  <c r="N2850" i="4"/>
  <c r="O2849" i="4"/>
  <c r="N2849" i="4"/>
  <c r="O2848" i="4"/>
  <c r="N2848" i="4"/>
  <c r="O2847" i="4"/>
  <c r="N2847" i="4"/>
  <c r="O2846" i="4"/>
  <c r="N2846" i="4"/>
  <c r="O2845" i="4"/>
  <c r="N2845" i="4"/>
  <c r="O2844" i="4"/>
  <c r="N2844" i="4"/>
  <c r="O2843" i="4"/>
  <c r="N2843" i="4"/>
  <c r="O2842" i="4"/>
  <c r="N2842" i="4"/>
  <c r="O2841" i="4"/>
  <c r="N2841" i="4"/>
  <c r="O2840" i="4"/>
  <c r="N2840" i="4"/>
  <c r="O2839" i="4"/>
  <c r="N2839" i="4"/>
  <c r="O2838" i="4"/>
  <c r="N2838" i="4"/>
  <c r="O2837" i="4"/>
  <c r="N2837" i="4"/>
  <c r="O2836" i="4"/>
  <c r="N2836" i="4"/>
  <c r="O2835" i="4"/>
  <c r="N2835" i="4"/>
  <c r="O2834" i="4"/>
  <c r="N2834" i="4"/>
  <c r="O2833" i="4"/>
  <c r="N2833" i="4"/>
  <c r="O2832" i="4"/>
  <c r="N2832" i="4"/>
  <c r="O2831" i="4"/>
  <c r="N2831" i="4"/>
  <c r="O2830" i="4"/>
  <c r="N2830" i="4"/>
  <c r="O2829" i="4"/>
  <c r="N2829" i="4"/>
  <c r="O2828" i="4"/>
  <c r="N2828" i="4"/>
  <c r="O2827" i="4"/>
  <c r="N2827" i="4"/>
  <c r="O2826" i="4"/>
  <c r="N2826" i="4"/>
  <c r="O2825" i="4"/>
  <c r="N2825" i="4"/>
  <c r="O2824" i="4"/>
  <c r="N2824" i="4"/>
  <c r="O2823" i="4"/>
  <c r="N2823" i="4"/>
  <c r="O2822" i="4"/>
  <c r="N2822" i="4"/>
  <c r="O2821" i="4"/>
  <c r="N2821" i="4"/>
  <c r="O2820" i="4"/>
  <c r="N2820" i="4"/>
  <c r="O2819" i="4"/>
  <c r="N2819" i="4"/>
  <c r="O2818" i="4"/>
  <c r="N2818" i="4"/>
  <c r="O2817" i="4"/>
  <c r="N2817" i="4"/>
  <c r="O2816" i="4"/>
  <c r="N2816" i="4"/>
  <c r="O2815" i="4"/>
  <c r="N2815" i="4"/>
  <c r="O2814" i="4"/>
  <c r="N2814" i="4"/>
  <c r="O2813" i="4"/>
  <c r="N2813" i="4"/>
  <c r="O2812" i="4"/>
  <c r="N2812" i="4"/>
  <c r="O2811" i="4"/>
  <c r="N2811" i="4"/>
  <c r="O2810" i="4"/>
  <c r="N2810" i="4"/>
  <c r="O2809" i="4"/>
  <c r="N2809" i="4"/>
  <c r="O2808" i="4"/>
  <c r="N2808" i="4"/>
  <c r="O2807" i="4"/>
  <c r="N2807" i="4"/>
  <c r="O2806" i="4"/>
  <c r="N2806" i="4"/>
  <c r="O2805" i="4"/>
  <c r="N2805" i="4"/>
  <c r="O2804" i="4"/>
  <c r="N2804" i="4"/>
  <c r="O2803" i="4"/>
  <c r="N2803" i="4"/>
  <c r="O2802" i="4"/>
  <c r="N2802" i="4"/>
  <c r="O2801" i="4"/>
  <c r="N2801" i="4"/>
  <c r="O2800" i="4"/>
  <c r="N2800" i="4"/>
  <c r="O2799" i="4"/>
  <c r="N2799" i="4"/>
  <c r="O2798" i="4"/>
  <c r="N2798" i="4"/>
  <c r="O2797" i="4"/>
  <c r="N2797" i="4"/>
  <c r="O2796" i="4"/>
  <c r="N2796" i="4"/>
  <c r="O2795" i="4"/>
  <c r="N2795" i="4"/>
  <c r="O2794" i="4"/>
  <c r="N2794" i="4"/>
  <c r="O2793" i="4"/>
  <c r="N2793" i="4"/>
  <c r="O2792" i="4"/>
  <c r="N2792" i="4"/>
  <c r="O2791" i="4"/>
  <c r="N2791" i="4"/>
  <c r="O2790" i="4"/>
  <c r="N2790" i="4"/>
  <c r="O2789" i="4"/>
  <c r="N2789" i="4"/>
  <c r="O2788" i="4"/>
  <c r="N2788" i="4"/>
  <c r="O2787" i="4"/>
  <c r="N2787" i="4"/>
  <c r="O2786" i="4"/>
  <c r="N2786" i="4"/>
  <c r="O2785" i="4"/>
  <c r="N2785" i="4"/>
  <c r="O2784" i="4"/>
  <c r="N2784" i="4"/>
  <c r="O2783" i="4"/>
  <c r="N2783" i="4"/>
  <c r="O2782" i="4"/>
  <c r="N2782" i="4"/>
  <c r="O2781" i="4"/>
  <c r="N2781" i="4"/>
  <c r="O2780" i="4"/>
  <c r="N2780" i="4"/>
  <c r="O2779" i="4"/>
  <c r="N2779" i="4"/>
  <c r="O2778" i="4"/>
  <c r="N2778" i="4"/>
  <c r="O2777" i="4"/>
  <c r="N2777" i="4"/>
  <c r="O2776" i="4"/>
  <c r="N2776" i="4"/>
  <c r="O2775" i="4"/>
  <c r="N2775" i="4"/>
  <c r="O2774" i="4"/>
  <c r="N2774" i="4"/>
  <c r="O2773" i="4"/>
  <c r="N2773" i="4"/>
  <c r="O2772" i="4"/>
  <c r="N2772" i="4"/>
  <c r="O2771" i="4"/>
  <c r="N2771" i="4"/>
  <c r="O2770" i="4"/>
  <c r="N2770" i="4"/>
  <c r="O2769" i="4"/>
  <c r="N2769" i="4"/>
  <c r="O2768" i="4"/>
  <c r="N2768" i="4"/>
  <c r="O2767" i="4"/>
  <c r="N2767" i="4"/>
  <c r="O2766" i="4"/>
  <c r="N2766" i="4"/>
  <c r="O2765" i="4"/>
  <c r="N2765" i="4"/>
  <c r="O2764" i="4"/>
  <c r="N2764" i="4"/>
  <c r="O2763" i="4"/>
  <c r="N2763" i="4"/>
  <c r="O2762" i="4"/>
  <c r="N2762" i="4"/>
  <c r="O2761" i="4"/>
  <c r="N2761" i="4"/>
  <c r="O2760" i="4"/>
  <c r="N2760" i="4"/>
  <c r="O2759" i="4"/>
  <c r="N2759" i="4"/>
  <c r="O2758" i="4"/>
  <c r="N2758" i="4"/>
  <c r="O2757" i="4"/>
  <c r="N2757" i="4"/>
  <c r="O2756" i="4"/>
  <c r="N2756" i="4"/>
  <c r="O2755" i="4"/>
  <c r="N2755" i="4"/>
  <c r="O2754" i="4"/>
  <c r="N2754" i="4"/>
  <c r="O2753" i="4"/>
  <c r="N2753" i="4"/>
  <c r="O2752" i="4"/>
  <c r="N2752" i="4"/>
  <c r="O2751" i="4"/>
  <c r="N2751" i="4"/>
  <c r="O2750" i="4"/>
  <c r="N2750" i="4"/>
  <c r="O2749" i="4"/>
  <c r="N2749" i="4"/>
  <c r="O2748" i="4"/>
  <c r="N2748" i="4"/>
  <c r="O2747" i="4"/>
  <c r="N2747" i="4"/>
  <c r="O2746" i="4"/>
  <c r="N2746" i="4"/>
  <c r="O2745" i="4"/>
  <c r="N2745" i="4"/>
  <c r="O2744" i="4"/>
  <c r="N2744" i="4"/>
  <c r="O2743" i="4"/>
  <c r="N2743" i="4"/>
  <c r="O2742" i="4"/>
  <c r="N2742" i="4"/>
  <c r="O2741" i="4"/>
  <c r="N2741" i="4"/>
  <c r="O2740" i="4"/>
  <c r="N2740" i="4"/>
  <c r="O2739" i="4"/>
  <c r="N2739" i="4"/>
  <c r="O2738" i="4"/>
  <c r="N2738" i="4"/>
  <c r="O2737" i="4"/>
  <c r="N2737" i="4"/>
  <c r="O2736" i="4"/>
  <c r="N2736" i="4"/>
  <c r="O2735" i="4"/>
  <c r="N2735" i="4"/>
  <c r="O2734" i="4"/>
  <c r="N2734" i="4"/>
  <c r="O2733" i="4"/>
  <c r="N2733" i="4"/>
  <c r="O2732" i="4"/>
  <c r="N2732" i="4"/>
  <c r="O2731" i="4"/>
  <c r="N2731" i="4"/>
  <c r="O2730" i="4"/>
  <c r="N2730" i="4"/>
  <c r="O2729" i="4"/>
  <c r="N2729" i="4"/>
  <c r="O2728" i="4"/>
  <c r="N2728" i="4"/>
  <c r="O2727" i="4"/>
  <c r="N2727" i="4"/>
  <c r="O2726" i="4"/>
  <c r="N2726" i="4"/>
  <c r="O2725" i="4"/>
  <c r="N2725" i="4"/>
  <c r="O2724" i="4"/>
  <c r="N2724" i="4"/>
  <c r="O2723" i="4"/>
  <c r="N2723" i="4"/>
  <c r="O2722" i="4"/>
  <c r="N2722" i="4"/>
  <c r="O2721" i="4"/>
  <c r="N2721" i="4"/>
  <c r="O2720" i="4"/>
  <c r="N2720" i="4"/>
  <c r="O2719" i="4"/>
  <c r="N2719" i="4"/>
  <c r="O2718" i="4"/>
  <c r="N2718" i="4"/>
  <c r="O2717" i="4"/>
  <c r="N2717" i="4"/>
  <c r="O2716" i="4"/>
  <c r="N2716" i="4"/>
  <c r="O2715" i="4"/>
  <c r="N2715" i="4"/>
  <c r="O2714" i="4"/>
  <c r="N2714" i="4"/>
  <c r="O2713" i="4"/>
  <c r="N2713" i="4"/>
  <c r="O2712" i="4"/>
  <c r="N2712" i="4"/>
  <c r="O2711" i="4"/>
  <c r="N2711" i="4"/>
  <c r="O2710" i="4"/>
  <c r="N2710" i="4"/>
  <c r="O2709" i="4"/>
  <c r="N2709" i="4"/>
  <c r="O2708" i="4"/>
  <c r="N2708" i="4"/>
  <c r="O2707" i="4"/>
  <c r="N2707" i="4"/>
  <c r="O2706" i="4"/>
  <c r="N2706" i="4"/>
  <c r="O2705" i="4"/>
  <c r="N2705" i="4"/>
  <c r="O2704" i="4"/>
  <c r="N2704" i="4"/>
  <c r="O2703" i="4"/>
  <c r="N2703" i="4"/>
  <c r="O2702" i="4"/>
  <c r="N2702" i="4"/>
  <c r="O2701" i="4"/>
  <c r="N2701" i="4"/>
  <c r="O2700" i="4"/>
  <c r="N2700" i="4"/>
  <c r="O2699" i="4"/>
  <c r="N2699" i="4"/>
  <c r="O2698" i="4"/>
  <c r="N2698" i="4"/>
  <c r="O2697" i="4"/>
  <c r="N2697" i="4"/>
  <c r="O2696" i="4"/>
  <c r="N2696" i="4"/>
  <c r="O2695" i="4"/>
  <c r="N2695" i="4"/>
  <c r="O2694" i="4"/>
  <c r="N2694" i="4"/>
  <c r="O2693" i="4"/>
  <c r="N2693" i="4"/>
  <c r="O2692" i="4"/>
  <c r="N2692" i="4"/>
  <c r="O2691" i="4"/>
  <c r="N2691" i="4"/>
  <c r="O2690" i="4"/>
  <c r="N2690" i="4"/>
  <c r="O2689" i="4"/>
  <c r="N2689" i="4"/>
  <c r="O2688" i="4"/>
  <c r="N2688" i="4"/>
  <c r="O2687" i="4"/>
  <c r="N2687" i="4"/>
  <c r="O2686" i="4"/>
  <c r="N2686" i="4"/>
  <c r="O2685" i="4"/>
  <c r="N2685" i="4"/>
  <c r="O2684" i="4"/>
  <c r="N2684" i="4"/>
  <c r="O2683" i="4"/>
  <c r="N2683" i="4"/>
  <c r="O2682" i="4"/>
  <c r="N2682" i="4"/>
  <c r="O2681" i="4"/>
  <c r="N2681" i="4"/>
  <c r="O2680" i="4"/>
  <c r="N2680" i="4"/>
  <c r="O2679" i="4"/>
  <c r="N2679" i="4"/>
  <c r="O2678" i="4"/>
  <c r="N2678" i="4"/>
  <c r="O2677" i="4"/>
  <c r="N2677" i="4"/>
  <c r="O2676" i="4"/>
  <c r="N2676" i="4"/>
  <c r="O2675" i="4"/>
  <c r="N2675" i="4"/>
  <c r="O2674" i="4"/>
  <c r="N2674" i="4"/>
  <c r="O2673" i="4"/>
  <c r="N2673" i="4"/>
  <c r="O2672" i="4"/>
  <c r="N2672" i="4"/>
  <c r="O2671" i="4"/>
  <c r="N2671" i="4"/>
  <c r="O2670" i="4"/>
  <c r="N2670" i="4"/>
  <c r="O2669" i="4"/>
  <c r="N2669" i="4"/>
  <c r="O2668" i="4"/>
  <c r="N2668" i="4"/>
  <c r="O2667" i="4"/>
  <c r="N2667" i="4"/>
  <c r="O2666" i="4"/>
  <c r="N2666" i="4"/>
  <c r="O2665" i="4"/>
  <c r="N2665" i="4"/>
  <c r="O2664" i="4"/>
  <c r="N2664" i="4"/>
  <c r="O2663" i="4"/>
  <c r="N2663" i="4"/>
  <c r="O2662" i="4"/>
  <c r="N2662" i="4"/>
  <c r="O2661" i="4"/>
  <c r="N2661" i="4"/>
  <c r="O2660" i="4"/>
  <c r="N2660" i="4"/>
  <c r="O2659" i="4"/>
  <c r="N2659" i="4"/>
  <c r="O2658" i="4"/>
  <c r="N2658" i="4"/>
  <c r="O2657" i="4"/>
  <c r="N2657" i="4"/>
  <c r="O2656" i="4"/>
  <c r="N2656" i="4"/>
  <c r="O2655" i="4"/>
  <c r="N2655" i="4"/>
  <c r="O2654" i="4"/>
  <c r="N2654" i="4"/>
  <c r="O2653" i="4"/>
  <c r="N2653" i="4"/>
  <c r="O2652" i="4"/>
  <c r="N2652" i="4"/>
  <c r="O2651" i="4"/>
  <c r="N2651" i="4"/>
  <c r="O2650" i="4"/>
  <c r="N2650" i="4"/>
  <c r="O2649" i="4"/>
  <c r="N2649" i="4"/>
  <c r="O2648" i="4"/>
  <c r="N2648" i="4"/>
  <c r="O2647" i="4"/>
  <c r="N2647" i="4"/>
  <c r="O2646" i="4"/>
  <c r="N2646" i="4"/>
  <c r="O2645" i="4"/>
  <c r="N2645" i="4"/>
  <c r="O2644" i="4"/>
  <c r="N2644" i="4"/>
  <c r="O2643" i="4"/>
  <c r="N2643" i="4"/>
  <c r="O2642" i="4"/>
  <c r="N2642" i="4"/>
  <c r="O2641" i="4"/>
  <c r="N2641" i="4"/>
  <c r="O2640" i="4"/>
  <c r="N2640" i="4"/>
  <c r="O2639" i="4"/>
  <c r="N2639" i="4"/>
  <c r="O2638" i="4"/>
  <c r="N2638" i="4"/>
  <c r="O2637" i="4"/>
  <c r="N2637" i="4"/>
  <c r="O2636" i="4"/>
  <c r="N2636" i="4"/>
  <c r="O2635" i="4"/>
  <c r="N2635" i="4"/>
  <c r="O2634" i="4"/>
  <c r="N2634" i="4"/>
  <c r="O2633" i="4"/>
  <c r="N2633" i="4"/>
  <c r="O2632" i="4"/>
  <c r="N2632" i="4"/>
  <c r="O2631" i="4"/>
  <c r="N2631" i="4"/>
  <c r="O2630" i="4"/>
  <c r="N2630" i="4"/>
  <c r="O2629" i="4"/>
  <c r="N2629" i="4"/>
  <c r="O2628" i="4"/>
  <c r="N2628" i="4"/>
  <c r="O2627" i="4"/>
  <c r="N2627" i="4"/>
  <c r="O2626" i="4"/>
  <c r="N2626" i="4"/>
  <c r="O2625" i="4"/>
  <c r="N2625" i="4"/>
  <c r="O2624" i="4"/>
  <c r="N2624" i="4"/>
  <c r="O2623" i="4"/>
  <c r="N2623" i="4"/>
  <c r="O2622" i="4"/>
  <c r="N2622" i="4"/>
  <c r="O2621" i="4"/>
  <c r="N2621" i="4"/>
  <c r="O2620" i="4"/>
  <c r="N2620" i="4"/>
  <c r="O2619" i="4"/>
  <c r="N2619" i="4"/>
  <c r="O2618" i="4"/>
  <c r="N2618" i="4"/>
  <c r="O2617" i="4"/>
  <c r="N2617" i="4"/>
  <c r="O2616" i="4"/>
  <c r="N2616" i="4"/>
  <c r="O2615" i="4"/>
  <c r="N2615" i="4"/>
  <c r="O2614" i="4"/>
  <c r="N2614" i="4"/>
  <c r="O2613" i="4"/>
  <c r="N2613" i="4"/>
  <c r="O2612" i="4"/>
  <c r="N2612" i="4"/>
  <c r="O2611" i="4"/>
  <c r="N2611" i="4"/>
  <c r="O2610" i="4"/>
  <c r="N2610" i="4"/>
  <c r="O2609" i="4"/>
  <c r="N2609" i="4"/>
  <c r="O2608" i="4"/>
  <c r="N2608" i="4"/>
  <c r="O2607" i="4"/>
  <c r="N2607" i="4"/>
  <c r="O2606" i="4"/>
  <c r="N2606" i="4"/>
  <c r="O2605" i="4"/>
  <c r="N2605" i="4"/>
  <c r="O2604" i="4"/>
  <c r="N2604" i="4"/>
  <c r="O2603" i="4"/>
  <c r="N2603" i="4"/>
  <c r="O2602" i="4"/>
  <c r="N2602" i="4"/>
  <c r="O2601" i="4"/>
  <c r="N2601" i="4"/>
  <c r="O2600" i="4"/>
  <c r="N2600" i="4"/>
  <c r="O2599" i="4"/>
  <c r="N2599" i="4"/>
  <c r="O2598" i="4"/>
  <c r="N2598" i="4"/>
  <c r="O2597" i="4"/>
  <c r="N2597" i="4"/>
  <c r="O2596" i="4"/>
  <c r="N2596" i="4"/>
  <c r="O2595" i="4"/>
  <c r="N2595" i="4"/>
  <c r="O2594" i="4"/>
  <c r="N2594" i="4"/>
  <c r="O2593" i="4"/>
  <c r="N2593" i="4"/>
  <c r="O2592" i="4"/>
  <c r="N2592" i="4"/>
  <c r="O2591" i="4"/>
  <c r="N2591" i="4"/>
  <c r="O2590" i="4"/>
  <c r="N2590" i="4"/>
  <c r="O2589" i="4"/>
  <c r="N2589" i="4"/>
  <c r="O2588" i="4"/>
  <c r="N2588" i="4"/>
  <c r="O2587" i="4"/>
  <c r="N2587" i="4"/>
  <c r="O2586" i="4"/>
  <c r="N2586" i="4"/>
  <c r="O2585" i="4"/>
  <c r="N2585" i="4"/>
  <c r="O2584" i="4"/>
  <c r="N2584" i="4"/>
  <c r="O2583" i="4"/>
  <c r="N2583" i="4"/>
  <c r="O2582" i="4"/>
  <c r="N2582" i="4"/>
  <c r="O2581" i="4"/>
  <c r="N2581" i="4"/>
  <c r="O2580" i="4"/>
  <c r="N2580" i="4"/>
  <c r="O2579" i="4"/>
  <c r="N2579" i="4"/>
  <c r="O2578" i="4"/>
  <c r="N2578" i="4"/>
  <c r="O2577" i="4"/>
  <c r="N2577" i="4"/>
  <c r="O2576" i="4"/>
  <c r="N2576" i="4"/>
  <c r="O2575" i="4"/>
  <c r="N2575" i="4"/>
  <c r="O2574" i="4"/>
  <c r="N2574" i="4"/>
  <c r="O2573" i="4"/>
  <c r="N2573" i="4"/>
  <c r="O2572" i="4"/>
  <c r="N2572" i="4"/>
  <c r="O2571" i="4"/>
  <c r="N2571" i="4"/>
  <c r="O2570" i="4"/>
  <c r="N2570" i="4"/>
  <c r="O2569" i="4"/>
  <c r="N2569" i="4"/>
  <c r="O2568" i="4"/>
  <c r="N2568" i="4"/>
  <c r="O2567" i="4"/>
  <c r="N2567" i="4"/>
  <c r="O2566" i="4"/>
  <c r="N2566" i="4"/>
  <c r="O2565" i="4"/>
  <c r="N2565" i="4"/>
  <c r="O2564" i="4"/>
  <c r="N2564" i="4"/>
  <c r="O2563" i="4"/>
  <c r="N2563" i="4"/>
  <c r="O2562" i="4"/>
  <c r="N2562" i="4"/>
  <c r="O2561" i="4"/>
  <c r="N2561" i="4"/>
  <c r="O2560" i="4"/>
  <c r="N2560" i="4"/>
  <c r="O2559" i="4"/>
  <c r="N2559" i="4"/>
  <c r="O2558" i="4"/>
  <c r="N2558" i="4"/>
  <c r="O2557" i="4"/>
  <c r="N2557" i="4"/>
  <c r="O2556" i="4"/>
  <c r="N2556" i="4"/>
  <c r="O2555" i="4"/>
  <c r="N2555" i="4"/>
  <c r="O2554" i="4"/>
  <c r="N2554" i="4"/>
  <c r="O2553" i="4"/>
  <c r="N2553" i="4"/>
  <c r="O2552" i="4"/>
  <c r="N2552" i="4"/>
  <c r="O2551" i="4"/>
  <c r="N2551" i="4"/>
  <c r="O2550" i="4"/>
  <c r="N2550" i="4"/>
  <c r="O2549" i="4"/>
  <c r="N2549" i="4"/>
  <c r="O2548" i="4"/>
  <c r="N2548" i="4"/>
  <c r="O2547" i="4"/>
  <c r="N2547" i="4"/>
  <c r="O2546" i="4"/>
  <c r="N2546" i="4"/>
  <c r="O2545" i="4"/>
  <c r="N2545" i="4"/>
  <c r="O2544" i="4"/>
  <c r="N2544" i="4"/>
  <c r="O2543" i="4"/>
  <c r="N2543" i="4"/>
  <c r="O2542" i="4"/>
  <c r="N2542" i="4"/>
  <c r="O2541" i="4"/>
  <c r="N2541" i="4"/>
  <c r="O2540" i="4"/>
  <c r="N2540" i="4"/>
  <c r="O2539" i="4"/>
  <c r="N2539" i="4"/>
  <c r="O2538" i="4"/>
  <c r="N2538" i="4"/>
  <c r="O2537" i="4"/>
  <c r="N2537" i="4"/>
  <c r="O2536" i="4"/>
  <c r="N2536" i="4"/>
  <c r="O2535" i="4"/>
  <c r="N2535" i="4"/>
  <c r="O2534" i="4"/>
  <c r="N2534" i="4"/>
  <c r="O2533" i="4"/>
  <c r="N2533" i="4"/>
  <c r="O2532" i="4"/>
  <c r="N2532" i="4"/>
  <c r="O2531" i="4"/>
  <c r="N2531" i="4"/>
  <c r="O2530" i="4"/>
  <c r="N2530" i="4"/>
  <c r="O2529" i="4"/>
  <c r="N2529" i="4"/>
  <c r="O2528" i="4"/>
  <c r="N2528" i="4"/>
  <c r="O2527" i="4"/>
  <c r="N2527" i="4"/>
  <c r="O2526" i="4"/>
  <c r="N2526" i="4"/>
  <c r="O2525" i="4"/>
  <c r="N2525" i="4"/>
  <c r="O2524" i="4"/>
  <c r="N2524" i="4"/>
  <c r="O2523" i="4"/>
  <c r="N2523" i="4"/>
  <c r="O2522" i="4"/>
  <c r="N2522" i="4"/>
  <c r="O2521" i="4"/>
  <c r="N2521" i="4"/>
  <c r="O2520" i="4"/>
  <c r="N2520" i="4"/>
  <c r="O2519" i="4"/>
  <c r="N2519" i="4"/>
  <c r="O2518" i="4"/>
  <c r="N2518" i="4"/>
  <c r="O2517" i="4"/>
  <c r="N2517" i="4"/>
  <c r="O2516" i="4"/>
  <c r="N2516" i="4"/>
  <c r="O2515" i="4"/>
  <c r="N2515" i="4"/>
  <c r="O2514" i="4"/>
  <c r="N2514" i="4"/>
  <c r="O2513" i="4"/>
  <c r="N2513" i="4"/>
  <c r="O2512" i="4"/>
  <c r="N2512" i="4"/>
  <c r="O2511" i="4"/>
  <c r="N2511" i="4"/>
  <c r="O2510" i="4"/>
  <c r="N2510" i="4"/>
  <c r="O2509" i="4"/>
  <c r="N2509" i="4"/>
  <c r="O2508" i="4"/>
  <c r="N2508" i="4"/>
  <c r="O2507" i="4"/>
  <c r="N2507" i="4"/>
  <c r="O2506" i="4"/>
  <c r="N2506" i="4"/>
  <c r="O2505" i="4"/>
  <c r="N2505" i="4"/>
  <c r="O2504" i="4"/>
  <c r="N2504" i="4"/>
  <c r="O2503" i="4"/>
  <c r="N2503" i="4"/>
  <c r="O2502" i="4"/>
  <c r="N2502" i="4"/>
  <c r="O2501" i="4"/>
  <c r="N2501" i="4"/>
  <c r="O2500" i="4"/>
  <c r="N2500" i="4"/>
  <c r="O2499" i="4"/>
  <c r="N2499" i="4"/>
  <c r="O2498" i="4"/>
  <c r="N2498" i="4"/>
  <c r="O2497" i="4"/>
  <c r="N2497" i="4"/>
  <c r="O2496" i="4"/>
  <c r="N2496" i="4"/>
  <c r="O2495" i="4"/>
  <c r="N2495" i="4"/>
  <c r="O2494" i="4"/>
  <c r="N2494" i="4"/>
  <c r="O2493" i="4"/>
  <c r="N2493" i="4"/>
  <c r="O2492" i="4"/>
  <c r="N2492" i="4"/>
  <c r="O2491" i="4"/>
  <c r="N2491" i="4"/>
  <c r="O2490" i="4"/>
  <c r="N2490" i="4"/>
  <c r="O2489" i="4"/>
  <c r="N2489" i="4"/>
  <c r="O2488" i="4"/>
  <c r="N2488" i="4"/>
  <c r="O2487" i="4"/>
  <c r="N2487" i="4"/>
  <c r="O2486" i="4"/>
  <c r="N2486" i="4"/>
  <c r="O2485" i="4"/>
  <c r="N2485" i="4"/>
  <c r="O2484" i="4"/>
  <c r="N2484" i="4"/>
  <c r="O2483" i="4"/>
  <c r="N2483" i="4"/>
  <c r="O2482" i="4"/>
  <c r="N2482" i="4"/>
  <c r="O2481" i="4"/>
  <c r="N2481" i="4"/>
  <c r="O2480" i="4"/>
  <c r="N2480" i="4"/>
  <c r="O2479" i="4"/>
  <c r="N2479" i="4"/>
  <c r="O2478" i="4"/>
  <c r="N2478" i="4"/>
  <c r="O2477" i="4"/>
  <c r="N2477" i="4"/>
  <c r="O2476" i="4"/>
  <c r="N2476" i="4"/>
  <c r="O2475" i="4"/>
  <c r="N2475" i="4"/>
  <c r="O2474" i="4"/>
  <c r="N2474" i="4"/>
  <c r="O2473" i="4"/>
  <c r="N2473" i="4"/>
  <c r="O2472" i="4"/>
  <c r="N2472" i="4"/>
  <c r="O2471" i="4"/>
  <c r="N2471" i="4"/>
  <c r="O2470" i="4"/>
  <c r="N2470" i="4"/>
  <c r="O2469" i="4"/>
  <c r="N2469" i="4"/>
  <c r="O2468" i="4"/>
  <c r="N2468" i="4"/>
  <c r="O2467" i="4"/>
  <c r="N2467" i="4"/>
  <c r="O2466" i="4"/>
  <c r="N2466" i="4"/>
  <c r="O2465" i="4"/>
  <c r="N2465" i="4"/>
  <c r="O2464" i="4"/>
  <c r="N2464" i="4"/>
  <c r="O2463" i="4"/>
  <c r="N2463" i="4"/>
  <c r="O2462" i="4"/>
  <c r="N2462" i="4"/>
  <c r="O2461" i="4"/>
  <c r="N2461" i="4"/>
  <c r="O2460" i="4"/>
  <c r="N2460" i="4"/>
  <c r="O2459" i="4"/>
  <c r="N2459" i="4"/>
  <c r="O2458" i="4"/>
  <c r="N2458" i="4"/>
  <c r="O2457" i="4"/>
  <c r="N2457" i="4"/>
  <c r="O2456" i="4"/>
  <c r="N2456" i="4"/>
  <c r="O2455" i="4"/>
  <c r="N2455" i="4"/>
  <c r="O2454" i="4"/>
  <c r="N2454" i="4"/>
  <c r="O2453" i="4"/>
  <c r="N2453" i="4"/>
  <c r="O2452" i="4"/>
  <c r="N2452" i="4"/>
  <c r="O2451" i="4"/>
  <c r="N2451" i="4"/>
  <c r="O2450" i="4"/>
  <c r="N2450" i="4"/>
  <c r="O2449" i="4"/>
  <c r="N2449" i="4"/>
  <c r="O2448" i="4"/>
  <c r="N2448" i="4"/>
  <c r="O2447" i="4"/>
  <c r="N2447" i="4"/>
  <c r="O2446" i="4"/>
  <c r="N2446" i="4"/>
  <c r="O2445" i="4"/>
  <c r="N2445" i="4"/>
  <c r="O2444" i="4"/>
  <c r="N2444" i="4"/>
  <c r="O2443" i="4"/>
  <c r="N2443" i="4"/>
  <c r="O2442" i="4"/>
  <c r="N2442" i="4"/>
  <c r="O2441" i="4"/>
  <c r="N2441" i="4"/>
  <c r="O2440" i="4"/>
  <c r="N2440" i="4"/>
  <c r="O2439" i="4"/>
  <c r="N2439" i="4"/>
  <c r="O2438" i="4"/>
  <c r="N2438" i="4"/>
  <c r="O2437" i="4"/>
  <c r="N2437" i="4"/>
  <c r="O2436" i="4"/>
  <c r="N2436" i="4"/>
  <c r="O2435" i="4"/>
  <c r="N2435" i="4"/>
  <c r="O2434" i="4"/>
  <c r="N2434" i="4"/>
  <c r="O2433" i="4"/>
  <c r="N2433" i="4"/>
  <c r="O2432" i="4"/>
  <c r="N2432" i="4"/>
  <c r="O2431" i="4"/>
  <c r="N2431" i="4"/>
  <c r="O2430" i="4"/>
  <c r="N2430" i="4"/>
  <c r="O2429" i="4"/>
  <c r="N2429" i="4"/>
  <c r="O2428" i="4"/>
  <c r="N2428" i="4"/>
  <c r="O2427" i="4"/>
  <c r="N2427" i="4"/>
  <c r="O2426" i="4"/>
  <c r="N2426" i="4"/>
  <c r="O2425" i="4"/>
  <c r="N2425" i="4"/>
  <c r="O2424" i="4"/>
  <c r="N2424" i="4"/>
  <c r="O2423" i="4"/>
  <c r="N2423" i="4"/>
  <c r="O2422" i="4"/>
  <c r="N2422" i="4"/>
  <c r="O2421" i="4"/>
  <c r="N2421" i="4"/>
  <c r="O2420" i="4"/>
  <c r="N2420" i="4"/>
  <c r="O2419" i="4"/>
  <c r="N2419" i="4"/>
  <c r="O2418" i="4"/>
  <c r="N2418" i="4"/>
  <c r="O2417" i="4"/>
  <c r="N2417" i="4"/>
  <c r="O2416" i="4"/>
  <c r="N2416" i="4"/>
  <c r="O2415" i="4"/>
  <c r="N2415" i="4"/>
  <c r="O2414" i="4"/>
  <c r="N2414" i="4"/>
  <c r="O2413" i="4"/>
  <c r="N2413" i="4"/>
  <c r="O2412" i="4"/>
  <c r="N2412" i="4"/>
  <c r="O2411" i="4"/>
  <c r="N2411" i="4"/>
  <c r="O2410" i="4"/>
  <c r="N2410" i="4"/>
  <c r="O2409" i="4"/>
  <c r="N2409" i="4"/>
  <c r="O2408" i="4"/>
  <c r="N2408" i="4"/>
  <c r="O2407" i="4"/>
  <c r="N2407" i="4"/>
  <c r="O2406" i="4"/>
  <c r="N2406" i="4"/>
  <c r="O2405" i="4"/>
  <c r="N2405" i="4"/>
  <c r="O2404" i="4"/>
  <c r="N2404" i="4"/>
  <c r="O2403" i="4"/>
  <c r="N2403" i="4"/>
  <c r="O2402" i="4"/>
  <c r="N2402" i="4"/>
  <c r="O2401" i="4"/>
  <c r="N2401" i="4"/>
  <c r="O2400" i="4"/>
  <c r="N2400" i="4"/>
  <c r="O2399" i="4"/>
  <c r="N2399" i="4"/>
  <c r="O2398" i="4"/>
  <c r="N2398" i="4"/>
  <c r="O2397" i="4"/>
  <c r="N2397" i="4"/>
  <c r="O2396" i="4"/>
  <c r="N2396" i="4"/>
  <c r="O2395" i="4"/>
  <c r="N2395" i="4"/>
  <c r="O2394" i="4"/>
  <c r="N2394" i="4"/>
  <c r="O2393" i="4"/>
  <c r="N2393" i="4"/>
  <c r="O2392" i="4"/>
  <c r="N2392" i="4"/>
  <c r="O2391" i="4"/>
  <c r="N2391" i="4"/>
  <c r="O2390" i="4"/>
  <c r="N2390" i="4"/>
  <c r="O2389" i="4"/>
  <c r="N2389" i="4"/>
  <c r="O2388" i="4"/>
  <c r="N2388" i="4"/>
  <c r="O2387" i="4"/>
  <c r="N2387" i="4"/>
  <c r="O2386" i="4"/>
  <c r="N2386" i="4"/>
  <c r="O2385" i="4"/>
  <c r="N2385" i="4"/>
  <c r="O2384" i="4"/>
  <c r="N2384" i="4"/>
  <c r="O2383" i="4"/>
  <c r="N2383" i="4"/>
  <c r="O2382" i="4"/>
  <c r="N2382" i="4"/>
  <c r="O2381" i="4"/>
  <c r="N2381" i="4"/>
  <c r="O2380" i="4"/>
  <c r="N2380" i="4"/>
  <c r="O2379" i="4"/>
  <c r="N2379" i="4"/>
  <c r="O2378" i="4"/>
  <c r="N2378" i="4"/>
  <c r="O2377" i="4"/>
  <c r="N2377" i="4"/>
  <c r="O2376" i="4"/>
  <c r="N2376" i="4"/>
  <c r="O2375" i="4"/>
  <c r="N2375" i="4"/>
  <c r="O2374" i="4"/>
  <c r="N2374" i="4"/>
  <c r="O2373" i="4"/>
  <c r="N2373" i="4"/>
  <c r="O2372" i="4"/>
  <c r="N2372" i="4"/>
  <c r="O2371" i="4"/>
  <c r="N2371" i="4"/>
  <c r="O2370" i="4"/>
  <c r="N2370" i="4"/>
  <c r="O2369" i="4"/>
  <c r="N2369" i="4"/>
  <c r="O2368" i="4"/>
  <c r="N2368" i="4"/>
  <c r="O2367" i="4"/>
  <c r="N2367" i="4"/>
  <c r="O2366" i="4"/>
  <c r="N2366" i="4"/>
  <c r="O2365" i="4"/>
  <c r="N2365" i="4"/>
  <c r="O2364" i="4"/>
  <c r="N2364" i="4"/>
  <c r="O2363" i="4"/>
  <c r="N2363" i="4"/>
  <c r="O2362" i="4"/>
  <c r="N2362" i="4"/>
  <c r="O2361" i="4"/>
  <c r="N2361" i="4"/>
  <c r="O2360" i="4"/>
  <c r="N2360" i="4"/>
  <c r="O2359" i="4"/>
  <c r="N2359" i="4"/>
  <c r="O2358" i="4"/>
  <c r="N2358" i="4"/>
  <c r="O2357" i="4"/>
  <c r="N2357" i="4"/>
  <c r="O2356" i="4"/>
  <c r="N2356" i="4"/>
  <c r="O2355" i="4"/>
  <c r="N2355" i="4"/>
  <c r="O2354" i="4"/>
  <c r="N2354" i="4"/>
  <c r="O2353" i="4"/>
  <c r="N2353" i="4"/>
  <c r="O2352" i="4"/>
  <c r="N2352" i="4"/>
  <c r="O2351" i="4"/>
  <c r="N2351" i="4"/>
  <c r="O2350" i="4"/>
  <c r="N2350" i="4"/>
  <c r="O2349" i="4"/>
  <c r="N2349" i="4"/>
  <c r="O2348" i="4"/>
  <c r="N2348" i="4"/>
  <c r="O2347" i="4"/>
  <c r="N2347" i="4"/>
  <c r="O2346" i="4"/>
  <c r="N2346" i="4"/>
  <c r="O2345" i="4"/>
  <c r="N2345" i="4"/>
  <c r="O2344" i="4"/>
  <c r="N2344" i="4"/>
  <c r="O2343" i="4"/>
  <c r="N2343" i="4"/>
  <c r="O2342" i="4"/>
  <c r="N2342" i="4"/>
  <c r="O2341" i="4"/>
  <c r="N2341" i="4"/>
  <c r="O2340" i="4"/>
  <c r="N2340" i="4"/>
  <c r="O2339" i="4"/>
  <c r="N2339" i="4"/>
  <c r="O2338" i="4"/>
  <c r="N2338" i="4"/>
  <c r="O2337" i="4"/>
  <c r="N2337" i="4"/>
  <c r="O2336" i="4"/>
  <c r="N2336" i="4"/>
  <c r="O2335" i="4"/>
  <c r="N2335" i="4"/>
  <c r="O2334" i="4"/>
  <c r="N2334" i="4"/>
  <c r="O2333" i="4"/>
  <c r="N2333" i="4"/>
  <c r="O2332" i="4"/>
  <c r="N2332" i="4"/>
  <c r="O2331" i="4"/>
  <c r="N2331" i="4"/>
  <c r="O2330" i="4"/>
  <c r="N2330" i="4"/>
  <c r="O2329" i="4"/>
  <c r="N2329" i="4"/>
  <c r="O2328" i="4"/>
  <c r="N2328" i="4"/>
  <c r="O2327" i="4"/>
  <c r="N2327" i="4"/>
  <c r="O2326" i="4"/>
  <c r="N2326" i="4"/>
  <c r="O2325" i="4"/>
  <c r="N2325" i="4"/>
  <c r="O2324" i="4"/>
  <c r="N2324" i="4"/>
  <c r="O2323" i="4"/>
  <c r="N2323" i="4"/>
  <c r="O2322" i="4"/>
  <c r="N2322" i="4"/>
  <c r="O2321" i="4"/>
  <c r="N2321" i="4"/>
  <c r="O2320" i="4"/>
  <c r="N2320" i="4"/>
  <c r="O2319" i="4"/>
  <c r="N2319" i="4"/>
  <c r="O2318" i="4"/>
  <c r="N2318" i="4"/>
  <c r="O2317" i="4"/>
  <c r="N2317" i="4"/>
  <c r="O2316" i="4"/>
  <c r="N2316" i="4"/>
  <c r="O2315" i="4"/>
  <c r="N2315" i="4"/>
  <c r="O2314" i="4"/>
  <c r="N2314" i="4"/>
  <c r="O2313" i="4"/>
  <c r="N2313" i="4"/>
  <c r="O2312" i="4"/>
  <c r="N2312" i="4"/>
  <c r="O2311" i="4"/>
  <c r="N2311" i="4"/>
  <c r="O2310" i="4"/>
  <c r="N2310" i="4"/>
  <c r="O2309" i="4"/>
  <c r="N2309" i="4"/>
  <c r="O2308" i="4"/>
  <c r="N2308" i="4"/>
  <c r="O2307" i="4"/>
  <c r="N2307" i="4"/>
  <c r="O2306" i="4"/>
  <c r="N2306" i="4"/>
  <c r="O2305" i="4"/>
  <c r="N2305" i="4"/>
  <c r="O2304" i="4"/>
  <c r="N2304" i="4"/>
  <c r="O2303" i="4"/>
  <c r="N2303" i="4"/>
  <c r="O2302" i="4"/>
  <c r="N2302" i="4"/>
  <c r="O2301" i="4"/>
  <c r="N2301" i="4"/>
  <c r="O2300" i="4"/>
  <c r="N2300" i="4"/>
  <c r="O2299" i="4"/>
  <c r="N2299" i="4"/>
  <c r="O2298" i="4"/>
  <c r="N2298" i="4"/>
  <c r="O2297" i="4"/>
  <c r="N2297" i="4"/>
  <c r="O2296" i="4"/>
  <c r="N2296" i="4"/>
  <c r="O2295" i="4"/>
  <c r="N2295" i="4"/>
  <c r="O2294" i="4"/>
  <c r="N2294" i="4"/>
  <c r="O2293" i="4"/>
  <c r="N2293" i="4"/>
  <c r="O2292" i="4"/>
  <c r="N2292" i="4"/>
  <c r="O2291" i="4"/>
  <c r="N2291" i="4"/>
  <c r="O2290" i="4"/>
  <c r="N2290" i="4"/>
  <c r="O2289" i="4"/>
  <c r="N2289" i="4"/>
  <c r="O2288" i="4"/>
  <c r="N2288" i="4"/>
  <c r="O2287" i="4"/>
  <c r="N2287" i="4"/>
  <c r="O2286" i="4"/>
  <c r="N2286" i="4"/>
  <c r="O2285" i="4"/>
  <c r="N2285" i="4"/>
  <c r="O2284" i="4"/>
  <c r="N2284" i="4"/>
  <c r="O2283" i="4"/>
  <c r="N2283" i="4"/>
  <c r="O2282" i="4"/>
  <c r="N2282" i="4"/>
  <c r="O2281" i="4"/>
  <c r="N2281" i="4"/>
  <c r="O2280" i="4"/>
  <c r="N2280" i="4"/>
  <c r="O2279" i="4"/>
  <c r="N2279" i="4"/>
  <c r="O2278" i="4"/>
  <c r="N2278" i="4"/>
  <c r="O2277" i="4"/>
  <c r="N2277" i="4"/>
  <c r="O2276" i="4"/>
  <c r="N2276" i="4"/>
  <c r="O2275" i="4"/>
  <c r="N2275" i="4"/>
  <c r="O2274" i="4"/>
  <c r="N2274" i="4"/>
  <c r="O2273" i="4"/>
  <c r="N2273" i="4"/>
  <c r="O2272" i="4"/>
  <c r="N2272" i="4"/>
  <c r="O2271" i="4"/>
  <c r="N2271" i="4"/>
  <c r="O2270" i="4"/>
  <c r="N2270" i="4"/>
  <c r="O2269" i="4"/>
  <c r="N2269" i="4"/>
  <c r="O2268" i="4"/>
  <c r="N2268" i="4"/>
  <c r="O2267" i="4"/>
  <c r="N2267" i="4"/>
  <c r="O2266" i="4"/>
  <c r="N2266" i="4"/>
  <c r="O2265" i="4"/>
  <c r="N2265" i="4"/>
  <c r="O2264" i="4"/>
  <c r="N2264" i="4"/>
  <c r="O2263" i="4"/>
  <c r="N2263" i="4"/>
  <c r="O2262" i="4"/>
  <c r="N2262" i="4"/>
  <c r="O2261" i="4"/>
  <c r="N2261" i="4"/>
  <c r="O2260" i="4"/>
  <c r="N2260" i="4"/>
  <c r="O2259" i="4"/>
  <c r="N2259" i="4"/>
  <c r="O2258" i="4"/>
  <c r="N2258" i="4"/>
  <c r="O2257" i="4"/>
  <c r="N2257" i="4"/>
  <c r="O2256" i="4"/>
  <c r="N2256" i="4"/>
  <c r="O2255" i="4"/>
  <c r="N2255" i="4"/>
  <c r="O2254" i="4"/>
  <c r="N2254" i="4"/>
  <c r="O2253" i="4"/>
  <c r="N2253" i="4"/>
  <c r="O2252" i="4"/>
  <c r="N2252" i="4"/>
  <c r="O2251" i="4"/>
  <c r="N2251" i="4"/>
  <c r="O2250" i="4"/>
  <c r="N2250" i="4"/>
  <c r="O2249" i="4"/>
  <c r="N2249" i="4"/>
  <c r="O2248" i="4"/>
  <c r="N2248" i="4"/>
  <c r="O2247" i="4"/>
  <c r="N2247" i="4"/>
  <c r="O2246" i="4"/>
  <c r="N2246" i="4"/>
  <c r="O2245" i="4"/>
  <c r="N2245" i="4"/>
  <c r="O2244" i="4"/>
  <c r="N2244" i="4"/>
  <c r="O2243" i="4"/>
  <c r="N2243" i="4"/>
  <c r="O2242" i="4"/>
  <c r="N2242" i="4"/>
  <c r="O2241" i="4"/>
  <c r="N2241" i="4"/>
  <c r="O2240" i="4"/>
  <c r="N2240" i="4"/>
  <c r="O2239" i="4"/>
  <c r="N2239" i="4"/>
  <c r="O2238" i="4"/>
  <c r="N2238" i="4"/>
  <c r="O2237" i="4"/>
  <c r="N2237" i="4"/>
  <c r="O2236" i="4"/>
  <c r="N2236" i="4"/>
  <c r="O2235" i="4"/>
  <c r="N2235" i="4"/>
  <c r="O2234" i="4"/>
  <c r="N2234" i="4"/>
  <c r="O2233" i="4"/>
  <c r="N2233" i="4"/>
  <c r="O2232" i="4"/>
  <c r="N2232" i="4"/>
  <c r="O2231" i="4"/>
  <c r="N2231" i="4"/>
  <c r="O2230" i="4"/>
  <c r="N2230" i="4"/>
  <c r="O2229" i="4"/>
  <c r="N2229" i="4"/>
  <c r="O2228" i="4"/>
  <c r="N2228" i="4"/>
  <c r="O2227" i="4"/>
  <c r="N2227" i="4"/>
  <c r="O2226" i="4"/>
  <c r="N2226" i="4"/>
  <c r="O2225" i="4"/>
  <c r="N2225" i="4"/>
  <c r="O2224" i="4"/>
  <c r="N2224" i="4"/>
  <c r="O2223" i="4"/>
  <c r="N2223" i="4"/>
  <c r="O2222" i="4"/>
  <c r="N2222" i="4"/>
  <c r="O2221" i="4"/>
  <c r="N2221" i="4"/>
  <c r="O2220" i="4"/>
  <c r="N2220" i="4"/>
  <c r="O2219" i="4"/>
  <c r="N2219" i="4"/>
  <c r="O2218" i="4"/>
  <c r="N2218" i="4"/>
  <c r="O2217" i="4"/>
  <c r="N2217" i="4"/>
  <c r="O2216" i="4"/>
  <c r="N2216" i="4"/>
  <c r="O2215" i="4"/>
  <c r="N2215" i="4"/>
  <c r="O2214" i="4"/>
  <c r="N2214" i="4"/>
  <c r="O2213" i="4"/>
  <c r="N2213" i="4"/>
  <c r="O2212" i="4"/>
  <c r="N2212" i="4"/>
  <c r="O2211" i="4"/>
  <c r="N2211" i="4"/>
  <c r="O2210" i="4"/>
  <c r="N2210" i="4"/>
  <c r="O2209" i="4"/>
  <c r="N2209" i="4"/>
  <c r="O2208" i="4"/>
  <c r="N2208" i="4"/>
  <c r="O2207" i="4"/>
  <c r="N2207" i="4"/>
  <c r="O2206" i="4"/>
  <c r="N2206" i="4"/>
  <c r="O2205" i="4"/>
  <c r="N2205" i="4"/>
  <c r="O2204" i="4"/>
  <c r="N2204" i="4"/>
  <c r="O2203" i="4"/>
  <c r="N2203" i="4"/>
  <c r="O2202" i="4"/>
  <c r="N2202" i="4"/>
  <c r="O2201" i="4"/>
  <c r="N2201" i="4"/>
  <c r="O2200" i="4"/>
  <c r="N2200" i="4"/>
  <c r="O2199" i="4"/>
  <c r="N2199" i="4"/>
  <c r="O2198" i="4"/>
  <c r="N2198" i="4"/>
  <c r="O2197" i="4"/>
  <c r="N2197" i="4"/>
  <c r="O2196" i="4"/>
  <c r="N2196" i="4"/>
  <c r="O2195" i="4"/>
  <c r="N2195" i="4"/>
  <c r="O2194" i="4"/>
  <c r="N2194" i="4"/>
  <c r="O2193" i="4"/>
  <c r="N2193" i="4"/>
  <c r="O2192" i="4"/>
  <c r="N2192" i="4"/>
  <c r="O2191" i="4"/>
  <c r="N2191" i="4"/>
  <c r="O2190" i="4"/>
  <c r="N2190" i="4"/>
  <c r="O2189" i="4"/>
  <c r="N2189" i="4"/>
  <c r="O2188" i="4"/>
  <c r="N2188" i="4"/>
  <c r="O2187" i="4"/>
  <c r="N2187" i="4"/>
  <c r="O2186" i="4"/>
  <c r="N2186" i="4"/>
  <c r="O2185" i="4"/>
  <c r="N2185" i="4"/>
  <c r="O2184" i="4"/>
  <c r="N2184" i="4"/>
  <c r="O2183" i="4"/>
  <c r="N2183" i="4"/>
  <c r="O2182" i="4"/>
  <c r="N2182" i="4"/>
  <c r="O2181" i="4"/>
  <c r="N2181" i="4"/>
  <c r="O2180" i="4"/>
  <c r="N2180" i="4"/>
  <c r="O2179" i="4"/>
  <c r="N2179" i="4"/>
  <c r="O2178" i="4"/>
  <c r="N2178" i="4"/>
  <c r="O2177" i="4"/>
  <c r="N2177" i="4"/>
  <c r="O2176" i="4"/>
  <c r="N2176" i="4"/>
  <c r="O2175" i="4"/>
  <c r="N2175" i="4"/>
  <c r="O2174" i="4"/>
  <c r="N2174" i="4"/>
  <c r="O2173" i="4"/>
  <c r="N2173" i="4"/>
  <c r="O2172" i="4"/>
  <c r="N2172" i="4"/>
  <c r="O2171" i="4"/>
  <c r="N2171" i="4"/>
  <c r="O2170" i="4"/>
  <c r="N2170" i="4"/>
  <c r="O2169" i="4"/>
  <c r="N2169" i="4"/>
  <c r="O2168" i="4"/>
  <c r="N2168" i="4"/>
  <c r="O2167" i="4"/>
  <c r="N2167" i="4"/>
  <c r="O2166" i="4"/>
  <c r="N2166" i="4"/>
  <c r="O2165" i="4"/>
  <c r="N2165" i="4"/>
  <c r="O2164" i="4"/>
  <c r="N2164" i="4"/>
  <c r="O2163" i="4"/>
  <c r="N2163" i="4"/>
  <c r="O2162" i="4"/>
  <c r="N2162" i="4"/>
  <c r="O2161" i="4"/>
  <c r="N2161" i="4"/>
  <c r="O2160" i="4"/>
  <c r="N2160" i="4"/>
  <c r="O2159" i="4"/>
  <c r="N2159" i="4"/>
  <c r="O2158" i="4"/>
  <c r="N2158" i="4"/>
  <c r="O2157" i="4"/>
  <c r="N2157" i="4"/>
  <c r="O2156" i="4"/>
  <c r="N2156" i="4"/>
  <c r="O2155" i="4"/>
  <c r="N2155" i="4"/>
  <c r="O2154" i="4"/>
  <c r="N2154" i="4"/>
  <c r="O2153" i="4"/>
  <c r="N2153" i="4"/>
  <c r="O2152" i="4"/>
  <c r="N2152" i="4"/>
  <c r="O2151" i="4"/>
  <c r="N2151" i="4"/>
  <c r="O2150" i="4"/>
  <c r="N2150" i="4"/>
  <c r="O2149" i="4"/>
  <c r="N2149" i="4"/>
  <c r="O2148" i="4"/>
  <c r="N2148" i="4"/>
  <c r="O2147" i="4"/>
  <c r="N2147" i="4"/>
  <c r="O2146" i="4"/>
  <c r="N2146" i="4"/>
  <c r="O2145" i="4"/>
  <c r="N2145" i="4"/>
  <c r="O2144" i="4"/>
  <c r="N2144" i="4"/>
  <c r="O2143" i="4"/>
  <c r="N2143" i="4"/>
  <c r="O2142" i="4"/>
  <c r="N2142" i="4"/>
  <c r="O2141" i="4"/>
  <c r="N2141" i="4"/>
  <c r="O2140" i="4"/>
  <c r="N2140" i="4"/>
  <c r="O2139" i="4"/>
  <c r="N2139" i="4"/>
  <c r="O2138" i="4"/>
  <c r="N2138" i="4"/>
  <c r="O2137" i="4"/>
  <c r="N2137" i="4"/>
  <c r="O2136" i="4"/>
  <c r="N2136" i="4"/>
  <c r="O2135" i="4"/>
  <c r="N2135" i="4"/>
  <c r="O2134" i="4"/>
  <c r="N2134" i="4"/>
  <c r="O2133" i="4"/>
  <c r="N2133" i="4"/>
  <c r="O2132" i="4"/>
  <c r="N2132" i="4"/>
  <c r="O2131" i="4"/>
  <c r="N2131" i="4"/>
  <c r="O2130" i="4"/>
  <c r="N2130" i="4"/>
  <c r="O2129" i="4"/>
  <c r="N2129" i="4"/>
  <c r="O2128" i="4"/>
  <c r="N2128" i="4"/>
  <c r="O2127" i="4"/>
  <c r="N2127" i="4"/>
  <c r="O2126" i="4"/>
  <c r="N2126" i="4"/>
  <c r="O2125" i="4"/>
  <c r="N2125" i="4"/>
  <c r="O2124" i="4"/>
  <c r="N2124" i="4"/>
  <c r="O2123" i="4"/>
  <c r="N2123" i="4"/>
  <c r="O2122" i="4"/>
  <c r="N2122" i="4"/>
  <c r="O2121" i="4"/>
  <c r="N2121" i="4"/>
  <c r="O2120" i="4"/>
  <c r="N2120" i="4"/>
  <c r="O2119" i="4"/>
  <c r="N2119" i="4"/>
  <c r="O2118" i="4"/>
  <c r="N2118" i="4"/>
  <c r="O2117" i="4"/>
  <c r="N2117" i="4"/>
  <c r="O2116" i="4"/>
  <c r="N2116" i="4"/>
  <c r="O2115" i="4"/>
  <c r="N2115" i="4"/>
  <c r="O2114" i="4"/>
  <c r="N2114" i="4"/>
  <c r="O2113" i="4"/>
  <c r="N2113" i="4"/>
  <c r="O2112" i="4"/>
  <c r="N2112" i="4"/>
  <c r="O2111" i="4"/>
  <c r="N2111" i="4"/>
  <c r="O2110" i="4"/>
  <c r="N2110" i="4"/>
  <c r="O2109" i="4"/>
  <c r="N2109" i="4"/>
  <c r="O2108" i="4"/>
  <c r="N2108" i="4"/>
  <c r="O2107" i="4"/>
  <c r="N2107" i="4"/>
  <c r="O2106" i="4"/>
  <c r="N2106" i="4"/>
  <c r="O2105" i="4"/>
  <c r="N2105" i="4"/>
  <c r="O2104" i="4"/>
  <c r="N2104" i="4"/>
  <c r="O2103" i="4"/>
  <c r="N2103" i="4"/>
  <c r="O2102" i="4"/>
  <c r="N2102" i="4"/>
  <c r="O2101" i="4"/>
  <c r="N2101" i="4"/>
  <c r="O2100" i="4"/>
  <c r="N2100" i="4"/>
  <c r="O2099" i="4"/>
  <c r="N2099" i="4"/>
  <c r="O2098" i="4"/>
  <c r="N2098" i="4"/>
  <c r="O2097" i="4"/>
  <c r="N2097" i="4"/>
  <c r="O2096" i="4"/>
  <c r="N2096" i="4"/>
  <c r="O2095" i="4"/>
  <c r="N2095" i="4"/>
  <c r="O2094" i="4"/>
  <c r="N2094" i="4"/>
  <c r="O2093" i="4"/>
  <c r="N2093" i="4"/>
  <c r="O2092" i="4"/>
  <c r="N2092" i="4"/>
  <c r="O2091" i="4"/>
  <c r="N2091" i="4"/>
  <c r="O2090" i="4"/>
  <c r="N2090" i="4"/>
  <c r="O2089" i="4"/>
  <c r="N2089" i="4"/>
  <c r="O2088" i="4"/>
  <c r="N2088" i="4"/>
  <c r="O2087" i="4"/>
  <c r="N2087" i="4"/>
  <c r="O2086" i="4"/>
  <c r="N2086" i="4"/>
  <c r="O2085" i="4"/>
  <c r="N2085" i="4"/>
  <c r="O2084" i="4"/>
  <c r="N2084" i="4"/>
  <c r="O2083" i="4"/>
  <c r="N2083" i="4"/>
  <c r="O2082" i="4"/>
  <c r="N2082" i="4"/>
  <c r="O2081" i="4"/>
  <c r="N2081" i="4"/>
  <c r="O2080" i="4"/>
  <c r="N2080" i="4"/>
  <c r="O2079" i="4"/>
  <c r="N2079" i="4"/>
  <c r="O2078" i="4"/>
  <c r="N2078" i="4"/>
  <c r="O2077" i="4"/>
  <c r="N2077" i="4"/>
  <c r="O2076" i="4"/>
  <c r="N2076" i="4"/>
  <c r="O2075" i="4"/>
  <c r="N2075" i="4"/>
  <c r="O2074" i="4"/>
  <c r="N2074" i="4"/>
  <c r="O2073" i="4"/>
  <c r="N2073" i="4"/>
  <c r="O2072" i="4"/>
  <c r="N2072" i="4"/>
  <c r="O2071" i="4"/>
  <c r="N2071" i="4"/>
  <c r="O2070" i="4"/>
  <c r="N2070" i="4"/>
  <c r="O2069" i="4"/>
  <c r="N2069" i="4"/>
  <c r="O2068" i="4"/>
  <c r="N2068" i="4"/>
  <c r="O2067" i="4"/>
  <c r="N2067" i="4"/>
  <c r="O2066" i="4"/>
  <c r="N2066" i="4"/>
  <c r="O2065" i="4"/>
  <c r="N2065" i="4"/>
  <c r="O2064" i="4"/>
  <c r="N2064" i="4"/>
  <c r="O2063" i="4"/>
  <c r="N2063" i="4"/>
  <c r="O2062" i="4"/>
  <c r="N2062" i="4"/>
  <c r="O2061" i="4"/>
  <c r="N2061" i="4"/>
  <c r="O2060" i="4"/>
  <c r="N2060" i="4"/>
  <c r="O2059" i="4"/>
  <c r="N2059" i="4"/>
  <c r="O2058" i="4"/>
  <c r="N2058" i="4"/>
  <c r="O2057" i="4"/>
  <c r="N2057" i="4"/>
  <c r="O2056" i="4"/>
  <c r="N2056" i="4"/>
  <c r="O2055" i="4"/>
  <c r="N2055" i="4"/>
  <c r="O2054" i="4"/>
  <c r="N2054" i="4"/>
  <c r="O2053" i="4"/>
  <c r="N2053" i="4"/>
  <c r="O2052" i="4"/>
  <c r="N2052" i="4"/>
  <c r="O2051" i="4"/>
  <c r="N2051" i="4"/>
  <c r="O2050" i="4"/>
  <c r="N2050" i="4"/>
  <c r="O2049" i="4"/>
  <c r="N2049" i="4"/>
  <c r="O2048" i="4"/>
  <c r="N2048" i="4"/>
  <c r="O2047" i="4"/>
  <c r="N2047" i="4"/>
  <c r="O2046" i="4"/>
  <c r="N2046" i="4"/>
  <c r="O2045" i="4"/>
  <c r="N2045" i="4"/>
  <c r="O2044" i="4"/>
  <c r="N2044" i="4"/>
  <c r="O2043" i="4"/>
  <c r="N2043" i="4"/>
  <c r="O2042" i="4"/>
  <c r="N2042" i="4"/>
  <c r="O2041" i="4"/>
  <c r="N2041" i="4"/>
  <c r="O2040" i="4"/>
  <c r="N2040" i="4"/>
  <c r="O2039" i="4"/>
  <c r="N2039" i="4"/>
  <c r="O2038" i="4"/>
  <c r="N2038" i="4"/>
  <c r="O2037" i="4"/>
  <c r="N2037" i="4"/>
  <c r="O2036" i="4"/>
  <c r="N2036" i="4"/>
  <c r="O2035" i="4"/>
  <c r="N2035" i="4"/>
  <c r="O2034" i="4"/>
  <c r="N2034" i="4"/>
  <c r="O2033" i="4"/>
  <c r="N2033" i="4"/>
  <c r="O2032" i="4"/>
  <c r="N2032" i="4"/>
  <c r="O2031" i="4"/>
  <c r="N2031" i="4"/>
  <c r="O2030" i="4"/>
  <c r="N2030" i="4"/>
  <c r="O2029" i="4"/>
  <c r="N2029" i="4"/>
  <c r="O2028" i="4"/>
  <c r="N2028" i="4"/>
  <c r="O2027" i="4"/>
  <c r="N2027" i="4"/>
  <c r="O2026" i="4"/>
  <c r="N2026" i="4"/>
  <c r="O2025" i="4"/>
  <c r="N2025" i="4"/>
  <c r="O2024" i="4"/>
  <c r="N2024" i="4"/>
  <c r="O2023" i="4"/>
  <c r="N2023" i="4"/>
  <c r="O2022" i="4"/>
  <c r="N2022" i="4"/>
  <c r="O2021" i="4"/>
  <c r="N2021" i="4"/>
  <c r="O2020" i="4"/>
  <c r="N2020" i="4"/>
  <c r="O2019" i="4"/>
  <c r="N2019" i="4"/>
  <c r="O2018" i="4"/>
  <c r="N2018" i="4"/>
  <c r="O2017" i="4"/>
  <c r="N2017" i="4"/>
  <c r="O2016" i="4"/>
  <c r="N2016" i="4"/>
  <c r="O2015" i="4"/>
  <c r="N2015" i="4"/>
  <c r="O2014" i="4"/>
  <c r="N2014" i="4"/>
  <c r="O2013" i="4"/>
  <c r="N2013" i="4"/>
  <c r="O2012" i="4"/>
  <c r="N2012" i="4"/>
  <c r="O2011" i="4"/>
  <c r="N2011" i="4"/>
  <c r="O2010" i="4"/>
  <c r="N2010" i="4"/>
  <c r="O2009" i="4"/>
  <c r="N2009" i="4"/>
  <c r="O2008" i="4"/>
  <c r="N2008" i="4"/>
  <c r="O2007" i="4"/>
  <c r="N2007" i="4"/>
  <c r="O2006" i="4"/>
  <c r="N2006" i="4"/>
  <c r="O2005" i="4"/>
  <c r="N2005" i="4"/>
  <c r="O2004" i="4"/>
  <c r="N2004" i="4"/>
  <c r="O2003" i="4"/>
  <c r="N2003" i="4"/>
  <c r="O2002" i="4"/>
  <c r="N2002" i="4"/>
  <c r="O2001" i="4"/>
  <c r="N2001" i="4"/>
  <c r="O2000" i="4"/>
  <c r="N2000" i="4"/>
  <c r="O1999" i="4"/>
  <c r="N1999" i="4"/>
  <c r="O1998" i="4"/>
  <c r="N1998" i="4"/>
  <c r="O1997" i="4"/>
  <c r="N1997" i="4"/>
  <c r="O1996" i="4"/>
  <c r="N1996" i="4"/>
  <c r="O1995" i="4"/>
  <c r="N1995" i="4"/>
  <c r="O1994" i="4"/>
  <c r="N1994" i="4"/>
  <c r="O1993" i="4"/>
  <c r="N1993" i="4"/>
  <c r="O1992" i="4"/>
  <c r="N1992" i="4"/>
  <c r="O1991" i="4"/>
  <c r="N1991" i="4"/>
  <c r="O1990" i="4"/>
  <c r="N1990" i="4"/>
  <c r="O1989" i="4"/>
  <c r="N1989" i="4"/>
  <c r="O1988" i="4"/>
  <c r="N1988" i="4"/>
  <c r="O1987" i="4"/>
  <c r="N1987" i="4"/>
  <c r="O1986" i="4"/>
  <c r="N1986" i="4"/>
  <c r="O1985" i="4"/>
  <c r="N1985" i="4"/>
  <c r="O1984" i="4"/>
  <c r="N1984" i="4"/>
  <c r="O1983" i="4"/>
  <c r="N1983" i="4"/>
  <c r="O1982" i="4"/>
  <c r="N1982" i="4"/>
  <c r="O1981" i="4"/>
  <c r="N1981" i="4"/>
  <c r="O1980" i="4"/>
  <c r="N1980" i="4"/>
  <c r="O1979" i="4"/>
  <c r="N1979" i="4"/>
  <c r="O1978" i="4"/>
  <c r="N1978" i="4"/>
  <c r="O1977" i="4"/>
  <c r="N1977" i="4"/>
  <c r="O1976" i="4"/>
  <c r="N1976" i="4"/>
  <c r="O1975" i="4"/>
  <c r="N1975" i="4"/>
  <c r="O1974" i="4"/>
  <c r="N1974" i="4"/>
  <c r="O1973" i="4"/>
  <c r="N1973" i="4"/>
  <c r="O1972" i="4"/>
  <c r="N1972" i="4"/>
  <c r="O1971" i="4"/>
  <c r="N1971" i="4"/>
  <c r="O1970" i="4"/>
  <c r="N1970" i="4"/>
  <c r="O1969" i="4"/>
  <c r="N1969" i="4"/>
  <c r="O1968" i="4"/>
  <c r="N1968" i="4"/>
  <c r="O1967" i="4"/>
  <c r="N1967" i="4"/>
  <c r="O1966" i="4"/>
  <c r="N1966" i="4"/>
  <c r="O1965" i="4"/>
  <c r="N1965" i="4"/>
  <c r="O1964" i="4"/>
  <c r="N1964" i="4"/>
  <c r="O1963" i="4"/>
  <c r="N1963" i="4"/>
  <c r="O1962" i="4"/>
  <c r="N1962" i="4"/>
  <c r="O1961" i="4"/>
  <c r="N1961" i="4"/>
  <c r="O1960" i="4"/>
  <c r="N1960" i="4"/>
  <c r="O1959" i="4"/>
  <c r="N1959" i="4"/>
  <c r="O1958" i="4"/>
  <c r="N1958" i="4"/>
  <c r="O1957" i="4"/>
  <c r="N1957" i="4"/>
  <c r="O1956" i="4"/>
  <c r="N1956" i="4"/>
  <c r="O1955" i="4"/>
  <c r="N1955" i="4"/>
  <c r="O1954" i="4"/>
  <c r="N1954" i="4"/>
  <c r="O1953" i="4"/>
  <c r="N1953" i="4"/>
  <c r="O1952" i="4"/>
  <c r="N1952" i="4"/>
  <c r="O1951" i="4"/>
  <c r="N1951" i="4"/>
  <c r="O1950" i="4"/>
  <c r="N1950" i="4"/>
  <c r="O1949" i="4"/>
  <c r="N1949" i="4"/>
  <c r="O1948" i="4"/>
  <c r="N1948" i="4"/>
  <c r="O1947" i="4"/>
  <c r="N1947" i="4"/>
  <c r="O1946" i="4"/>
  <c r="N1946" i="4"/>
  <c r="O1945" i="4"/>
  <c r="N1945" i="4"/>
  <c r="O1944" i="4"/>
  <c r="N1944" i="4"/>
  <c r="O1943" i="4"/>
  <c r="N1943" i="4"/>
  <c r="O1942" i="4"/>
  <c r="N1942" i="4"/>
  <c r="O1941" i="4"/>
  <c r="N1941" i="4"/>
  <c r="O1940" i="4"/>
  <c r="N1940" i="4"/>
  <c r="O1939" i="4"/>
  <c r="N1939" i="4"/>
  <c r="O1938" i="4"/>
  <c r="N1938" i="4"/>
  <c r="O1937" i="4"/>
  <c r="N1937" i="4"/>
  <c r="O1936" i="4"/>
  <c r="N1936" i="4"/>
  <c r="O1935" i="4"/>
  <c r="N1935" i="4"/>
  <c r="O1934" i="4"/>
  <c r="N1934" i="4"/>
  <c r="O1933" i="4"/>
  <c r="N1933" i="4"/>
  <c r="O1932" i="4"/>
  <c r="N1932" i="4"/>
  <c r="O1931" i="4"/>
  <c r="N1931" i="4"/>
  <c r="O1930" i="4"/>
  <c r="N1930" i="4"/>
  <c r="O1929" i="4"/>
  <c r="N1929" i="4"/>
  <c r="O1928" i="4"/>
  <c r="N1928" i="4"/>
  <c r="O1927" i="4"/>
  <c r="N1927" i="4"/>
  <c r="O1926" i="4"/>
  <c r="N1926" i="4"/>
  <c r="O1925" i="4"/>
  <c r="N1925" i="4"/>
  <c r="O1924" i="4"/>
  <c r="N1924" i="4"/>
  <c r="O1923" i="4"/>
  <c r="N1923" i="4"/>
  <c r="O1922" i="4"/>
  <c r="N1922" i="4"/>
  <c r="O1921" i="4"/>
  <c r="N1921" i="4"/>
  <c r="O1920" i="4"/>
  <c r="N1920" i="4"/>
  <c r="O1919" i="4"/>
  <c r="N1919" i="4"/>
  <c r="O1918" i="4"/>
  <c r="N1918" i="4"/>
  <c r="O1917" i="4"/>
  <c r="N1917" i="4"/>
  <c r="O1916" i="4"/>
  <c r="N1916" i="4"/>
  <c r="O1915" i="4"/>
  <c r="N1915" i="4"/>
  <c r="O1914" i="4"/>
  <c r="N1914" i="4"/>
  <c r="O1913" i="4"/>
  <c r="N1913" i="4"/>
  <c r="O1912" i="4"/>
  <c r="N1912" i="4"/>
  <c r="O1911" i="4"/>
  <c r="N1911" i="4"/>
  <c r="O1910" i="4"/>
  <c r="N1910" i="4"/>
  <c r="O1909" i="4"/>
  <c r="N1909" i="4"/>
  <c r="O1908" i="4"/>
  <c r="N1908" i="4"/>
  <c r="O1907" i="4"/>
  <c r="N1907" i="4"/>
  <c r="O1906" i="4"/>
  <c r="N1906" i="4"/>
  <c r="O1905" i="4"/>
  <c r="N1905" i="4"/>
  <c r="O1904" i="4"/>
  <c r="N1904" i="4"/>
  <c r="O1903" i="4"/>
  <c r="N1903" i="4"/>
  <c r="O1902" i="4"/>
  <c r="N1902" i="4"/>
  <c r="O1901" i="4"/>
  <c r="N1901" i="4"/>
  <c r="O1900" i="4"/>
  <c r="N1900" i="4"/>
  <c r="O1899" i="4"/>
  <c r="N1899" i="4"/>
  <c r="O1898" i="4"/>
  <c r="N1898" i="4"/>
  <c r="O1897" i="4"/>
  <c r="N1897" i="4"/>
  <c r="O1896" i="4"/>
  <c r="N1896" i="4"/>
  <c r="O1895" i="4"/>
  <c r="N1895" i="4"/>
  <c r="O1894" i="4"/>
  <c r="N1894" i="4"/>
  <c r="O1893" i="4"/>
  <c r="N1893" i="4"/>
  <c r="O1892" i="4"/>
  <c r="N1892" i="4"/>
  <c r="O1891" i="4"/>
  <c r="N1891" i="4"/>
  <c r="O1890" i="4"/>
  <c r="N1890" i="4"/>
  <c r="O1889" i="4"/>
  <c r="N1889" i="4"/>
  <c r="O1888" i="4"/>
  <c r="N1888" i="4"/>
  <c r="O1887" i="4"/>
  <c r="N1887" i="4"/>
  <c r="O1886" i="4"/>
  <c r="N1886" i="4"/>
  <c r="O1885" i="4"/>
  <c r="N1885" i="4"/>
  <c r="O1884" i="4"/>
  <c r="N1884" i="4"/>
  <c r="O1883" i="4"/>
  <c r="N1883" i="4"/>
  <c r="O1882" i="4"/>
  <c r="N1882" i="4"/>
  <c r="O1881" i="4"/>
  <c r="N1881" i="4"/>
  <c r="O1880" i="4"/>
  <c r="N1880" i="4"/>
  <c r="O1879" i="4"/>
  <c r="N1879" i="4"/>
  <c r="O1878" i="4"/>
  <c r="N1878" i="4"/>
  <c r="O1877" i="4"/>
  <c r="N1877" i="4"/>
  <c r="O1876" i="4"/>
  <c r="N1876" i="4"/>
  <c r="O1875" i="4"/>
  <c r="N1875" i="4"/>
  <c r="O1874" i="4"/>
  <c r="N1874" i="4"/>
  <c r="O1873" i="4"/>
  <c r="N1873" i="4"/>
  <c r="O1872" i="4"/>
  <c r="N1872" i="4"/>
  <c r="O1871" i="4"/>
  <c r="N1871" i="4"/>
  <c r="O1870" i="4"/>
  <c r="N1870" i="4"/>
  <c r="O1869" i="4"/>
  <c r="N1869" i="4"/>
  <c r="O1868" i="4"/>
  <c r="N1868" i="4"/>
  <c r="O1867" i="4"/>
  <c r="N1867" i="4"/>
  <c r="O1866" i="4"/>
  <c r="N1866" i="4"/>
  <c r="O1865" i="4"/>
  <c r="N1865" i="4"/>
  <c r="O1864" i="4"/>
  <c r="N1864" i="4"/>
  <c r="O1863" i="4"/>
  <c r="N1863" i="4"/>
  <c r="O1862" i="4"/>
  <c r="N1862" i="4"/>
  <c r="O1861" i="4"/>
  <c r="N1861" i="4"/>
  <c r="O1860" i="4"/>
  <c r="N1860" i="4"/>
  <c r="O1859" i="4"/>
  <c r="N1859" i="4"/>
  <c r="O1858" i="4"/>
  <c r="N1858" i="4"/>
  <c r="O1857" i="4"/>
  <c r="N1857" i="4"/>
  <c r="O1856" i="4"/>
  <c r="N1856" i="4"/>
  <c r="O1855" i="4"/>
  <c r="N1855" i="4"/>
  <c r="O1854" i="4"/>
  <c r="N1854" i="4"/>
  <c r="O1853" i="4"/>
  <c r="N1853" i="4"/>
  <c r="O1852" i="4"/>
  <c r="N1852" i="4"/>
  <c r="O1851" i="4"/>
  <c r="N1851" i="4"/>
  <c r="O1850" i="4"/>
  <c r="N1850" i="4"/>
  <c r="O1849" i="4"/>
  <c r="N1849" i="4"/>
  <c r="O1848" i="4"/>
  <c r="N1848" i="4"/>
  <c r="O1847" i="4"/>
  <c r="N1847" i="4"/>
  <c r="O1846" i="4"/>
  <c r="N1846" i="4"/>
  <c r="O1845" i="4"/>
  <c r="N1845" i="4"/>
  <c r="O1844" i="4"/>
  <c r="N1844" i="4"/>
  <c r="O1843" i="4"/>
  <c r="N1843" i="4"/>
  <c r="O1842" i="4"/>
  <c r="N1842" i="4"/>
  <c r="O1841" i="4"/>
  <c r="N1841" i="4"/>
  <c r="O1840" i="4"/>
  <c r="N1840" i="4"/>
  <c r="O1839" i="4"/>
  <c r="N1839" i="4"/>
  <c r="O1838" i="4"/>
  <c r="N1838" i="4"/>
  <c r="O1837" i="4"/>
  <c r="N1837" i="4"/>
  <c r="O1836" i="4"/>
  <c r="N1836" i="4"/>
  <c r="O1835" i="4"/>
  <c r="N1835" i="4"/>
  <c r="O1834" i="4"/>
  <c r="N1834" i="4"/>
  <c r="O1833" i="4"/>
  <c r="N1833" i="4"/>
  <c r="O1832" i="4"/>
  <c r="N1832" i="4"/>
  <c r="O1831" i="4"/>
  <c r="N1831" i="4"/>
  <c r="O1830" i="4"/>
  <c r="N1830" i="4"/>
  <c r="O1829" i="4"/>
  <c r="N1829" i="4"/>
  <c r="O1828" i="4"/>
  <c r="N1828" i="4"/>
  <c r="O1827" i="4"/>
  <c r="N1827" i="4"/>
  <c r="O1826" i="4"/>
  <c r="N1826" i="4"/>
  <c r="O1825" i="4"/>
  <c r="N1825" i="4"/>
  <c r="O1824" i="4"/>
  <c r="N1824" i="4"/>
  <c r="O1823" i="4"/>
  <c r="N1823" i="4"/>
  <c r="O1822" i="4"/>
  <c r="N1822" i="4"/>
  <c r="O1821" i="4"/>
  <c r="N1821" i="4"/>
  <c r="O1820" i="4"/>
  <c r="N1820" i="4"/>
  <c r="O1819" i="4"/>
  <c r="N1819" i="4"/>
  <c r="O1818" i="4"/>
  <c r="N1818" i="4"/>
  <c r="O1817" i="4"/>
  <c r="N1817" i="4"/>
  <c r="O1816" i="4"/>
  <c r="N1816" i="4"/>
  <c r="O1815" i="4"/>
  <c r="N1815" i="4"/>
  <c r="O1814" i="4"/>
  <c r="N1814" i="4"/>
  <c r="O1813" i="4"/>
  <c r="N1813" i="4"/>
  <c r="O1812" i="4"/>
  <c r="N1812" i="4"/>
  <c r="O1811" i="4"/>
  <c r="N1811" i="4"/>
  <c r="O1810" i="4"/>
  <c r="N1810" i="4"/>
  <c r="O1809" i="4"/>
  <c r="N1809" i="4"/>
  <c r="O1808" i="4"/>
  <c r="N1808" i="4"/>
  <c r="O1807" i="4"/>
  <c r="N1807" i="4"/>
  <c r="O1806" i="4"/>
  <c r="N1806" i="4"/>
  <c r="O1805" i="4"/>
  <c r="N1805" i="4"/>
  <c r="O1804" i="4"/>
  <c r="N1804" i="4"/>
  <c r="O1803" i="4"/>
  <c r="N1803" i="4"/>
  <c r="O1802" i="4"/>
  <c r="N1802" i="4"/>
  <c r="O1801" i="4"/>
  <c r="N1801" i="4"/>
  <c r="O1800" i="4"/>
  <c r="N1800" i="4"/>
  <c r="O1799" i="4"/>
  <c r="N1799" i="4"/>
  <c r="O1798" i="4"/>
  <c r="N1798" i="4"/>
  <c r="O1797" i="4"/>
  <c r="N1797" i="4"/>
  <c r="O1796" i="4"/>
  <c r="N1796" i="4"/>
  <c r="O1795" i="4"/>
  <c r="N1795" i="4"/>
  <c r="O1794" i="4"/>
  <c r="N1794" i="4"/>
  <c r="O1793" i="4"/>
  <c r="N1793" i="4"/>
  <c r="O1792" i="4"/>
  <c r="N1792" i="4"/>
  <c r="O1791" i="4"/>
  <c r="N1791" i="4"/>
  <c r="O1790" i="4"/>
  <c r="N1790" i="4"/>
  <c r="O1789" i="4"/>
  <c r="N1789" i="4"/>
  <c r="O1788" i="4"/>
  <c r="N1788" i="4"/>
  <c r="O1787" i="4"/>
  <c r="N1787" i="4"/>
  <c r="O1786" i="4"/>
  <c r="N1786" i="4"/>
  <c r="O1785" i="4"/>
  <c r="N1785" i="4"/>
  <c r="O1784" i="4"/>
  <c r="N1784" i="4"/>
  <c r="O1783" i="4"/>
  <c r="N1783" i="4"/>
  <c r="O1782" i="4"/>
  <c r="N1782" i="4"/>
  <c r="O1781" i="4"/>
  <c r="N1781" i="4"/>
  <c r="O1780" i="4"/>
  <c r="N1780" i="4"/>
  <c r="O1779" i="4"/>
  <c r="N1779" i="4"/>
  <c r="O1778" i="4"/>
  <c r="N1778" i="4"/>
  <c r="O1777" i="4"/>
  <c r="N1777" i="4"/>
  <c r="O1776" i="4"/>
  <c r="N1776" i="4"/>
  <c r="O1775" i="4"/>
  <c r="N1775" i="4"/>
  <c r="O1774" i="4"/>
  <c r="N1774" i="4"/>
  <c r="O1773" i="4"/>
  <c r="N1773" i="4"/>
  <c r="O1772" i="4"/>
  <c r="N1772" i="4"/>
  <c r="O1771" i="4"/>
  <c r="N1771" i="4"/>
  <c r="O1770" i="4"/>
  <c r="N1770" i="4"/>
  <c r="O1769" i="4"/>
  <c r="N1769" i="4"/>
  <c r="O1768" i="4"/>
  <c r="N1768" i="4"/>
  <c r="O1767" i="4"/>
  <c r="N1767" i="4"/>
  <c r="O1766" i="4"/>
  <c r="N1766" i="4"/>
  <c r="O1765" i="4"/>
  <c r="N1765" i="4"/>
  <c r="O1764" i="4"/>
  <c r="N1764" i="4"/>
  <c r="O1763" i="4"/>
  <c r="N1763" i="4"/>
  <c r="O1762" i="4"/>
  <c r="N1762" i="4"/>
  <c r="O1761" i="4"/>
  <c r="N1761" i="4"/>
  <c r="O1760" i="4"/>
  <c r="N1760" i="4"/>
  <c r="O1759" i="4"/>
  <c r="N1759" i="4"/>
  <c r="O1758" i="4"/>
  <c r="N1758" i="4"/>
  <c r="O1757" i="4"/>
  <c r="N1757" i="4"/>
  <c r="O1756" i="4"/>
  <c r="N1756" i="4"/>
  <c r="O1755" i="4"/>
  <c r="N1755" i="4"/>
  <c r="O1754" i="4"/>
  <c r="N1754" i="4"/>
  <c r="O1753" i="4"/>
  <c r="N1753" i="4"/>
  <c r="O1752" i="4"/>
  <c r="N1752" i="4"/>
  <c r="O1751" i="4"/>
  <c r="N1751" i="4"/>
  <c r="O1750" i="4"/>
  <c r="N1750" i="4"/>
  <c r="O1749" i="4"/>
  <c r="N1749" i="4"/>
  <c r="O1748" i="4"/>
  <c r="N1748" i="4"/>
  <c r="O1747" i="4"/>
  <c r="N1747" i="4"/>
  <c r="O1746" i="4"/>
  <c r="N1746" i="4"/>
  <c r="O1745" i="4"/>
  <c r="N1745" i="4"/>
  <c r="O1744" i="4"/>
  <c r="N1744" i="4"/>
  <c r="O1743" i="4"/>
  <c r="N1743" i="4"/>
  <c r="O1742" i="4"/>
  <c r="N1742" i="4"/>
  <c r="O1741" i="4"/>
  <c r="N1741" i="4"/>
  <c r="O1740" i="4"/>
  <c r="N1740" i="4"/>
  <c r="O1739" i="4"/>
  <c r="N1739" i="4"/>
  <c r="O1738" i="4"/>
  <c r="N1738" i="4"/>
  <c r="O1737" i="4"/>
  <c r="N1737" i="4"/>
  <c r="O1736" i="4"/>
  <c r="N1736" i="4"/>
  <c r="O1735" i="4"/>
  <c r="N1735" i="4"/>
  <c r="O1734" i="4"/>
  <c r="N1734" i="4"/>
  <c r="O1733" i="4"/>
  <c r="N1733" i="4"/>
  <c r="O1732" i="4"/>
  <c r="N1732" i="4"/>
  <c r="O1731" i="4"/>
  <c r="N1731" i="4"/>
  <c r="O1730" i="4"/>
  <c r="N1730" i="4"/>
  <c r="O1729" i="4"/>
  <c r="N1729" i="4"/>
  <c r="O1728" i="4"/>
  <c r="N1728" i="4"/>
  <c r="O1727" i="4"/>
  <c r="N1727" i="4"/>
  <c r="O1726" i="4"/>
  <c r="N1726" i="4"/>
  <c r="O1725" i="4"/>
  <c r="N1725" i="4"/>
  <c r="O1724" i="4"/>
  <c r="N1724" i="4"/>
  <c r="O1723" i="4"/>
  <c r="N1723" i="4"/>
  <c r="O1722" i="4"/>
  <c r="N1722" i="4"/>
  <c r="O1721" i="4"/>
  <c r="N1721" i="4"/>
  <c r="O1720" i="4"/>
  <c r="N1720" i="4"/>
  <c r="O1719" i="4"/>
  <c r="N1719" i="4"/>
  <c r="O1718" i="4"/>
  <c r="N1718" i="4"/>
  <c r="O1717" i="4"/>
  <c r="N1717" i="4"/>
  <c r="O1716" i="4"/>
  <c r="N1716" i="4"/>
  <c r="O1715" i="4"/>
  <c r="N1715" i="4"/>
  <c r="O1714" i="4"/>
  <c r="N1714" i="4"/>
  <c r="O1713" i="4"/>
  <c r="N1713" i="4"/>
  <c r="O1712" i="4"/>
  <c r="N1712" i="4"/>
  <c r="O1711" i="4"/>
  <c r="N1711" i="4"/>
  <c r="O1710" i="4"/>
  <c r="N1710" i="4"/>
  <c r="O1709" i="4"/>
  <c r="N1709" i="4"/>
  <c r="O1708" i="4"/>
  <c r="N1708" i="4"/>
  <c r="O1707" i="4"/>
  <c r="N1707" i="4"/>
  <c r="O1706" i="4"/>
  <c r="N1706" i="4"/>
  <c r="O1705" i="4"/>
  <c r="N1705" i="4"/>
  <c r="O1704" i="4"/>
  <c r="N1704" i="4"/>
  <c r="O1703" i="4"/>
  <c r="N1703" i="4"/>
  <c r="O1702" i="4"/>
  <c r="N1702" i="4"/>
  <c r="O1701" i="4"/>
  <c r="N1701" i="4"/>
  <c r="O1700" i="4"/>
  <c r="N1700" i="4"/>
  <c r="O1699" i="4"/>
  <c r="N1699" i="4"/>
  <c r="O1698" i="4"/>
  <c r="N1698" i="4"/>
  <c r="O1697" i="4"/>
  <c r="N1697" i="4"/>
  <c r="O1696" i="4"/>
  <c r="N1696" i="4"/>
  <c r="O1695" i="4"/>
  <c r="N1695" i="4"/>
  <c r="O1694" i="4"/>
  <c r="N1694" i="4"/>
  <c r="O1693" i="4"/>
  <c r="N1693" i="4"/>
  <c r="O1692" i="4"/>
  <c r="N1692" i="4"/>
  <c r="O1691" i="4"/>
  <c r="N1691" i="4"/>
  <c r="O1690" i="4"/>
  <c r="N1690" i="4"/>
  <c r="O1689" i="4"/>
  <c r="N1689" i="4"/>
  <c r="O1688" i="4"/>
  <c r="N1688" i="4"/>
  <c r="O1687" i="4"/>
  <c r="N1687" i="4"/>
  <c r="O1686" i="4"/>
  <c r="N1686" i="4"/>
  <c r="O1685" i="4"/>
  <c r="N1685" i="4"/>
  <c r="O1684" i="4"/>
  <c r="N1684" i="4"/>
  <c r="O1683" i="4"/>
  <c r="N1683" i="4"/>
  <c r="O1682" i="4"/>
  <c r="N1682" i="4"/>
  <c r="O1681" i="4"/>
  <c r="N1681" i="4"/>
  <c r="O1680" i="4"/>
  <c r="N1680" i="4"/>
  <c r="O1679" i="4"/>
  <c r="N1679" i="4"/>
  <c r="O1678" i="4"/>
  <c r="N1678" i="4"/>
  <c r="O1677" i="4"/>
  <c r="N1677" i="4"/>
  <c r="O1676" i="4"/>
  <c r="N1676" i="4"/>
  <c r="O1675" i="4"/>
  <c r="N1675" i="4"/>
  <c r="O1674" i="4"/>
  <c r="N1674" i="4"/>
  <c r="O1673" i="4"/>
  <c r="N1673" i="4"/>
  <c r="O1672" i="4"/>
  <c r="N1672" i="4"/>
  <c r="O1671" i="4"/>
  <c r="N1671" i="4"/>
  <c r="O1670" i="4"/>
  <c r="N1670" i="4"/>
  <c r="O1669" i="4"/>
  <c r="N1669" i="4"/>
  <c r="O1668" i="4"/>
  <c r="N1668" i="4"/>
  <c r="O1667" i="4"/>
  <c r="N1667" i="4"/>
  <c r="O1666" i="4"/>
  <c r="N1666" i="4"/>
  <c r="O1665" i="4"/>
  <c r="N1665" i="4"/>
  <c r="O1664" i="4"/>
  <c r="N1664" i="4"/>
  <c r="O1663" i="4"/>
  <c r="N1663" i="4"/>
  <c r="O1662" i="4"/>
  <c r="N1662" i="4"/>
  <c r="O1661" i="4"/>
  <c r="N1661" i="4"/>
  <c r="O1660" i="4"/>
  <c r="N1660" i="4"/>
  <c r="O1659" i="4"/>
  <c r="N1659" i="4"/>
  <c r="O1658" i="4"/>
  <c r="N1658" i="4"/>
  <c r="O1657" i="4"/>
  <c r="N1657" i="4"/>
  <c r="O1656" i="4"/>
  <c r="N1656" i="4"/>
  <c r="O1655" i="4"/>
  <c r="N1655" i="4"/>
  <c r="O1654" i="4"/>
  <c r="N1654" i="4"/>
  <c r="O1653" i="4"/>
  <c r="N1653" i="4"/>
  <c r="O1652" i="4"/>
  <c r="N1652" i="4"/>
  <c r="O1651" i="4"/>
  <c r="N1651" i="4"/>
  <c r="O1650" i="4"/>
  <c r="N1650" i="4"/>
  <c r="O1649" i="4"/>
  <c r="N1649" i="4"/>
  <c r="O1648" i="4"/>
  <c r="N1648" i="4"/>
  <c r="O1647" i="4"/>
  <c r="N1647" i="4"/>
  <c r="O1646" i="4"/>
  <c r="N1646" i="4"/>
  <c r="O1645" i="4"/>
  <c r="N1645" i="4"/>
  <c r="O1644" i="4"/>
  <c r="N1644" i="4"/>
  <c r="O1643" i="4"/>
  <c r="N1643" i="4"/>
  <c r="O1642" i="4"/>
  <c r="N1642" i="4"/>
  <c r="O1641" i="4"/>
  <c r="N1641" i="4"/>
  <c r="O1640" i="4"/>
  <c r="N1640" i="4"/>
  <c r="O1639" i="4"/>
  <c r="N1639" i="4"/>
  <c r="O1638" i="4"/>
  <c r="N1638" i="4"/>
  <c r="O1637" i="4"/>
  <c r="N1637" i="4"/>
  <c r="O1636" i="4"/>
  <c r="N1636" i="4"/>
  <c r="O1635" i="4"/>
  <c r="N1635" i="4"/>
  <c r="O1634" i="4"/>
  <c r="N1634" i="4"/>
  <c r="O1633" i="4"/>
  <c r="N1633" i="4"/>
  <c r="O1632" i="4"/>
  <c r="N1632" i="4"/>
  <c r="O1631" i="4"/>
  <c r="N1631" i="4"/>
  <c r="O1630" i="4"/>
  <c r="N1630" i="4"/>
  <c r="O1629" i="4"/>
  <c r="N1629" i="4"/>
  <c r="O1628" i="4"/>
  <c r="N1628" i="4"/>
  <c r="O1627" i="4"/>
  <c r="N1627" i="4"/>
  <c r="O1626" i="4"/>
  <c r="N1626" i="4"/>
  <c r="O1625" i="4"/>
  <c r="N1625" i="4"/>
  <c r="O1624" i="4"/>
  <c r="N1624" i="4"/>
  <c r="O1623" i="4"/>
  <c r="N1623" i="4"/>
  <c r="O1622" i="4"/>
  <c r="N1622" i="4"/>
  <c r="O1621" i="4"/>
  <c r="N1621" i="4"/>
  <c r="O1620" i="4"/>
  <c r="N1620" i="4"/>
  <c r="O1619" i="4"/>
  <c r="N1619" i="4"/>
  <c r="O1618" i="4"/>
  <c r="N1618" i="4"/>
  <c r="O1617" i="4"/>
  <c r="N1617" i="4"/>
  <c r="O1616" i="4"/>
  <c r="N1616" i="4"/>
  <c r="O1615" i="4"/>
  <c r="N1615" i="4"/>
  <c r="O1614" i="4"/>
  <c r="N1614" i="4"/>
  <c r="O1613" i="4"/>
  <c r="N1613" i="4"/>
  <c r="O1612" i="4"/>
  <c r="N1612" i="4"/>
  <c r="O1611" i="4"/>
  <c r="N1611" i="4"/>
  <c r="O1610" i="4"/>
  <c r="N1610" i="4"/>
  <c r="O1609" i="4"/>
  <c r="N1609" i="4"/>
  <c r="O1608" i="4"/>
  <c r="N1608" i="4"/>
  <c r="O1607" i="4"/>
  <c r="N1607" i="4"/>
  <c r="O1606" i="4"/>
  <c r="N1606" i="4"/>
  <c r="O1605" i="4"/>
  <c r="N1605" i="4"/>
  <c r="O1604" i="4"/>
  <c r="N1604" i="4"/>
  <c r="O1603" i="4"/>
  <c r="N1603" i="4"/>
  <c r="O1602" i="4"/>
  <c r="N1602" i="4"/>
  <c r="O1601" i="4"/>
  <c r="N1601" i="4"/>
  <c r="O1600" i="4"/>
  <c r="N1600" i="4"/>
  <c r="O1599" i="4"/>
  <c r="N1599" i="4"/>
  <c r="O1598" i="4"/>
  <c r="N1598" i="4"/>
  <c r="O1597" i="4"/>
  <c r="N1597" i="4"/>
  <c r="O1596" i="4"/>
  <c r="N1596" i="4"/>
  <c r="O1595" i="4"/>
  <c r="N1595" i="4"/>
  <c r="O1594" i="4"/>
  <c r="N1594" i="4"/>
  <c r="O1593" i="4"/>
  <c r="N1593" i="4"/>
  <c r="O1592" i="4"/>
  <c r="N1592" i="4"/>
  <c r="O1591" i="4"/>
  <c r="N1591" i="4"/>
  <c r="O1590" i="4"/>
  <c r="N1590" i="4"/>
  <c r="O1589" i="4"/>
  <c r="N1589" i="4"/>
  <c r="O1588" i="4"/>
  <c r="N1588" i="4"/>
  <c r="O1587" i="4"/>
  <c r="N1587" i="4"/>
  <c r="O1586" i="4"/>
  <c r="N1586" i="4"/>
  <c r="O1585" i="4"/>
  <c r="N1585" i="4"/>
  <c r="O1584" i="4"/>
  <c r="N1584" i="4"/>
  <c r="O1583" i="4"/>
  <c r="N1583" i="4"/>
  <c r="O1582" i="4"/>
  <c r="N1582" i="4"/>
  <c r="O1581" i="4"/>
  <c r="N1581" i="4"/>
  <c r="O1580" i="4"/>
  <c r="N1580" i="4"/>
  <c r="O1579" i="4"/>
  <c r="N1579" i="4"/>
  <c r="O1578" i="4"/>
  <c r="N1578" i="4"/>
  <c r="O1577" i="4"/>
  <c r="N1577" i="4"/>
  <c r="O1576" i="4"/>
  <c r="N1576" i="4"/>
  <c r="O1575" i="4"/>
  <c r="N1575" i="4"/>
  <c r="O1574" i="4"/>
  <c r="N1574" i="4"/>
  <c r="O1573" i="4"/>
  <c r="N1573" i="4"/>
  <c r="O1572" i="4"/>
  <c r="N1572" i="4"/>
  <c r="O1571" i="4"/>
  <c r="N1571" i="4"/>
  <c r="O1570" i="4"/>
  <c r="N1570" i="4"/>
  <c r="O1569" i="4"/>
  <c r="N1569" i="4"/>
  <c r="O1568" i="4"/>
  <c r="N1568" i="4"/>
  <c r="O1567" i="4"/>
  <c r="N1567" i="4"/>
  <c r="O1566" i="4"/>
  <c r="N1566" i="4"/>
  <c r="O1565" i="4"/>
  <c r="N1565" i="4"/>
  <c r="O1564" i="4"/>
  <c r="N1564" i="4"/>
  <c r="O1563" i="4"/>
  <c r="N1563" i="4"/>
  <c r="O1562" i="4"/>
  <c r="N1562" i="4"/>
  <c r="O1561" i="4"/>
  <c r="N1561" i="4"/>
  <c r="O1560" i="4"/>
  <c r="N1560" i="4"/>
  <c r="O1559" i="4"/>
  <c r="N1559" i="4"/>
  <c r="O1558" i="4"/>
  <c r="N1558" i="4"/>
  <c r="O1557" i="4"/>
  <c r="N1557" i="4"/>
  <c r="O1556" i="4"/>
  <c r="N1556" i="4"/>
  <c r="O1555" i="4"/>
  <c r="N1555" i="4"/>
  <c r="O1554" i="4"/>
  <c r="N1554" i="4"/>
  <c r="O1553" i="4"/>
  <c r="N1553" i="4"/>
  <c r="O1552" i="4"/>
  <c r="N1552" i="4"/>
  <c r="O1551" i="4"/>
  <c r="N1551" i="4"/>
  <c r="O1550" i="4"/>
  <c r="N1550" i="4"/>
  <c r="O1549" i="4"/>
  <c r="N1549" i="4"/>
  <c r="O1548" i="4"/>
  <c r="N1548" i="4"/>
  <c r="O1547" i="4"/>
  <c r="N1547" i="4"/>
  <c r="O1546" i="4"/>
  <c r="N1546" i="4"/>
  <c r="O1545" i="4"/>
  <c r="N1545" i="4"/>
  <c r="O1544" i="4"/>
  <c r="N1544" i="4"/>
  <c r="O1543" i="4"/>
  <c r="N1543" i="4"/>
  <c r="O1542" i="4"/>
  <c r="N1542" i="4"/>
  <c r="O1541" i="4"/>
  <c r="N1541" i="4"/>
  <c r="O1540" i="4"/>
  <c r="N1540" i="4"/>
  <c r="O1539" i="4"/>
  <c r="N1539" i="4"/>
  <c r="O1538" i="4"/>
  <c r="N1538" i="4"/>
  <c r="O1537" i="4"/>
  <c r="N1537" i="4"/>
  <c r="O1536" i="4"/>
  <c r="N1536" i="4"/>
  <c r="O1535" i="4"/>
  <c r="N1535" i="4"/>
  <c r="O1534" i="4"/>
  <c r="N1534" i="4"/>
  <c r="O1533" i="4"/>
  <c r="N1533" i="4"/>
  <c r="O1532" i="4"/>
  <c r="N1532" i="4"/>
  <c r="O1531" i="4"/>
  <c r="N1531" i="4"/>
  <c r="O1530" i="4"/>
  <c r="N1530" i="4"/>
  <c r="O1529" i="4"/>
  <c r="N1529" i="4"/>
  <c r="O1528" i="4"/>
  <c r="N1528" i="4"/>
  <c r="O1527" i="4"/>
  <c r="N1527" i="4"/>
  <c r="O1526" i="4"/>
  <c r="N1526" i="4"/>
  <c r="O1525" i="4"/>
  <c r="N1525" i="4"/>
  <c r="O1524" i="4"/>
  <c r="N1524" i="4"/>
  <c r="O1523" i="4"/>
  <c r="N1523" i="4"/>
  <c r="O1522" i="4"/>
  <c r="N1522" i="4"/>
  <c r="O1521" i="4"/>
  <c r="N1521" i="4"/>
  <c r="O1520" i="4"/>
  <c r="N1520" i="4"/>
  <c r="O1519" i="4"/>
  <c r="N1519" i="4"/>
  <c r="O1518" i="4"/>
  <c r="N1518" i="4"/>
  <c r="O1517" i="4"/>
  <c r="N1517" i="4"/>
  <c r="O1516" i="4"/>
  <c r="N1516" i="4"/>
  <c r="O1515" i="4"/>
  <c r="N1515" i="4"/>
  <c r="O1514" i="4"/>
  <c r="N1514" i="4"/>
  <c r="O1513" i="4"/>
  <c r="N1513" i="4"/>
  <c r="O1512" i="4"/>
  <c r="N1512" i="4"/>
  <c r="O1511" i="4"/>
  <c r="N1511" i="4"/>
  <c r="O1510" i="4"/>
  <c r="N1510" i="4"/>
  <c r="O1509" i="4"/>
  <c r="N1509" i="4"/>
  <c r="O1508" i="4"/>
  <c r="N1508" i="4"/>
  <c r="O1507" i="4"/>
  <c r="N1507" i="4"/>
  <c r="O1506" i="4"/>
  <c r="N1506" i="4"/>
  <c r="O1505" i="4"/>
  <c r="N1505" i="4"/>
  <c r="O1504" i="4"/>
  <c r="N1504" i="4"/>
  <c r="O1503" i="4"/>
  <c r="N1503" i="4"/>
  <c r="O1502" i="4"/>
  <c r="N1502" i="4"/>
  <c r="O1501" i="4"/>
  <c r="N1501" i="4"/>
  <c r="O1500" i="4"/>
  <c r="N1500" i="4"/>
  <c r="O1499" i="4"/>
  <c r="N1499" i="4"/>
  <c r="O1498" i="4"/>
  <c r="N1498" i="4"/>
  <c r="O1497" i="4"/>
  <c r="N1497" i="4"/>
  <c r="O1496" i="4"/>
  <c r="N1496" i="4"/>
  <c r="O1495" i="4"/>
  <c r="N1495" i="4"/>
  <c r="O1494" i="4"/>
  <c r="N1494" i="4"/>
  <c r="O1493" i="4"/>
  <c r="N1493" i="4"/>
  <c r="O1492" i="4"/>
  <c r="N1492" i="4"/>
  <c r="O1491" i="4"/>
  <c r="N1491" i="4"/>
  <c r="O1490" i="4"/>
  <c r="N1490" i="4"/>
  <c r="O1489" i="4"/>
  <c r="N1489" i="4"/>
  <c r="O1488" i="4"/>
  <c r="N1488" i="4"/>
  <c r="O1487" i="4"/>
  <c r="N1487" i="4"/>
  <c r="O1486" i="4"/>
  <c r="N1486" i="4"/>
  <c r="O1485" i="4"/>
  <c r="N1485" i="4"/>
  <c r="O1484" i="4"/>
  <c r="N1484" i="4"/>
  <c r="O1483" i="4"/>
  <c r="N1483" i="4"/>
  <c r="O1482" i="4"/>
  <c r="N1482" i="4"/>
  <c r="O1481" i="4"/>
  <c r="N1481" i="4"/>
  <c r="O1480" i="4"/>
  <c r="N1480" i="4"/>
  <c r="O1479" i="4"/>
  <c r="N1479" i="4"/>
  <c r="O1478" i="4"/>
  <c r="N1478" i="4"/>
  <c r="O1477" i="4"/>
  <c r="N1477" i="4"/>
  <c r="O1476" i="4"/>
  <c r="N1476" i="4"/>
  <c r="O1475" i="4"/>
  <c r="N1475" i="4"/>
  <c r="O1474" i="4"/>
  <c r="N1474" i="4"/>
  <c r="O1473" i="4"/>
  <c r="N1473" i="4"/>
  <c r="O1472" i="4"/>
  <c r="N1472" i="4"/>
  <c r="O1471" i="4"/>
  <c r="N1471" i="4"/>
  <c r="O1470" i="4"/>
  <c r="N1470" i="4"/>
  <c r="O1469" i="4"/>
  <c r="N1469" i="4"/>
  <c r="O1468" i="4"/>
  <c r="N1468" i="4"/>
  <c r="O1467" i="4"/>
  <c r="N1467" i="4"/>
  <c r="O1466" i="4"/>
  <c r="N1466" i="4"/>
  <c r="O1465" i="4"/>
  <c r="N1465" i="4"/>
  <c r="O1464" i="4"/>
  <c r="N1464" i="4"/>
  <c r="O1463" i="4"/>
  <c r="N1463" i="4"/>
  <c r="O1462" i="4"/>
  <c r="N1462" i="4"/>
  <c r="O1461" i="4"/>
  <c r="N1461" i="4"/>
  <c r="O1460" i="4"/>
  <c r="N1460" i="4"/>
  <c r="O1459" i="4"/>
  <c r="N1459" i="4"/>
  <c r="O1458" i="4"/>
  <c r="N1458" i="4"/>
  <c r="O1457" i="4"/>
  <c r="N1457" i="4"/>
  <c r="O1456" i="4"/>
  <c r="N1456" i="4"/>
  <c r="O1455" i="4"/>
  <c r="N1455" i="4"/>
  <c r="O1454" i="4"/>
  <c r="N1454" i="4"/>
  <c r="O1453" i="4"/>
  <c r="N1453" i="4"/>
  <c r="O1452" i="4"/>
  <c r="N1452" i="4"/>
  <c r="O1451" i="4"/>
  <c r="N1451" i="4"/>
  <c r="O1450" i="4"/>
  <c r="N1450" i="4"/>
  <c r="O1449" i="4"/>
  <c r="N1449" i="4"/>
  <c r="O1448" i="4"/>
  <c r="N1448" i="4"/>
  <c r="O1447" i="4"/>
  <c r="N1447" i="4"/>
  <c r="O1446" i="4"/>
  <c r="N1446" i="4"/>
  <c r="O1445" i="4"/>
  <c r="N1445" i="4"/>
  <c r="O1444" i="4"/>
  <c r="N1444" i="4"/>
  <c r="O1443" i="4"/>
  <c r="N1443" i="4"/>
  <c r="O1442" i="4"/>
  <c r="N1442" i="4"/>
  <c r="O1441" i="4"/>
  <c r="N1441" i="4"/>
  <c r="O1440" i="4"/>
  <c r="N1440" i="4"/>
  <c r="O1439" i="4"/>
  <c r="N1439" i="4"/>
  <c r="O1438" i="4"/>
  <c r="N1438" i="4"/>
  <c r="O1437" i="4"/>
  <c r="N1437" i="4"/>
  <c r="O1436" i="4"/>
  <c r="N1436" i="4"/>
  <c r="O1435" i="4"/>
  <c r="N1435" i="4"/>
  <c r="O1434" i="4"/>
  <c r="N1434" i="4"/>
  <c r="O1433" i="4"/>
  <c r="N1433" i="4"/>
  <c r="O1432" i="4"/>
  <c r="N1432" i="4"/>
  <c r="O1431" i="4"/>
  <c r="N1431" i="4"/>
  <c r="O1430" i="4"/>
  <c r="N1430" i="4"/>
  <c r="O1429" i="4"/>
  <c r="N1429" i="4"/>
  <c r="O1428" i="4"/>
  <c r="N1428" i="4"/>
  <c r="O1427" i="4"/>
  <c r="N1427" i="4"/>
  <c r="O1426" i="4"/>
  <c r="N1426" i="4"/>
  <c r="O1425" i="4"/>
  <c r="N1425" i="4"/>
  <c r="O1424" i="4"/>
  <c r="N1424" i="4"/>
  <c r="O1423" i="4"/>
  <c r="N1423" i="4"/>
  <c r="O1422" i="4"/>
  <c r="N1422" i="4"/>
  <c r="O1421" i="4"/>
  <c r="N1421" i="4"/>
  <c r="O1420" i="4"/>
  <c r="N1420" i="4"/>
  <c r="O1419" i="4"/>
  <c r="N1419" i="4"/>
  <c r="O1418" i="4"/>
  <c r="N1418" i="4"/>
  <c r="O1417" i="4"/>
  <c r="N1417" i="4"/>
  <c r="O1416" i="4"/>
  <c r="N1416" i="4"/>
  <c r="O1415" i="4"/>
  <c r="N1415" i="4"/>
  <c r="O1414" i="4"/>
  <c r="N1414" i="4"/>
  <c r="O1413" i="4"/>
  <c r="N1413" i="4"/>
  <c r="O1412" i="4"/>
  <c r="N1412" i="4"/>
  <c r="O1411" i="4"/>
  <c r="N1411" i="4"/>
  <c r="O1410" i="4"/>
  <c r="N1410" i="4"/>
  <c r="O1409" i="4"/>
  <c r="N1409" i="4"/>
  <c r="O1408" i="4"/>
  <c r="N1408" i="4"/>
  <c r="O1407" i="4"/>
  <c r="N1407" i="4"/>
  <c r="O1406" i="4"/>
  <c r="N1406" i="4"/>
  <c r="O1405" i="4"/>
  <c r="N1405" i="4"/>
  <c r="O1404" i="4"/>
  <c r="N1404" i="4"/>
  <c r="O1403" i="4"/>
  <c r="N1403" i="4"/>
  <c r="O1402" i="4"/>
  <c r="N1402" i="4"/>
  <c r="O1401" i="4"/>
  <c r="N1401" i="4"/>
  <c r="O1400" i="4"/>
  <c r="N1400" i="4"/>
  <c r="O1399" i="4"/>
  <c r="N1399" i="4"/>
  <c r="O1398" i="4"/>
  <c r="N1398" i="4"/>
  <c r="O1397" i="4"/>
  <c r="N1397" i="4"/>
  <c r="O1396" i="4"/>
  <c r="N1396" i="4"/>
  <c r="O1395" i="4"/>
  <c r="N1395" i="4"/>
  <c r="O1394" i="4"/>
  <c r="N1394" i="4"/>
  <c r="O1393" i="4"/>
  <c r="N1393" i="4"/>
  <c r="O1392" i="4"/>
  <c r="N1392" i="4"/>
  <c r="O1391" i="4"/>
  <c r="N1391" i="4"/>
  <c r="O1390" i="4"/>
  <c r="N1390" i="4"/>
  <c r="O1389" i="4"/>
  <c r="N1389" i="4"/>
  <c r="O1388" i="4"/>
  <c r="N1388" i="4"/>
  <c r="O1387" i="4"/>
  <c r="N1387" i="4"/>
  <c r="O1386" i="4"/>
  <c r="N1386" i="4"/>
  <c r="O1385" i="4"/>
  <c r="N1385" i="4"/>
  <c r="O1384" i="4"/>
  <c r="N1384" i="4"/>
  <c r="O1383" i="4"/>
  <c r="N1383" i="4"/>
  <c r="O1382" i="4"/>
  <c r="N1382" i="4"/>
  <c r="O1381" i="4"/>
  <c r="N1381" i="4"/>
  <c r="O1380" i="4"/>
  <c r="N1380" i="4"/>
  <c r="O1379" i="4"/>
  <c r="N1379" i="4"/>
  <c r="O1378" i="4"/>
  <c r="N1378" i="4"/>
  <c r="O1377" i="4"/>
  <c r="N1377" i="4"/>
  <c r="O1376" i="4"/>
  <c r="N1376" i="4"/>
  <c r="O1375" i="4"/>
  <c r="N1375" i="4"/>
  <c r="O1374" i="4"/>
  <c r="N1374" i="4"/>
  <c r="O1373" i="4"/>
  <c r="N1373" i="4"/>
  <c r="O1372" i="4"/>
  <c r="N1372" i="4"/>
  <c r="O1371" i="4"/>
  <c r="N1371" i="4"/>
  <c r="O1370" i="4"/>
  <c r="N1370" i="4"/>
  <c r="O1369" i="4"/>
  <c r="N1369" i="4"/>
  <c r="O1368" i="4"/>
  <c r="N1368" i="4"/>
  <c r="O1367" i="4"/>
  <c r="N1367" i="4"/>
  <c r="O1366" i="4"/>
  <c r="N1366" i="4"/>
  <c r="O1365" i="4"/>
  <c r="N1365" i="4"/>
  <c r="O1364" i="4"/>
  <c r="N1364" i="4"/>
  <c r="O1363" i="4"/>
  <c r="N1363" i="4"/>
  <c r="O1362" i="4"/>
  <c r="N1362" i="4"/>
  <c r="O1361" i="4"/>
  <c r="N1361" i="4"/>
  <c r="O1360" i="4"/>
  <c r="N1360" i="4"/>
  <c r="O1359" i="4"/>
  <c r="N1359" i="4"/>
  <c r="O1358" i="4"/>
  <c r="N1358" i="4"/>
  <c r="O1357" i="4"/>
  <c r="N1357" i="4"/>
  <c r="O1356" i="4"/>
  <c r="N1356" i="4"/>
  <c r="O1355" i="4"/>
  <c r="N1355" i="4"/>
  <c r="O1354" i="4"/>
  <c r="N1354" i="4"/>
  <c r="O1353" i="4"/>
  <c r="N1353" i="4"/>
  <c r="O1352" i="4"/>
  <c r="N1352" i="4"/>
  <c r="O1351" i="4"/>
  <c r="N1351" i="4"/>
  <c r="O1350" i="4"/>
  <c r="N1350" i="4"/>
  <c r="O1349" i="4"/>
  <c r="N1349" i="4"/>
  <c r="O1348" i="4"/>
  <c r="N1348" i="4"/>
  <c r="O1347" i="4"/>
  <c r="N1347" i="4"/>
  <c r="O1346" i="4"/>
  <c r="N1346" i="4"/>
  <c r="O1345" i="4"/>
  <c r="N1345" i="4"/>
  <c r="O1344" i="4"/>
  <c r="N1344" i="4"/>
  <c r="O1343" i="4"/>
  <c r="N1343" i="4"/>
  <c r="O1342" i="4"/>
  <c r="N1342" i="4"/>
  <c r="O1341" i="4"/>
  <c r="N1341" i="4"/>
  <c r="O1340" i="4"/>
  <c r="N1340" i="4"/>
  <c r="O1339" i="4"/>
  <c r="N1339" i="4"/>
  <c r="O1338" i="4"/>
  <c r="N1338" i="4"/>
  <c r="O1337" i="4"/>
  <c r="N1337" i="4"/>
  <c r="O1336" i="4"/>
  <c r="N1336" i="4"/>
  <c r="O1335" i="4"/>
  <c r="N1335" i="4"/>
  <c r="O1334" i="4"/>
  <c r="N1334" i="4"/>
  <c r="O1333" i="4"/>
  <c r="N1333" i="4"/>
  <c r="O1332" i="4"/>
  <c r="N1332" i="4"/>
  <c r="O1331" i="4"/>
  <c r="N1331" i="4"/>
  <c r="O1330" i="4"/>
  <c r="N1330" i="4"/>
  <c r="O1329" i="4"/>
  <c r="N1329" i="4"/>
  <c r="O1328" i="4"/>
  <c r="N1328" i="4"/>
  <c r="O1327" i="4"/>
  <c r="N1327" i="4"/>
  <c r="O1326" i="4"/>
  <c r="N1326" i="4"/>
  <c r="O1325" i="4"/>
  <c r="N1325" i="4"/>
  <c r="O1324" i="4"/>
  <c r="N1324" i="4"/>
  <c r="O1323" i="4"/>
  <c r="N1323" i="4"/>
  <c r="O1322" i="4"/>
  <c r="N1322" i="4"/>
  <c r="O1321" i="4"/>
  <c r="N1321" i="4"/>
  <c r="O1320" i="4"/>
  <c r="N1320" i="4"/>
  <c r="O1319" i="4"/>
  <c r="N1319" i="4"/>
  <c r="O1318" i="4"/>
  <c r="N1318" i="4"/>
  <c r="O1317" i="4"/>
  <c r="N1317" i="4"/>
  <c r="O1316" i="4"/>
  <c r="N1316" i="4"/>
  <c r="O1315" i="4"/>
  <c r="N1315" i="4"/>
  <c r="O1314" i="4"/>
  <c r="N1314" i="4"/>
  <c r="O1313" i="4"/>
  <c r="N1313" i="4"/>
  <c r="O1312" i="4"/>
  <c r="N1312" i="4"/>
  <c r="O1311" i="4"/>
  <c r="N1311" i="4"/>
  <c r="O1310" i="4"/>
  <c r="N1310" i="4"/>
  <c r="O1309" i="4"/>
  <c r="N1309" i="4"/>
  <c r="O1308" i="4"/>
  <c r="N1308" i="4"/>
  <c r="O1307" i="4"/>
  <c r="N1307" i="4"/>
  <c r="O1306" i="4"/>
  <c r="N1306" i="4"/>
  <c r="O1305" i="4"/>
  <c r="N1305" i="4"/>
  <c r="O1304" i="4"/>
  <c r="N1304" i="4"/>
  <c r="O1303" i="4"/>
  <c r="N1303" i="4"/>
  <c r="O1302" i="4"/>
  <c r="N1302" i="4"/>
  <c r="O1301" i="4"/>
  <c r="N1301" i="4"/>
  <c r="O1300" i="4"/>
  <c r="N1300" i="4"/>
  <c r="O1299" i="4"/>
  <c r="N1299" i="4"/>
  <c r="O1298" i="4"/>
  <c r="N1298" i="4"/>
  <c r="O1297" i="4"/>
  <c r="N1297" i="4"/>
  <c r="O1296" i="4"/>
  <c r="N1296" i="4"/>
  <c r="O1295" i="4"/>
  <c r="N1295" i="4"/>
  <c r="O1294" i="4"/>
  <c r="N1294" i="4"/>
  <c r="O1293" i="4"/>
  <c r="N1293" i="4"/>
  <c r="O1292" i="4"/>
  <c r="N1292" i="4"/>
  <c r="O1291" i="4"/>
  <c r="N1291" i="4"/>
  <c r="O1290" i="4"/>
  <c r="N1290" i="4"/>
  <c r="O1289" i="4"/>
  <c r="N1289" i="4"/>
  <c r="O1288" i="4"/>
  <c r="N1288" i="4"/>
  <c r="O1287" i="4"/>
  <c r="N1287" i="4"/>
  <c r="O1286" i="4"/>
  <c r="N1286" i="4"/>
  <c r="O1285" i="4"/>
  <c r="N1285" i="4"/>
  <c r="O1284" i="4"/>
  <c r="N1284" i="4"/>
  <c r="O1283" i="4"/>
  <c r="N1283" i="4"/>
  <c r="O1282" i="4"/>
  <c r="N1282" i="4"/>
  <c r="O1281" i="4"/>
  <c r="N1281" i="4"/>
  <c r="O1280" i="4"/>
  <c r="N1280" i="4"/>
  <c r="O1279" i="4"/>
  <c r="N1279" i="4"/>
  <c r="O1278" i="4"/>
  <c r="N1278" i="4"/>
  <c r="O1277" i="4"/>
  <c r="N1277" i="4"/>
  <c r="O1276" i="4"/>
  <c r="N1276" i="4"/>
  <c r="O1275" i="4"/>
  <c r="N1275" i="4"/>
  <c r="O1274" i="4"/>
  <c r="N1274" i="4"/>
  <c r="O1273" i="4"/>
  <c r="N1273" i="4"/>
  <c r="O1272" i="4"/>
  <c r="N1272" i="4"/>
  <c r="O1271" i="4"/>
  <c r="N1271" i="4"/>
  <c r="O1270" i="4"/>
  <c r="N1270" i="4"/>
  <c r="O1269" i="4"/>
  <c r="N1269" i="4"/>
  <c r="O1268" i="4"/>
  <c r="N1268" i="4"/>
  <c r="O1267" i="4"/>
  <c r="N1267" i="4"/>
  <c r="O1266" i="4"/>
  <c r="N1266" i="4"/>
  <c r="O1265" i="4"/>
  <c r="N1265" i="4"/>
  <c r="O1264" i="4"/>
  <c r="N1264" i="4"/>
  <c r="O1263" i="4"/>
  <c r="N1263" i="4"/>
  <c r="O1262" i="4"/>
  <c r="N1262" i="4"/>
  <c r="O1261" i="4"/>
  <c r="N1261" i="4"/>
  <c r="O1260" i="4"/>
  <c r="N1260" i="4"/>
  <c r="O1259" i="4"/>
  <c r="N1259" i="4"/>
  <c r="O1258" i="4"/>
  <c r="N1258" i="4"/>
  <c r="O1257" i="4"/>
  <c r="N1257" i="4"/>
  <c r="O1256" i="4"/>
  <c r="N1256" i="4"/>
  <c r="O1255" i="4"/>
  <c r="N1255" i="4"/>
  <c r="O1254" i="4"/>
  <c r="N1254" i="4"/>
  <c r="O1253" i="4"/>
  <c r="N1253" i="4"/>
  <c r="O1252" i="4"/>
  <c r="N1252" i="4"/>
  <c r="O1251" i="4"/>
  <c r="N1251" i="4"/>
  <c r="O1250" i="4"/>
  <c r="N1250" i="4"/>
  <c r="O1249" i="4"/>
  <c r="N1249" i="4"/>
  <c r="O1248" i="4"/>
  <c r="N1248" i="4"/>
  <c r="O1247" i="4"/>
  <c r="N1247" i="4"/>
  <c r="O1246" i="4"/>
  <c r="N1246" i="4"/>
  <c r="O1245" i="4"/>
  <c r="N1245" i="4"/>
  <c r="O1244" i="4"/>
  <c r="N1244" i="4"/>
  <c r="O1243" i="4"/>
  <c r="N1243" i="4"/>
  <c r="O1242" i="4"/>
  <c r="N1242" i="4"/>
  <c r="O1241" i="4"/>
  <c r="N1241" i="4"/>
  <c r="O1240" i="4"/>
  <c r="N1240" i="4"/>
  <c r="O1239" i="4"/>
  <c r="N1239" i="4"/>
  <c r="O1238" i="4"/>
  <c r="N1238" i="4"/>
  <c r="O1237" i="4"/>
  <c r="N1237" i="4"/>
  <c r="O1236" i="4"/>
  <c r="N1236" i="4"/>
  <c r="O1235" i="4"/>
  <c r="N1235" i="4"/>
  <c r="O1234" i="4"/>
  <c r="N1234" i="4"/>
  <c r="O1233" i="4"/>
  <c r="N1233" i="4"/>
  <c r="O1232" i="4"/>
  <c r="N1232" i="4"/>
  <c r="O1231" i="4"/>
  <c r="N1231" i="4"/>
  <c r="O1230" i="4"/>
  <c r="N1230" i="4"/>
  <c r="O1229" i="4"/>
  <c r="N1229" i="4"/>
  <c r="O1228" i="4"/>
  <c r="N1228" i="4"/>
  <c r="O1227" i="4"/>
  <c r="N1227" i="4"/>
  <c r="O1226" i="4"/>
  <c r="N1226" i="4"/>
  <c r="O1225" i="4"/>
  <c r="N1225" i="4"/>
  <c r="O1224" i="4"/>
  <c r="N1224" i="4"/>
  <c r="O1223" i="4"/>
  <c r="N1223" i="4"/>
  <c r="O1222" i="4"/>
  <c r="N1222" i="4"/>
  <c r="O1221" i="4"/>
  <c r="N1221" i="4"/>
  <c r="O1220" i="4"/>
  <c r="N1220" i="4"/>
  <c r="O1219" i="4"/>
  <c r="N1219" i="4"/>
  <c r="O1218" i="4"/>
  <c r="N1218" i="4"/>
  <c r="O1217" i="4"/>
  <c r="N1217" i="4"/>
  <c r="O1216" i="4"/>
  <c r="N1216" i="4"/>
  <c r="O1215" i="4"/>
  <c r="N1215" i="4"/>
  <c r="O1214" i="4"/>
  <c r="N1214" i="4"/>
  <c r="O1213" i="4"/>
  <c r="N1213" i="4"/>
  <c r="O1212" i="4"/>
  <c r="N1212" i="4"/>
  <c r="O1211" i="4"/>
  <c r="N1211" i="4"/>
  <c r="O1210" i="4"/>
  <c r="N1210" i="4"/>
  <c r="O1209" i="4"/>
  <c r="N1209" i="4"/>
  <c r="O1208" i="4"/>
  <c r="N1208" i="4"/>
  <c r="O1207" i="4"/>
  <c r="N1207" i="4"/>
  <c r="O1206" i="4"/>
  <c r="N1206" i="4"/>
  <c r="O1205" i="4"/>
  <c r="N1205" i="4"/>
  <c r="O1204" i="4"/>
  <c r="N1204" i="4"/>
  <c r="O1203" i="4"/>
  <c r="N1203" i="4"/>
  <c r="O1202" i="4"/>
  <c r="N1202" i="4"/>
  <c r="O1201" i="4"/>
  <c r="N1201" i="4"/>
  <c r="O1200" i="4"/>
  <c r="N1200" i="4"/>
  <c r="O1199" i="4"/>
  <c r="N1199" i="4"/>
  <c r="O1198" i="4"/>
  <c r="N1198" i="4"/>
  <c r="O1197" i="4"/>
  <c r="N1197" i="4"/>
  <c r="O1196" i="4"/>
  <c r="N1196" i="4"/>
  <c r="O1195" i="4"/>
  <c r="N1195" i="4"/>
  <c r="O1194" i="4"/>
  <c r="N1194" i="4"/>
  <c r="O1193" i="4"/>
  <c r="N1193" i="4"/>
  <c r="O1192" i="4"/>
  <c r="N1192" i="4"/>
  <c r="O1191" i="4"/>
  <c r="N1191" i="4"/>
  <c r="O1190" i="4"/>
  <c r="N1190" i="4"/>
  <c r="O1189" i="4"/>
  <c r="N1189" i="4"/>
  <c r="O1188" i="4"/>
  <c r="N1188" i="4"/>
  <c r="O1187" i="4"/>
  <c r="N1187" i="4"/>
  <c r="O1186" i="4"/>
  <c r="N1186" i="4"/>
  <c r="O1185" i="4"/>
  <c r="N1185" i="4"/>
  <c r="O1184" i="4"/>
  <c r="N1184" i="4"/>
  <c r="O1183" i="4"/>
  <c r="N1183" i="4"/>
  <c r="O1182" i="4"/>
  <c r="N1182" i="4"/>
  <c r="O1181" i="4"/>
  <c r="N1181" i="4"/>
  <c r="O1180" i="4"/>
  <c r="N1180" i="4"/>
  <c r="O1179" i="4"/>
  <c r="N1179" i="4"/>
  <c r="O1178" i="4"/>
  <c r="N1178" i="4"/>
  <c r="O1177" i="4"/>
  <c r="N1177" i="4"/>
  <c r="O1176" i="4"/>
  <c r="N1176" i="4"/>
  <c r="O1175" i="4"/>
  <c r="N1175" i="4"/>
  <c r="O1174" i="4"/>
  <c r="N1174" i="4"/>
  <c r="O1173" i="4"/>
  <c r="N1173" i="4"/>
  <c r="O1172" i="4"/>
  <c r="N1172" i="4"/>
  <c r="O1171" i="4"/>
  <c r="N1171" i="4"/>
  <c r="O1170" i="4"/>
  <c r="N1170" i="4"/>
  <c r="O1169" i="4"/>
  <c r="N1169" i="4"/>
  <c r="O1168" i="4"/>
  <c r="N1168" i="4"/>
  <c r="O1167" i="4"/>
  <c r="N1167" i="4"/>
  <c r="O1166" i="4"/>
  <c r="N1166" i="4"/>
  <c r="O1165" i="4"/>
  <c r="N1165" i="4"/>
  <c r="O1164" i="4"/>
  <c r="N1164" i="4"/>
  <c r="O1163" i="4"/>
  <c r="N1163" i="4"/>
  <c r="O1162" i="4"/>
  <c r="N1162" i="4"/>
  <c r="O1161" i="4"/>
  <c r="N1161" i="4"/>
  <c r="O1160" i="4"/>
  <c r="N1160" i="4"/>
  <c r="O1159" i="4"/>
  <c r="N1159" i="4"/>
  <c r="O1158" i="4"/>
  <c r="N1158" i="4"/>
  <c r="O1157" i="4"/>
  <c r="N1157" i="4"/>
  <c r="O1156" i="4"/>
  <c r="N1156" i="4"/>
  <c r="O1155" i="4"/>
  <c r="N1155" i="4"/>
  <c r="O1154" i="4"/>
  <c r="N1154" i="4"/>
  <c r="O1153" i="4"/>
  <c r="N1153" i="4"/>
  <c r="O1152" i="4"/>
  <c r="N1152" i="4"/>
  <c r="O1151" i="4"/>
  <c r="N1151" i="4"/>
  <c r="O1150" i="4"/>
  <c r="N1150" i="4"/>
  <c r="O1149" i="4"/>
  <c r="N1149" i="4"/>
  <c r="O1148" i="4"/>
  <c r="N1148" i="4"/>
  <c r="O1147" i="4"/>
  <c r="N1147" i="4"/>
  <c r="O1146" i="4"/>
  <c r="N1146" i="4"/>
  <c r="O1145" i="4"/>
  <c r="N1145" i="4"/>
  <c r="O1144" i="4"/>
  <c r="N1144" i="4"/>
  <c r="O1143" i="4"/>
  <c r="N1143" i="4"/>
  <c r="O1142" i="4"/>
  <c r="N1142" i="4"/>
  <c r="O1141" i="4"/>
  <c r="N1141" i="4"/>
  <c r="O1140" i="4"/>
  <c r="N1140" i="4"/>
  <c r="O1139" i="4"/>
  <c r="N1139" i="4"/>
  <c r="O1138" i="4"/>
  <c r="N1138" i="4"/>
  <c r="O1137" i="4"/>
  <c r="N1137" i="4"/>
  <c r="O1136" i="4"/>
  <c r="N1136" i="4"/>
  <c r="O1135" i="4"/>
  <c r="N1135" i="4"/>
  <c r="O1134" i="4"/>
  <c r="N1134" i="4"/>
  <c r="O1133" i="4"/>
  <c r="N1133" i="4"/>
  <c r="O1132" i="4"/>
  <c r="N1132" i="4"/>
  <c r="O1131" i="4"/>
  <c r="N1131" i="4"/>
  <c r="O1130" i="4"/>
  <c r="N1130" i="4"/>
  <c r="O1129" i="4"/>
  <c r="N1129" i="4"/>
  <c r="O1128" i="4"/>
  <c r="N1128" i="4"/>
  <c r="O1127" i="4"/>
  <c r="N1127" i="4"/>
  <c r="O1126" i="4"/>
  <c r="N1126" i="4"/>
  <c r="O1125" i="4"/>
  <c r="N1125" i="4"/>
  <c r="O1124" i="4"/>
  <c r="N1124" i="4"/>
  <c r="O1123" i="4"/>
  <c r="N1123" i="4"/>
  <c r="O1122" i="4"/>
  <c r="N1122" i="4"/>
  <c r="O1121" i="4"/>
  <c r="N1121" i="4"/>
  <c r="O1120" i="4"/>
  <c r="N1120" i="4"/>
  <c r="O1119" i="4"/>
  <c r="N1119" i="4"/>
  <c r="O1118" i="4"/>
  <c r="N1118" i="4"/>
  <c r="O1117" i="4"/>
  <c r="N1117" i="4"/>
  <c r="O1116" i="4"/>
  <c r="N1116" i="4"/>
  <c r="O1115" i="4"/>
  <c r="N1115" i="4"/>
  <c r="O1114" i="4"/>
  <c r="N1114" i="4"/>
  <c r="O1113" i="4"/>
  <c r="N1113" i="4"/>
  <c r="O1112" i="4"/>
  <c r="N1112" i="4"/>
  <c r="O1111" i="4"/>
  <c r="N1111" i="4"/>
  <c r="O1110" i="4"/>
  <c r="N1110" i="4"/>
  <c r="O1109" i="4"/>
  <c r="N1109" i="4"/>
  <c r="O1108" i="4"/>
  <c r="N1108" i="4"/>
  <c r="O1107" i="4"/>
  <c r="N1107" i="4"/>
  <c r="O1106" i="4"/>
  <c r="N1106" i="4"/>
  <c r="O1105" i="4"/>
  <c r="N1105" i="4"/>
  <c r="O1104" i="4"/>
  <c r="N1104" i="4"/>
  <c r="O1103" i="4"/>
  <c r="N1103" i="4"/>
  <c r="O1102" i="4"/>
  <c r="N1102" i="4"/>
  <c r="O1101" i="4"/>
  <c r="N1101" i="4"/>
  <c r="O1100" i="4"/>
  <c r="N1100" i="4"/>
  <c r="O1099" i="4"/>
  <c r="N1099" i="4"/>
  <c r="O1098" i="4"/>
  <c r="N1098" i="4"/>
  <c r="O1097" i="4"/>
  <c r="N1097" i="4"/>
  <c r="O1096" i="4"/>
  <c r="N1096" i="4"/>
  <c r="O1095" i="4"/>
  <c r="N1095" i="4"/>
  <c r="O1094" i="4"/>
  <c r="N1094" i="4"/>
  <c r="O1093" i="4"/>
  <c r="N1093" i="4"/>
  <c r="O1092" i="4"/>
  <c r="N1092" i="4"/>
  <c r="O1091" i="4"/>
  <c r="N1091" i="4"/>
  <c r="O1090" i="4"/>
  <c r="N1090" i="4"/>
  <c r="O1089" i="4"/>
  <c r="N1089" i="4"/>
  <c r="O1088" i="4"/>
  <c r="N1088" i="4"/>
  <c r="O1087" i="4"/>
  <c r="N1087" i="4"/>
  <c r="O1086" i="4"/>
  <c r="N1086" i="4"/>
  <c r="O1085" i="4"/>
  <c r="N1085" i="4"/>
  <c r="O1084" i="4"/>
  <c r="N1084" i="4"/>
  <c r="O1083" i="4"/>
  <c r="N1083" i="4"/>
  <c r="O1082" i="4"/>
  <c r="N1082" i="4"/>
  <c r="O1081" i="4"/>
  <c r="N1081" i="4"/>
  <c r="O1080" i="4"/>
  <c r="N1080" i="4"/>
  <c r="O1079" i="4"/>
  <c r="N1079" i="4"/>
  <c r="O1078" i="4"/>
  <c r="N1078" i="4"/>
  <c r="O1077" i="4"/>
  <c r="N1077" i="4"/>
  <c r="O1076" i="4"/>
  <c r="N1076" i="4"/>
  <c r="O1075" i="4"/>
  <c r="N1075" i="4"/>
  <c r="O1074" i="4"/>
  <c r="N1074" i="4"/>
  <c r="O1073" i="4"/>
  <c r="N1073" i="4"/>
  <c r="O1072" i="4"/>
  <c r="N1072" i="4"/>
  <c r="O1071" i="4"/>
  <c r="N1071" i="4"/>
  <c r="O1070" i="4"/>
  <c r="N1070" i="4"/>
  <c r="O1069" i="4"/>
  <c r="N1069" i="4"/>
  <c r="O1068" i="4"/>
  <c r="N1068" i="4"/>
  <c r="O1067" i="4"/>
  <c r="N1067" i="4"/>
  <c r="O1066" i="4"/>
  <c r="N1066" i="4"/>
  <c r="O1065" i="4"/>
  <c r="N1065" i="4"/>
  <c r="O1064" i="4"/>
  <c r="N1064" i="4"/>
  <c r="O1063" i="4"/>
  <c r="N1063" i="4"/>
  <c r="O1062" i="4"/>
  <c r="N1062" i="4"/>
  <c r="O1061" i="4"/>
  <c r="N1061" i="4"/>
  <c r="O1060" i="4"/>
  <c r="N1060" i="4"/>
  <c r="O1059" i="4"/>
  <c r="N1059" i="4"/>
  <c r="O1058" i="4"/>
  <c r="N1058" i="4"/>
  <c r="O1057" i="4"/>
  <c r="N1057" i="4"/>
  <c r="O1056" i="4"/>
  <c r="N1056" i="4"/>
  <c r="O1055" i="4"/>
  <c r="N1055" i="4"/>
  <c r="O1054" i="4"/>
  <c r="N1054" i="4"/>
  <c r="O1053" i="4"/>
  <c r="N1053" i="4"/>
  <c r="O1052" i="4"/>
  <c r="N1052" i="4"/>
  <c r="O1051" i="4"/>
  <c r="N1051" i="4"/>
  <c r="O1050" i="4"/>
  <c r="N1050" i="4"/>
  <c r="O1049" i="4"/>
  <c r="N1049" i="4"/>
  <c r="O1048" i="4"/>
  <c r="N1048" i="4"/>
  <c r="O1047" i="4"/>
  <c r="N1047" i="4"/>
  <c r="O1046" i="4"/>
  <c r="N1046" i="4"/>
  <c r="O1045" i="4"/>
  <c r="N1045" i="4"/>
  <c r="O1044" i="4"/>
  <c r="N1044" i="4"/>
  <c r="O1043" i="4"/>
  <c r="N1043" i="4"/>
  <c r="O1042" i="4"/>
  <c r="N1042" i="4"/>
  <c r="O1041" i="4"/>
  <c r="N1041" i="4"/>
  <c r="O1040" i="4"/>
  <c r="N1040" i="4"/>
  <c r="O1039" i="4"/>
  <c r="N1039" i="4"/>
  <c r="O1038" i="4"/>
  <c r="N1038" i="4"/>
  <c r="O1037" i="4"/>
  <c r="N1037" i="4"/>
  <c r="O1036" i="4"/>
  <c r="N1036" i="4"/>
  <c r="O1035" i="4"/>
  <c r="N1035" i="4"/>
  <c r="O1034" i="4"/>
  <c r="N1034" i="4"/>
  <c r="O1033" i="4"/>
  <c r="N1033" i="4"/>
  <c r="O1032" i="4"/>
  <c r="N1032" i="4"/>
  <c r="O1031" i="4"/>
  <c r="N1031" i="4"/>
  <c r="O1030" i="4"/>
  <c r="N1030" i="4"/>
  <c r="O1029" i="4"/>
  <c r="N1029" i="4"/>
  <c r="O1028" i="4"/>
  <c r="N1028" i="4"/>
  <c r="O1027" i="4"/>
  <c r="N1027" i="4"/>
  <c r="O1026" i="4"/>
  <c r="N1026" i="4"/>
  <c r="O1025" i="4"/>
  <c r="N1025" i="4"/>
  <c r="O1024" i="4"/>
  <c r="N1024" i="4"/>
  <c r="O1023" i="4"/>
  <c r="N1023" i="4"/>
  <c r="O1022" i="4"/>
  <c r="N1022" i="4"/>
  <c r="O1021" i="4"/>
  <c r="N1021" i="4"/>
  <c r="O1020" i="4"/>
  <c r="N1020" i="4"/>
  <c r="O1019" i="4"/>
  <c r="N1019" i="4"/>
  <c r="O1018" i="4"/>
  <c r="N1018" i="4"/>
  <c r="O1017" i="4"/>
  <c r="N1017" i="4"/>
  <c r="O1016" i="4"/>
  <c r="N1016" i="4"/>
  <c r="O1015" i="4"/>
  <c r="N1015" i="4"/>
  <c r="O1014" i="4"/>
  <c r="N1014" i="4"/>
  <c r="O1013" i="4"/>
  <c r="N1013" i="4"/>
  <c r="O1012" i="4"/>
  <c r="N1012" i="4"/>
  <c r="O1011" i="4"/>
  <c r="N1011" i="4"/>
  <c r="O1010" i="4"/>
  <c r="N1010" i="4"/>
  <c r="O1009" i="4"/>
  <c r="N1009" i="4"/>
  <c r="O1008" i="4"/>
  <c r="N1008" i="4"/>
  <c r="O1007" i="4"/>
  <c r="N1007" i="4"/>
  <c r="O1006" i="4"/>
  <c r="N1006" i="4"/>
  <c r="O1005" i="4"/>
  <c r="N1005" i="4"/>
  <c r="O1004" i="4"/>
  <c r="N1004" i="4"/>
  <c r="O1003" i="4"/>
  <c r="N1003" i="4"/>
  <c r="O1002" i="4"/>
  <c r="N1002" i="4"/>
  <c r="O1001" i="4"/>
  <c r="N1001" i="4"/>
  <c r="O1000" i="4"/>
  <c r="N1000" i="4"/>
  <c r="O999" i="4"/>
  <c r="N999" i="4"/>
  <c r="O998" i="4"/>
  <c r="N998" i="4"/>
  <c r="O997" i="4"/>
  <c r="N997" i="4"/>
  <c r="O996" i="4"/>
  <c r="N996" i="4"/>
  <c r="O995" i="4"/>
  <c r="N995" i="4"/>
  <c r="O994" i="4"/>
  <c r="N994" i="4"/>
  <c r="O993" i="4"/>
  <c r="N993" i="4"/>
  <c r="O992" i="4"/>
  <c r="N992" i="4"/>
  <c r="O991" i="4"/>
  <c r="N991" i="4"/>
  <c r="O990" i="4"/>
  <c r="N990" i="4"/>
  <c r="O989" i="4"/>
  <c r="N989" i="4"/>
  <c r="O988" i="4"/>
  <c r="N988" i="4"/>
  <c r="O987" i="4"/>
  <c r="N987" i="4"/>
  <c r="O986" i="4"/>
  <c r="N986" i="4"/>
  <c r="O985" i="4"/>
  <c r="N985" i="4"/>
  <c r="O984" i="4"/>
  <c r="N984" i="4"/>
  <c r="O983" i="4"/>
  <c r="N983" i="4"/>
  <c r="O982" i="4"/>
  <c r="N982" i="4"/>
  <c r="O981" i="4"/>
  <c r="N981" i="4"/>
  <c r="O980" i="4"/>
  <c r="N980" i="4"/>
  <c r="O979" i="4"/>
  <c r="N979" i="4"/>
  <c r="O978" i="4"/>
  <c r="N978" i="4"/>
  <c r="O977" i="4"/>
  <c r="N977" i="4"/>
  <c r="O976" i="4"/>
  <c r="N976" i="4"/>
  <c r="O975" i="4"/>
  <c r="N975" i="4"/>
  <c r="O974" i="4"/>
  <c r="N974" i="4"/>
  <c r="O973" i="4"/>
  <c r="N973" i="4"/>
  <c r="O972" i="4"/>
  <c r="N972" i="4"/>
  <c r="O971" i="4"/>
  <c r="N971" i="4"/>
  <c r="O970" i="4"/>
  <c r="N970" i="4"/>
  <c r="O969" i="4"/>
  <c r="N969" i="4"/>
  <c r="O968" i="4"/>
  <c r="N968" i="4"/>
  <c r="O967" i="4"/>
  <c r="N967" i="4"/>
  <c r="O966" i="4"/>
  <c r="N966" i="4"/>
  <c r="O965" i="4"/>
  <c r="N965" i="4"/>
  <c r="O964" i="4"/>
  <c r="N964" i="4"/>
  <c r="O963" i="4"/>
  <c r="N963" i="4"/>
  <c r="O962" i="4"/>
  <c r="N962" i="4"/>
  <c r="O961" i="4"/>
  <c r="N961" i="4"/>
  <c r="O960" i="4"/>
  <c r="N960" i="4"/>
  <c r="O959" i="4"/>
  <c r="N959" i="4"/>
  <c r="O958" i="4"/>
  <c r="N958" i="4"/>
  <c r="O957" i="4"/>
  <c r="N957" i="4"/>
  <c r="O956" i="4"/>
  <c r="N956" i="4"/>
  <c r="O955" i="4"/>
  <c r="N955" i="4"/>
  <c r="O954" i="4"/>
  <c r="N954" i="4"/>
  <c r="O953" i="4"/>
  <c r="N953" i="4"/>
  <c r="O952" i="4"/>
  <c r="N952" i="4"/>
  <c r="O951" i="4"/>
  <c r="N951" i="4"/>
  <c r="O950" i="4"/>
  <c r="N950" i="4"/>
  <c r="O949" i="4"/>
  <c r="N949" i="4"/>
  <c r="O948" i="4"/>
  <c r="N948" i="4"/>
  <c r="O947" i="4"/>
  <c r="N947" i="4"/>
  <c r="O946" i="4"/>
  <c r="N946" i="4"/>
  <c r="O945" i="4"/>
  <c r="N945" i="4"/>
  <c r="O944" i="4"/>
  <c r="N944" i="4"/>
  <c r="O943" i="4"/>
  <c r="N943" i="4"/>
  <c r="O942" i="4"/>
  <c r="N942" i="4"/>
  <c r="O941" i="4"/>
  <c r="N941" i="4"/>
  <c r="O940" i="4"/>
  <c r="N940" i="4"/>
  <c r="O939" i="4"/>
  <c r="N939" i="4"/>
  <c r="O938" i="4"/>
  <c r="N938" i="4"/>
  <c r="O937" i="4"/>
  <c r="N937" i="4"/>
  <c r="O936" i="4"/>
  <c r="N936" i="4"/>
  <c r="O935" i="4"/>
  <c r="N935" i="4"/>
  <c r="O934" i="4"/>
  <c r="N934" i="4"/>
  <c r="O933" i="4"/>
  <c r="N933" i="4"/>
  <c r="O932" i="4"/>
  <c r="N932" i="4"/>
  <c r="O931" i="4"/>
  <c r="N931" i="4"/>
  <c r="O930" i="4"/>
  <c r="N930" i="4"/>
  <c r="O929" i="4"/>
  <c r="N929" i="4"/>
  <c r="O928" i="4"/>
  <c r="N928" i="4"/>
  <c r="O927" i="4"/>
  <c r="N927" i="4"/>
  <c r="O926" i="4"/>
  <c r="N926" i="4"/>
  <c r="O925" i="4"/>
  <c r="N925" i="4"/>
  <c r="O924" i="4"/>
  <c r="N924" i="4"/>
  <c r="O923" i="4"/>
  <c r="N923" i="4"/>
  <c r="O922" i="4"/>
  <c r="N922" i="4"/>
  <c r="O921" i="4"/>
  <c r="N921" i="4"/>
  <c r="O920" i="4"/>
  <c r="N920" i="4"/>
  <c r="O919" i="4"/>
  <c r="N919" i="4"/>
  <c r="O918" i="4"/>
  <c r="N918" i="4"/>
  <c r="O917" i="4"/>
  <c r="N917" i="4"/>
  <c r="O916" i="4"/>
  <c r="N916" i="4"/>
  <c r="O915" i="4"/>
  <c r="N915" i="4"/>
  <c r="O914" i="4"/>
  <c r="N914" i="4"/>
  <c r="O913" i="4"/>
  <c r="N913" i="4"/>
  <c r="O912" i="4"/>
  <c r="N912" i="4"/>
  <c r="O911" i="4"/>
  <c r="N911" i="4"/>
  <c r="O910" i="4"/>
  <c r="N910" i="4"/>
  <c r="O909" i="4"/>
  <c r="N909" i="4"/>
  <c r="O908" i="4"/>
  <c r="N908" i="4"/>
  <c r="O907" i="4"/>
  <c r="N907" i="4"/>
  <c r="O906" i="4"/>
  <c r="N906" i="4"/>
  <c r="O905" i="4"/>
  <c r="N905" i="4"/>
  <c r="O904" i="4"/>
  <c r="N904" i="4"/>
  <c r="O903" i="4"/>
  <c r="N903" i="4"/>
  <c r="O902" i="4"/>
  <c r="N902" i="4"/>
  <c r="O901" i="4"/>
  <c r="N901" i="4"/>
  <c r="O900" i="4"/>
  <c r="N900" i="4"/>
  <c r="O899" i="4"/>
  <c r="N899" i="4"/>
  <c r="O898" i="4"/>
  <c r="N898" i="4"/>
  <c r="O897" i="4"/>
  <c r="N897" i="4"/>
  <c r="O896" i="4"/>
  <c r="N896" i="4"/>
  <c r="O895" i="4"/>
  <c r="N895" i="4"/>
  <c r="O894" i="4"/>
  <c r="N894" i="4"/>
  <c r="O893" i="4"/>
  <c r="N893" i="4"/>
  <c r="O892" i="4"/>
  <c r="N892" i="4"/>
  <c r="O891" i="4"/>
  <c r="N891" i="4"/>
  <c r="O890" i="4"/>
  <c r="N890" i="4"/>
  <c r="O889" i="4"/>
  <c r="N889" i="4"/>
  <c r="O888" i="4"/>
  <c r="N888" i="4"/>
  <c r="O887" i="4"/>
  <c r="N887" i="4"/>
  <c r="O886" i="4"/>
  <c r="N886" i="4"/>
  <c r="O885" i="4"/>
  <c r="N885" i="4"/>
  <c r="O884" i="4"/>
  <c r="N884" i="4"/>
  <c r="O883" i="4"/>
  <c r="N883" i="4"/>
  <c r="O882" i="4"/>
  <c r="N882" i="4"/>
  <c r="O881" i="4"/>
  <c r="N881" i="4"/>
  <c r="O880" i="4"/>
  <c r="N880" i="4"/>
  <c r="O879" i="4"/>
  <c r="N879" i="4"/>
  <c r="O878" i="4"/>
  <c r="N878" i="4"/>
  <c r="O877" i="4"/>
  <c r="N877" i="4"/>
  <c r="O876" i="4"/>
  <c r="N876" i="4"/>
  <c r="O875" i="4"/>
  <c r="N875" i="4"/>
  <c r="O874" i="4"/>
  <c r="N874" i="4"/>
  <c r="O873" i="4"/>
  <c r="N873" i="4"/>
  <c r="O872" i="4"/>
  <c r="N872" i="4"/>
  <c r="O871" i="4"/>
  <c r="N871" i="4"/>
  <c r="O870" i="4"/>
  <c r="N870" i="4"/>
  <c r="O869" i="4"/>
  <c r="N869" i="4"/>
  <c r="O868" i="4"/>
  <c r="N868" i="4"/>
  <c r="O867" i="4"/>
  <c r="N867" i="4"/>
  <c r="O866" i="4"/>
  <c r="N866" i="4"/>
  <c r="O865" i="4"/>
  <c r="N865" i="4"/>
  <c r="O864" i="4"/>
  <c r="N864" i="4"/>
  <c r="O863" i="4"/>
  <c r="N863" i="4"/>
  <c r="O862" i="4"/>
  <c r="N862" i="4"/>
  <c r="O861" i="4"/>
  <c r="N861" i="4"/>
  <c r="O860" i="4"/>
  <c r="N860" i="4"/>
  <c r="O859" i="4"/>
  <c r="N859" i="4"/>
  <c r="O858" i="4"/>
  <c r="N858" i="4"/>
  <c r="O857" i="4"/>
  <c r="N857" i="4"/>
  <c r="O856" i="4"/>
  <c r="N856" i="4"/>
  <c r="O855" i="4"/>
  <c r="N855" i="4"/>
  <c r="O854" i="4"/>
  <c r="N854" i="4"/>
  <c r="O853" i="4"/>
  <c r="N853" i="4"/>
  <c r="O852" i="4"/>
  <c r="N852" i="4"/>
  <c r="O851" i="4"/>
  <c r="N851" i="4"/>
  <c r="O850" i="4"/>
  <c r="N850" i="4"/>
  <c r="O849" i="4"/>
  <c r="N849" i="4"/>
  <c r="O848" i="4"/>
  <c r="N848" i="4"/>
  <c r="O847" i="4"/>
  <c r="N847" i="4"/>
  <c r="O846" i="4"/>
  <c r="N846" i="4"/>
  <c r="O845" i="4"/>
  <c r="N845" i="4"/>
  <c r="O844" i="4"/>
  <c r="N844" i="4"/>
  <c r="O843" i="4"/>
  <c r="N843" i="4"/>
  <c r="O842" i="4"/>
  <c r="N842" i="4"/>
  <c r="O841" i="4"/>
  <c r="N841" i="4"/>
  <c r="O840" i="4"/>
  <c r="N840" i="4"/>
  <c r="O839" i="4"/>
  <c r="N839" i="4"/>
  <c r="O838" i="4"/>
  <c r="N838" i="4"/>
  <c r="O837" i="4"/>
  <c r="N837" i="4"/>
  <c r="O836" i="4"/>
  <c r="N836" i="4"/>
  <c r="O835" i="4"/>
  <c r="N835" i="4"/>
  <c r="O834" i="4"/>
  <c r="N834" i="4"/>
  <c r="O833" i="4"/>
  <c r="N833" i="4"/>
  <c r="O832" i="4"/>
  <c r="N832" i="4"/>
  <c r="O831" i="4"/>
  <c r="N831" i="4"/>
  <c r="O830" i="4"/>
  <c r="N830" i="4"/>
  <c r="O829" i="4"/>
  <c r="N829" i="4"/>
  <c r="O828" i="4"/>
  <c r="N828" i="4"/>
  <c r="O827" i="4"/>
  <c r="N827" i="4"/>
  <c r="O826" i="4"/>
  <c r="N826" i="4"/>
  <c r="O825" i="4"/>
  <c r="N825" i="4"/>
  <c r="O824" i="4"/>
  <c r="N824" i="4"/>
  <c r="O823" i="4"/>
  <c r="N823" i="4"/>
  <c r="O822" i="4"/>
  <c r="N822" i="4"/>
  <c r="O821" i="4"/>
  <c r="N821" i="4"/>
  <c r="O820" i="4"/>
  <c r="N820" i="4"/>
  <c r="O819" i="4"/>
  <c r="N819" i="4"/>
  <c r="O818" i="4"/>
  <c r="N818" i="4"/>
  <c r="O817" i="4"/>
  <c r="N817" i="4"/>
  <c r="O816" i="4"/>
  <c r="N816" i="4"/>
  <c r="O815" i="4"/>
  <c r="N815" i="4"/>
  <c r="O814" i="4"/>
  <c r="N814" i="4"/>
  <c r="O813" i="4"/>
  <c r="N813" i="4"/>
  <c r="O812" i="4"/>
  <c r="N812" i="4"/>
  <c r="O811" i="4"/>
  <c r="N811" i="4"/>
  <c r="O810" i="4"/>
  <c r="N810" i="4"/>
  <c r="O809" i="4"/>
  <c r="N809" i="4"/>
  <c r="O808" i="4"/>
  <c r="N808" i="4"/>
  <c r="O807" i="4"/>
  <c r="N807" i="4"/>
  <c r="O806" i="4"/>
  <c r="N806" i="4"/>
  <c r="O805" i="4"/>
  <c r="N805" i="4"/>
  <c r="O804" i="4"/>
  <c r="N804" i="4"/>
  <c r="O803" i="4"/>
  <c r="N803" i="4"/>
  <c r="O802" i="4"/>
  <c r="N802" i="4"/>
  <c r="O801" i="4"/>
  <c r="N801" i="4"/>
  <c r="O800" i="4"/>
  <c r="N800" i="4"/>
  <c r="O799" i="4"/>
  <c r="N799" i="4"/>
  <c r="O798" i="4"/>
  <c r="N798" i="4"/>
  <c r="O797" i="4"/>
  <c r="N797" i="4"/>
  <c r="O796" i="4"/>
  <c r="N796" i="4"/>
  <c r="O795" i="4"/>
  <c r="N795" i="4"/>
  <c r="O794" i="4"/>
  <c r="N794" i="4"/>
  <c r="O793" i="4"/>
  <c r="N793" i="4"/>
  <c r="O792" i="4"/>
  <c r="N792" i="4"/>
  <c r="O791" i="4"/>
  <c r="N791" i="4"/>
  <c r="O790" i="4"/>
  <c r="N790" i="4"/>
  <c r="O789" i="4"/>
  <c r="N789" i="4"/>
  <c r="O788" i="4"/>
  <c r="N788" i="4"/>
  <c r="O787" i="4"/>
  <c r="N787" i="4"/>
  <c r="O786" i="4"/>
  <c r="N786" i="4"/>
  <c r="O785" i="4"/>
  <c r="N785" i="4"/>
  <c r="O784" i="4"/>
  <c r="N784" i="4"/>
  <c r="O783" i="4"/>
  <c r="N783" i="4"/>
  <c r="O782" i="4"/>
  <c r="N782" i="4"/>
  <c r="O781" i="4"/>
  <c r="N781" i="4"/>
  <c r="O780" i="4"/>
  <c r="N780" i="4"/>
  <c r="O779" i="4"/>
  <c r="N779" i="4"/>
  <c r="O778" i="4"/>
  <c r="N778" i="4"/>
  <c r="O777" i="4"/>
  <c r="N777" i="4"/>
  <c r="O776" i="4"/>
  <c r="N776" i="4"/>
  <c r="O775" i="4"/>
  <c r="N775" i="4"/>
  <c r="O774" i="4"/>
  <c r="N774" i="4"/>
  <c r="O773" i="4"/>
  <c r="N773" i="4"/>
  <c r="O772" i="4"/>
  <c r="N772" i="4"/>
  <c r="O771" i="4"/>
  <c r="N771" i="4"/>
  <c r="O770" i="4"/>
  <c r="N770" i="4"/>
  <c r="O769" i="4"/>
  <c r="N769" i="4"/>
  <c r="O768" i="4"/>
  <c r="N768" i="4"/>
  <c r="O767" i="4"/>
  <c r="N767" i="4"/>
  <c r="O766" i="4"/>
  <c r="N766" i="4"/>
  <c r="O765" i="4"/>
  <c r="N765" i="4"/>
  <c r="O764" i="4"/>
  <c r="N764" i="4"/>
  <c r="O763" i="4"/>
  <c r="N763" i="4"/>
  <c r="O762" i="4"/>
  <c r="N762" i="4"/>
  <c r="O761" i="4"/>
  <c r="N761" i="4"/>
  <c r="O760" i="4"/>
  <c r="N760" i="4"/>
  <c r="O759" i="4"/>
  <c r="N759" i="4"/>
  <c r="O758" i="4"/>
  <c r="N758" i="4"/>
  <c r="O757" i="4"/>
  <c r="N757" i="4"/>
  <c r="O756" i="4"/>
  <c r="N756" i="4"/>
  <c r="O755" i="4"/>
  <c r="N755" i="4"/>
  <c r="O754" i="4"/>
  <c r="N754" i="4"/>
  <c r="O753" i="4"/>
  <c r="N753" i="4"/>
  <c r="O752" i="4"/>
  <c r="N752" i="4"/>
  <c r="O751" i="4"/>
  <c r="N751" i="4"/>
  <c r="O750" i="4"/>
  <c r="N750" i="4"/>
  <c r="O749" i="4"/>
  <c r="N749" i="4"/>
  <c r="O748" i="4"/>
  <c r="N748" i="4"/>
  <c r="O747" i="4"/>
  <c r="N747" i="4"/>
  <c r="O746" i="4"/>
  <c r="N746" i="4"/>
  <c r="O745" i="4"/>
  <c r="N745" i="4"/>
  <c r="O744" i="4"/>
  <c r="N744" i="4"/>
  <c r="O743" i="4"/>
  <c r="N743" i="4"/>
  <c r="O742" i="4"/>
  <c r="N742" i="4"/>
  <c r="O741" i="4"/>
  <c r="N741" i="4"/>
  <c r="O740" i="4"/>
  <c r="N740" i="4"/>
  <c r="O739" i="4"/>
  <c r="N739" i="4"/>
  <c r="O738" i="4"/>
  <c r="N738" i="4"/>
  <c r="O737" i="4"/>
  <c r="N737" i="4"/>
  <c r="O736" i="4"/>
  <c r="N736" i="4"/>
  <c r="O735" i="4"/>
  <c r="N735" i="4"/>
  <c r="O734" i="4"/>
  <c r="N734" i="4"/>
  <c r="O733" i="4"/>
  <c r="N733" i="4"/>
  <c r="O732" i="4"/>
  <c r="N732" i="4"/>
  <c r="O731" i="4"/>
  <c r="N731" i="4"/>
  <c r="O730" i="4"/>
  <c r="N730" i="4"/>
  <c r="O729" i="4"/>
  <c r="N729" i="4"/>
  <c r="O728" i="4"/>
  <c r="N728" i="4"/>
  <c r="O727" i="4"/>
  <c r="N727" i="4"/>
  <c r="O726" i="4"/>
  <c r="N726" i="4"/>
  <c r="O725" i="4"/>
  <c r="N725" i="4"/>
  <c r="O724" i="4"/>
  <c r="N724" i="4"/>
  <c r="O723" i="4"/>
  <c r="N723" i="4"/>
  <c r="O722" i="4"/>
  <c r="N722" i="4"/>
  <c r="O721" i="4"/>
  <c r="N721" i="4"/>
  <c r="O720" i="4"/>
  <c r="N720" i="4"/>
  <c r="O719" i="4"/>
  <c r="N719" i="4"/>
  <c r="O718" i="4"/>
  <c r="N718" i="4"/>
  <c r="O717" i="4"/>
  <c r="N717" i="4"/>
  <c r="O716" i="4"/>
  <c r="N716" i="4"/>
  <c r="O715" i="4"/>
  <c r="N715" i="4"/>
  <c r="O714" i="4"/>
  <c r="N714" i="4"/>
  <c r="O713" i="4"/>
  <c r="N713" i="4"/>
  <c r="O712" i="4"/>
  <c r="N712" i="4"/>
  <c r="O711" i="4"/>
  <c r="N711" i="4"/>
  <c r="O710" i="4"/>
  <c r="N710" i="4"/>
  <c r="O709" i="4"/>
  <c r="N709" i="4"/>
  <c r="O708" i="4"/>
  <c r="N708" i="4"/>
  <c r="O707" i="4"/>
  <c r="N707" i="4"/>
  <c r="O706" i="4"/>
  <c r="N706" i="4"/>
  <c r="O705" i="4"/>
  <c r="N705" i="4"/>
  <c r="O704" i="4"/>
  <c r="N704" i="4"/>
  <c r="O703" i="4"/>
  <c r="N703" i="4"/>
  <c r="O702" i="4"/>
  <c r="N702" i="4"/>
  <c r="O701" i="4"/>
  <c r="N701" i="4"/>
  <c r="O700" i="4"/>
  <c r="N700" i="4"/>
  <c r="O699" i="4"/>
  <c r="N699" i="4"/>
  <c r="O698" i="4"/>
  <c r="N698" i="4"/>
  <c r="O697" i="4"/>
  <c r="N697" i="4"/>
  <c r="O696" i="4"/>
  <c r="N696" i="4"/>
  <c r="O695" i="4"/>
  <c r="N695" i="4"/>
  <c r="O694" i="4"/>
  <c r="N694" i="4"/>
  <c r="O693" i="4"/>
  <c r="N693" i="4"/>
  <c r="O692" i="4"/>
  <c r="N692" i="4"/>
  <c r="O691" i="4"/>
  <c r="N691" i="4"/>
  <c r="O690" i="4"/>
  <c r="N690" i="4"/>
  <c r="O689" i="4"/>
  <c r="N689" i="4"/>
  <c r="O688" i="4"/>
  <c r="N688" i="4"/>
  <c r="O687" i="4"/>
  <c r="N687" i="4"/>
  <c r="O686" i="4"/>
  <c r="N686" i="4"/>
  <c r="O685" i="4"/>
  <c r="N685" i="4"/>
  <c r="O684" i="4"/>
  <c r="N684" i="4"/>
  <c r="O683" i="4"/>
  <c r="N683" i="4"/>
  <c r="O682" i="4"/>
  <c r="N682" i="4"/>
  <c r="O681" i="4"/>
  <c r="N681" i="4"/>
  <c r="O680" i="4"/>
  <c r="N680" i="4"/>
  <c r="O679" i="4"/>
  <c r="N679" i="4"/>
  <c r="O678" i="4"/>
  <c r="N678" i="4"/>
  <c r="O677" i="4"/>
  <c r="N677" i="4"/>
  <c r="O676" i="4"/>
  <c r="N676" i="4"/>
  <c r="O675" i="4"/>
  <c r="N675" i="4"/>
  <c r="O674" i="4"/>
  <c r="N674" i="4"/>
  <c r="O673" i="4"/>
  <c r="N673" i="4"/>
  <c r="O672" i="4"/>
  <c r="N672" i="4"/>
  <c r="O671" i="4"/>
  <c r="N671" i="4"/>
  <c r="O670" i="4"/>
  <c r="N670" i="4"/>
  <c r="O669" i="4"/>
  <c r="N669" i="4"/>
  <c r="O668" i="4"/>
  <c r="N668" i="4"/>
  <c r="O667" i="4"/>
  <c r="N667" i="4"/>
  <c r="O666" i="4"/>
  <c r="N666" i="4"/>
  <c r="O665" i="4"/>
  <c r="N665" i="4"/>
  <c r="O664" i="4"/>
  <c r="N664" i="4"/>
  <c r="O663" i="4"/>
  <c r="N663" i="4"/>
  <c r="O662" i="4"/>
  <c r="N662" i="4"/>
  <c r="O661" i="4"/>
  <c r="N661" i="4"/>
  <c r="O660" i="4"/>
  <c r="N660" i="4"/>
  <c r="O659" i="4"/>
  <c r="N659" i="4"/>
  <c r="O658" i="4"/>
  <c r="N658" i="4"/>
  <c r="O657" i="4"/>
  <c r="N657" i="4"/>
  <c r="O656" i="4"/>
  <c r="N656" i="4"/>
  <c r="O655" i="4"/>
  <c r="N655" i="4"/>
  <c r="O654" i="4"/>
  <c r="N654" i="4"/>
  <c r="O653" i="4"/>
  <c r="N653" i="4"/>
  <c r="O652" i="4"/>
  <c r="N652" i="4"/>
  <c r="O651" i="4"/>
  <c r="N651" i="4"/>
  <c r="O650" i="4"/>
  <c r="N650" i="4"/>
  <c r="O649" i="4"/>
  <c r="N649" i="4"/>
  <c r="O648" i="4"/>
  <c r="N648" i="4"/>
  <c r="O647" i="4"/>
  <c r="N647" i="4"/>
  <c r="O646" i="4"/>
  <c r="N646" i="4"/>
  <c r="O645" i="4"/>
  <c r="N645" i="4"/>
  <c r="O644" i="4"/>
  <c r="N644" i="4"/>
  <c r="O643" i="4"/>
  <c r="N643" i="4"/>
  <c r="O642" i="4"/>
  <c r="N642" i="4"/>
  <c r="O641" i="4"/>
  <c r="N641" i="4"/>
  <c r="O640" i="4"/>
  <c r="N640" i="4"/>
  <c r="O639" i="4"/>
  <c r="N639" i="4"/>
  <c r="O638" i="4"/>
  <c r="N638" i="4"/>
  <c r="O637" i="4"/>
  <c r="N637" i="4"/>
  <c r="O636" i="4"/>
  <c r="N636" i="4"/>
  <c r="O635" i="4"/>
  <c r="N635" i="4"/>
  <c r="O634" i="4"/>
  <c r="N634" i="4"/>
  <c r="O633" i="4"/>
  <c r="N633" i="4"/>
  <c r="O632" i="4"/>
  <c r="N632" i="4"/>
  <c r="O631" i="4"/>
  <c r="N631" i="4"/>
  <c r="O630" i="4"/>
  <c r="N630" i="4"/>
  <c r="O629" i="4"/>
  <c r="N629" i="4"/>
  <c r="O628" i="4"/>
  <c r="N628" i="4"/>
  <c r="O627" i="4"/>
  <c r="N627" i="4"/>
  <c r="O626" i="4"/>
  <c r="N626" i="4"/>
  <c r="O625" i="4"/>
  <c r="N625" i="4"/>
  <c r="O624" i="4"/>
  <c r="N624" i="4"/>
  <c r="O623" i="4"/>
  <c r="N623" i="4"/>
  <c r="O622" i="4"/>
  <c r="N622" i="4"/>
  <c r="O621" i="4"/>
  <c r="N621" i="4"/>
  <c r="O620" i="4"/>
  <c r="N620" i="4"/>
  <c r="O619" i="4"/>
  <c r="N619" i="4"/>
  <c r="O618" i="4"/>
  <c r="N618" i="4"/>
  <c r="O617" i="4"/>
  <c r="N617" i="4"/>
  <c r="O616" i="4"/>
  <c r="N616" i="4"/>
  <c r="O615" i="4"/>
  <c r="N615" i="4"/>
  <c r="O614" i="4"/>
  <c r="N614" i="4"/>
  <c r="O613" i="4"/>
  <c r="N613" i="4"/>
  <c r="O612" i="4"/>
  <c r="N612" i="4"/>
  <c r="O611" i="4"/>
  <c r="N611" i="4"/>
  <c r="O610" i="4"/>
  <c r="N610" i="4"/>
  <c r="O609" i="4"/>
  <c r="N609" i="4"/>
  <c r="O608" i="4"/>
  <c r="N608" i="4"/>
  <c r="O607" i="4"/>
  <c r="N607" i="4"/>
  <c r="O606" i="4"/>
  <c r="N606" i="4"/>
  <c r="O605" i="4"/>
  <c r="N605" i="4"/>
  <c r="O604" i="4"/>
  <c r="N604" i="4"/>
  <c r="O603" i="4"/>
  <c r="N603" i="4"/>
  <c r="O602" i="4"/>
  <c r="N602" i="4"/>
  <c r="O601" i="4"/>
  <c r="N601" i="4"/>
  <c r="O600" i="4"/>
  <c r="N600" i="4"/>
  <c r="O599" i="4"/>
  <c r="N599" i="4"/>
  <c r="O598" i="4"/>
  <c r="N598" i="4"/>
  <c r="O597" i="4"/>
  <c r="N597" i="4"/>
  <c r="O596" i="4"/>
  <c r="N596" i="4"/>
  <c r="O595" i="4"/>
  <c r="N595" i="4"/>
  <c r="O594" i="4"/>
  <c r="N594" i="4"/>
  <c r="O593" i="4"/>
  <c r="N593" i="4"/>
  <c r="O592" i="4"/>
  <c r="N592" i="4"/>
  <c r="O591" i="4"/>
  <c r="N591" i="4"/>
  <c r="O590" i="4"/>
  <c r="N590" i="4"/>
  <c r="O589" i="4"/>
  <c r="N589" i="4"/>
  <c r="O588" i="4"/>
  <c r="N588" i="4"/>
  <c r="O587" i="4"/>
  <c r="N587" i="4"/>
  <c r="O586" i="4"/>
  <c r="N586" i="4"/>
  <c r="O585" i="4"/>
  <c r="N585" i="4"/>
  <c r="O584" i="4"/>
  <c r="N584" i="4"/>
  <c r="O583" i="4"/>
  <c r="N583" i="4"/>
  <c r="O582" i="4"/>
  <c r="N582" i="4"/>
  <c r="O581" i="4"/>
  <c r="N581" i="4"/>
  <c r="O580" i="4"/>
  <c r="N580" i="4"/>
  <c r="O579" i="4"/>
  <c r="N579" i="4"/>
  <c r="O578" i="4"/>
  <c r="N578" i="4"/>
  <c r="O577" i="4"/>
  <c r="N577" i="4"/>
  <c r="O576" i="4"/>
  <c r="N576" i="4"/>
  <c r="O575" i="4"/>
  <c r="N575" i="4"/>
  <c r="O574" i="4"/>
  <c r="N574" i="4"/>
  <c r="O573" i="4"/>
  <c r="N573" i="4"/>
  <c r="O572" i="4"/>
  <c r="N572" i="4"/>
  <c r="O571" i="4"/>
  <c r="N571" i="4"/>
  <c r="O570" i="4"/>
  <c r="N570" i="4"/>
  <c r="O569" i="4"/>
  <c r="N569" i="4"/>
  <c r="O568" i="4"/>
  <c r="N568" i="4"/>
  <c r="O567" i="4"/>
  <c r="N567" i="4"/>
  <c r="O566" i="4"/>
  <c r="N566" i="4"/>
  <c r="O565" i="4"/>
  <c r="N565" i="4"/>
  <c r="O564" i="4"/>
  <c r="N564" i="4"/>
  <c r="O563" i="4"/>
  <c r="N563" i="4"/>
  <c r="O562" i="4"/>
  <c r="N562" i="4"/>
  <c r="O561" i="4"/>
  <c r="N561" i="4"/>
  <c r="O560" i="4"/>
  <c r="N560" i="4"/>
  <c r="O559" i="4"/>
  <c r="N559" i="4"/>
  <c r="O558" i="4"/>
  <c r="N558" i="4"/>
  <c r="O557" i="4"/>
  <c r="N557" i="4"/>
  <c r="O556" i="4"/>
  <c r="N556" i="4"/>
  <c r="O555" i="4"/>
  <c r="N555" i="4"/>
  <c r="O554" i="4"/>
  <c r="N554" i="4"/>
  <c r="O553" i="4"/>
  <c r="N553" i="4"/>
  <c r="O552" i="4"/>
  <c r="N552" i="4"/>
  <c r="O551" i="4"/>
  <c r="N551" i="4"/>
  <c r="O550" i="4"/>
  <c r="N550" i="4"/>
  <c r="O549" i="4"/>
  <c r="N549" i="4"/>
  <c r="O548" i="4"/>
  <c r="N548" i="4"/>
  <c r="O547" i="4"/>
  <c r="N547" i="4"/>
  <c r="O546" i="4"/>
  <c r="N546" i="4"/>
  <c r="O545" i="4"/>
  <c r="N545" i="4"/>
  <c r="O544" i="4"/>
  <c r="N544" i="4"/>
  <c r="O543" i="4"/>
  <c r="N543" i="4"/>
  <c r="O542" i="4"/>
  <c r="N542" i="4"/>
  <c r="O541" i="4"/>
  <c r="N541" i="4"/>
  <c r="O540" i="4"/>
  <c r="N540" i="4"/>
  <c r="O539" i="4"/>
  <c r="N539" i="4"/>
  <c r="O538" i="4"/>
  <c r="N538" i="4"/>
  <c r="O537" i="4"/>
  <c r="N537" i="4"/>
  <c r="O536" i="4"/>
  <c r="N536" i="4"/>
  <c r="O535" i="4"/>
  <c r="N535" i="4"/>
  <c r="O534" i="4"/>
  <c r="N534" i="4"/>
  <c r="O533" i="4"/>
  <c r="N533" i="4"/>
  <c r="O532" i="4"/>
  <c r="N532" i="4"/>
  <c r="O531" i="4"/>
  <c r="N531" i="4"/>
  <c r="O530" i="4"/>
  <c r="N530" i="4"/>
  <c r="O529" i="4"/>
  <c r="N529" i="4"/>
  <c r="O528" i="4"/>
  <c r="N528" i="4"/>
  <c r="O527" i="4"/>
  <c r="N527" i="4"/>
  <c r="O526" i="4"/>
  <c r="N526" i="4"/>
  <c r="O525" i="4"/>
  <c r="N525" i="4"/>
  <c r="O524" i="4"/>
  <c r="N524" i="4"/>
  <c r="O523" i="4"/>
  <c r="N523" i="4"/>
  <c r="O522" i="4"/>
  <c r="N522" i="4"/>
  <c r="O521" i="4"/>
  <c r="N521" i="4"/>
  <c r="O520" i="4"/>
  <c r="N520" i="4"/>
  <c r="O519" i="4"/>
  <c r="N519" i="4"/>
  <c r="O518" i="4"/>
  <c r="N518" i="4"/>
  <c r="O517" i="4"/>
  <c r="N517" i="4"/>
  <c r="O516" i="4"/>
  <c r="N516" i="4"/>
  <c r="O515" i="4"/>
  <c r="N515" i="4"/>
  <c r="O514" i="4"/>
  <c r="N514" i="4"/>
  <c r="O513" i="4"/>
  <c r="N513" i="4"/>
  <c r="O512" i="4"/>
  <c r="N512" i="4"/>
  <c r="O511" i="4"/>
  <c r="N511" i="4"/>
  <c r="O510" i="4"/>
  <c r="N510" i="4"/>
  <c r="O509" i="4"/>
  <c r="N509" i="4"/>
  <c r="O508" i="4"/>
  <c r="N508" i="4"/>
  <c r="O507" i="4"/>
  <c r="N507" i="4"/>
  <c r="O506" i="4"/>
  <c r="N506" i="4"/>
  <c r="O505" i="4"/>
  <c r="N505" i="4"/>
  <c r="O504" i="4"/>
  <c r="N504" i="4"/>
  <c r="O503" i="4"/>
  <c r="N503" i="4"/>
  <c r="O502" i="4"/>
  <c r="N502" i="4"/>
  <c r="O501" i="4"/>
  <c r="N501" i="4"/>
  <c r="O500" i="4"/>
  <c r="N500" i="4"/>
  <c r="O499" i="4"/>
  <c r="N499" i="4"/>
  <c r="O498" i="4"/>
  <c r="N498" i="4"/>
  <c r="O497" i="4"/>
  <c r="N497" i="4"/>
  <c r="O496" i="4"/>
  <c r="N496" i="4"/>
  <c r="O495" i="4"/>
  <c r="N495" i="4"/>
  <c r="O494" i="4"/>
  <c r="N494" i="4"/>
  <c r="O493" i="4"/>
  <c r="N493" i="4"/>
  <c r="O492" i="4"/>
  <c r="N492" i="4"/>
  <c r="O491" i="4"/>
  <c r="N491" i="4"/>
  <c r="O490" i="4"/>
  <c r="N490" i="4"/>
  <c r="O489" i="4"/>
  <c r="N489" i="4"/>
  <c r="O488" i="4"/>
  <c r="N488" i="4"/>
  <c r="O487" i="4"/>
  <c r="N487" i="4"/>
  <c r="O486" i="4"/>
  <c r="N486" i="4"/>
  <c r="O485" i="4"/>
  <c r="N485" i="4"/>
  <c r="O484" i="4"/>
  <c r="N484" i="4"/>
  <c r="O483" i="4"/>
  <c r="N483" i="4"/>
  <c r="O482" i="4"/>
  <c r="N482" i="4"/>
  <c r="O481" i="4"/>
  <c r="N481" i="4"/>
  <c r="O480" i="4"/>
  <c r="N480" i="4"/>
  <c r="O479" i="4"/>
  <c r="N479" i="4"/>
  <c r="O478" i="4"/>
  <c r="N478" i="4"/>
  <c r="O477" i="4"/>
  <c r="N477" i="4"/>
  <c r="O476" i="4"/>
  <c r="N476" i="4"/>
  <c r="O475" i="4"/>
  <c r="N475" i="4"/>
  <c r="O474" i="4"/>
  <c r="N474" i="4"/>
  <c r="O473" i="4"/>
  <c r="N473" i="4"/>
  <c r="O472" i="4"/>
  <c r="N472" i="4"/>
  <c r="O471" i="4"/>
  <c r="N471" i="4"/>
  <c r="O470" i="4"/>
  <c r="N470" i="4"/>
  <c r="O469" i="4"/>
  <c r="N469" i="4"/>
  <c r="O468" i="4"/>
  <c r="N468" i="4"/>
  <c r="O467" i="4"/>
  <c r="N467" i="4"/>
  <c r="O466" i="4"/>
  <c r="N466" i="4"/>
  <c r="O465" i="4"/>
  <c r="N465" i="4"/>
  <c r="O464" i="4"/>
  <c r="N464" i="4"/>
  <c r="O463" i="4"/>
  <c r="N463" i="4"/>
  <c r="O462" i="4"/>
  <c r="N462" i="4"/>
  <c r="O461" i="4"/>
  <c r="N461" i="4"/>
  <c r="O460" i="4"/>
  <c r="N460" i="4"/>
  <c r="O459" i="4"/>
  <c r="N459" i="4"/>
  <c r="O458" i="4"/>
  <c r="N458" i="4"/>
  <c r="O457" i="4"/>
  <c r="N457" i="4"/>
  <c r="O456" i="4"/>
  <c r="N456" i="4"/>
  <c r="O455" i="4"/>
  <c r="N455" i="4"/>
  <c r="O454" i="4"/>
  <c r="N454" i="4"/>
  <c r="O453" i="4"/>
  <c r="N453" i="4"/>
  <c r="O452" i="4"/>
  <c r="N452" i="4"/>
  <c r="O451" i="4"/>
  <c r="N451" i="4"/>
  <c r="O450" i="4"/>
  <c r="N450" i="4"/>
  <c r="O449" i="4"/>
  <c r="N449" i="4"/>
  <c r="O448" i="4"/>
  <c r="N448" i="4"/>
  <c r="O447" i="4"/>
  <c r="N447" i="4"/>
  <c r="O446" i="4"/>
  <c r="N446" i="4"/>
  <c r="O445" i="4"/>
  <c r="N445" i="4"/>
  <c r="O444" i="4"/>
  <c r="N444" i="4"/>
  <c r="O443" i="4"/>
  <c r="N443" i="4"/>
  <c r="O442" i="4"/>
  <c r="N442" i="4"/>
  <c r="O441" i="4"/>
  <c r="N441" i="4"/>
  <c r="O440" i="4"/>
  <c r="N440" i="4"/>
  <c r="O439" i="4"/>
  <c r="N439" i="4"/>
  <c r="O438" i="4"/>
  <c r="N438" i="4"/>
  <c r="O437" i="4"/>
  <c r="N437" i="4"/>
  <c r="O436" i="4"/>
  <c r="N436" i="4"/>
  <c r="O435" i="4"/>
  <c r="N435" i="4"/>
  <c r="O434" i="4"/>
  <c r="N434" i="4"/>
  <c r="O433" i="4"/>
  <c r="N433" i="4"/>
  <c r="O432" i="4"/>
  <c r="N432" i="4"/>
  <c r="O431" i="4"/>
  <c r="N431" i="4"/>
  <c r="O430" i="4"/>
  <c r="N430" i="4"/>
  <c r="O429" i="4"/>
  <c r="N429" i="4"/>
  <c r="O428" i="4"/>
  <c r="N428" i="4"/>
  <c r="O427" i="4"/>
  <c r="N427" i="4"/>
  <c r="O426" i="4"/>
  <c r="N426" i="4"/>
  <c r="O425" i="4"/>
  <c r="N425" i="4"/>
  <c r="O424" i="4"/>
  <c r="N424" i="4"/>
  <c r="O423" i="4"/>
  <c r="N423" i="4"/>
  <c r="O422" i="4"/>
  <c r="N422" i="4"/>
  <c r="O421" i="4"/>
  <c r="N421" i="4"/>
  <c r="O420" i="4"/>
  <c r="N420" i="4"/>
  <c r="O419" i="4"/>
  <c r="N419" i="4"/>
  <c r="O418" i="4"/>
  <c r="N418" i="4"/>
  <c r="O417" i="4"/>
  <c r="N417" i="4"/>
  <c r="O416" i="4"/>
  <c r="N416" i="4"/>
  <c r="O415" i="4"/>
  <c r="N415" i="4"/>
  <c r="O414" i="4"/>
  <c r="N414" i="4"/>
  <c r="O413" i="4"/>
  <c r="N413" i="4"/>
  <c r="O412" i="4"/>
  <c r="N412" i="4"/>
  <c r="O411" i="4"/>
  <c r="N411" i="4"/>
  <c r="O410" i="4"/>
  <c r="N410" i="4"/>
  <c r="O409" i="4"/>
  <c r="N409" i="4"/>
  <c r="O408" i="4"/>
  <c r="N408" i="4"/>
  <c r="O407" i="4"/>
  <c r="N407" i="4"/>
  <c r="O406" i="4"/>
  <c r="N406" i="4"/>
  <c r="O405" i="4"/>
  <c r="N405" i="4"/>
  <c r="O404" i="4"/>
  <c r="N404" i="4"/>
  <c r="O403" i="4"/>
  <c r="N403" i="4"/>
  <c r="O402" i="4"/>
  <c r="N402" i="4"/>
  <c r="O401" i="4"/>
  <c r="N401" i="4"/>
  <c r="O400" i="4"/>
  <c r="N400" i="4"/>
  <c r="O399" i="4"/>
  <c r="N399" i="4"/>
  <c r="O398" i="4"/>
  <c r="N398" i="4"/>
  <c r="O397" i="4"/>
  <c r="N397" i="4"/>
  <c r="O396" i="4"/>
  <c r="N396" i="4"/>
  <c r="O395" i="4"/>
  <c r="N395" i="4"/>
  <c r="O394" i="4"/>
  <c r="N394" i="4"/>
  <c r="O393" i="4"/>
  <c r="N393" i="4"/>
  <c r="O392" i="4"/>
  <c r="N392" i="4"/>
  <c r="O391" i="4"/>
  <c r="N391" i="4"/>
  <c r="O390" i="4"/>
  <c r="N390" i="4"/>
  <c r="O389" i="4"/>
  <c r="N389" i="4"/>
  <c r="O388" i="4"/>
  <c r="N388" i="4"/>
  <c r="O387" i="4"/>
  <c r="N387" i="4"/>
  <c r="O386" i="4"/>
  <c r="N386" i="4"/>
  <c r="O385" i="4"/>
  <c r="N385" i="4"/>
  <c r="O384" i="4"/>
  <c r="N384" i="4"/>
  <c r="O383" i="4"/>
  <c r="N383" i="4"/>
  <c r="O382" i="4"/>
  <c r="N382" i="4"/>
  <c r="O381" i="4"/>
  <c r="N381" i="4"/>
  <c r="O380" i="4"/>
  <c r="N380" i="4"/>
  <c r="O379" i="4"/>
  <c r="N379" i="4"/>
  <c r="O378" i="4"/>
  <c r="N378" i="4"/>
  <c r="O377" i="4"/>
  <c r="N377" i="4"/>
  <c r="O376" i="4"/>
  <c r="N376" i="4"/>
  <c r="O375" i="4"/>
  <c r="N375" i="4"/>
  <c r="O374" i="4"/>
  <c r="N374" i="4"/>
  <c r="O373" i="4"/>
  <c r="N373" i="4"/>
  <c r="O372" i="4"/>
  <c r="N372" i="4"/>
  <c r="O371" i="4"/>
  <c r="N371" i="4"/>
  <c r="O370" i="4"/>
  <c r="N370" i="4"/>
  <c r="O369" i="4"/>
  <c r="N369" i="4"/>
  <c r="O368" i="4"/>
  <c r="N368" i="4"/>
  <c r="O367" i="4"/>
  <c r="N367" i="4"/>
  <c r="O366" i="4"/>
  <c r="N366" i="4"/>
  <c r="O365" i="4"/>
  <c r="N365" i="4"/>
  <c r="O364" i="4"/>
  <c r="N364" i="4"/>
  <c r="O363" i="4"/>
  <c r="N363" i="4"/>
  <c r="O362" i="4"/>
  <c r="N362" i="4"/>
  <c r="O361" i="4"/>
  <c r="N361" i="4"/>
  <c r="O360" i="4"/>
  <c r="N360" i="4"/>
  <c r="O359" i="4"/>
  <c r="N359" i="4"/>
  <c r="O358" i="4"/>
  <c r="N358" i="4"/>
  <c r="O357" i="4"/>
  <c r="N357" i="4"/>
  <c r="O356" i="4"/>
  <c r="N356" i="4"/>
  <c r="O355" i="4"/>
  <c r="N355" i="4"/>
  <c r="O354" i="4"/>
  <c r="N354" i="4"/>
  <c r="O353" i="4"/>
  <c r="N353" i="4"/>
  <c r="O352" i="4"/>
  <c r="N352" i="4"/>
  <c r="O351" i="4"/>
  <c r="N351" i="4"/>
  <c r="O350" i="4"/>
  <c r="N350" i="4"/>
  <c r="O349" i="4"/>
  <c r="N349" i="4"/>
  <c r="O348" i="4"/>
  <c r="N348" i="4"/>
  <c r="O347" i="4"/>
  <c r="N347" i="4"/>
  <c r="O346" i="4"/>
  <c r="N346" i="4"/>
  <c r="O345" i="4"/>
  <c r="N345" i="4"/>
  <c r="O344" i="4"/>
  <c r="N344" i="4"/>
  <c r="O343" i="4"/>
  <c r="N343" i="4"/>
  <c r="O342" i="4"/>
  <c r="N342" i="4"/>
  <c r="O341" i="4"/>
  <c r="N341" i="4"/>
  <c r="O340" i="4"/>
  <c r="N340" i="4"/>
  <c r="O339" i="4"/>
  <c r="N339" i="4"/>
  <c r="O338" i="4"/>
  <c r="N338" i="4"/>
  <c r="O337" i="4"/>
  <c r="N337" i="4"/>
  <c r="O336" i="4"/>
  <c r="N336" i="4"/>
  <c r="O335" i="4"/>
  <c r="N335" i="4"/>
  <c r="O334" i="4"/>
  <c r="N334" i="4"/>
  <c r="O333" i="4"/>
  <c r="N333" i="4"/>
  <c r="O332" i="4"/>
  <c r="N332" i="4"/>
  <c r="O331" i="4"/>
  <c r="N331" i="4"/>
  <c r="O330" i="4"/>
  <c r="N330" i="4"/>
  <c r="O329" i="4"/>
  <c r="N329" i="4"/>
  <c r="O328" i="4"/>
  <c r="N328" i="4"/>
  <c r="O327" i="4"/>
  <c r="N327" i="4"/>
  <c r="O326" i="4"/>
  <c r="N326" i="4"/>
  <c r="O325" i="4"/>
  <c r="N325" i="4"/>
  <c r="O324" i="4"/>
  <c r="N324" i="4"/>
  <c r="O323" i="4"/>
  <c r="N323" i="4"/>
  <c r="O322" i="4"/>
  <c r="N322" i="4"/>
  <c r="O321" i="4"/>
  <c r="N321" i="4"/>
  <c r="O320" i="4"/>
  <c r="N320" i="4"/>
  <c r="O319" i="4"/>
  <c r="N319" i="4"/>
  <c r="O318" i="4"/>
  <c r="N318" i="4"/>
  <c r="O317" i="4"/>
  <c r="N317" i="4"/>
  <c r="O316" i="4"/>
  <c r="N316" i="4"/>
  <c r="O315" i="4"/>
  <c r="N315" i="4"/>
  <c r="O314" i="4"/>
  <c r="N314" i="4"/>
  <c r="O313" i="4"/>
  <c r="N313" i="4"/>
  <c r="O312" i="4"/>
  <c r="N312" i="4"/>
  <c r="O311" i="4"/>
  <c r="N311" i="4"/>
  <c r="O310" i="4"/>
  <c r="N310" i="4"/>
  <c r="O309" i="4"/>
  <c r="N309" i="4"/>
  <c r="O308" i="4"/>
  <c r="N308" i="4"/>
  <c r="O307" i="4"/>
  <c r="N307" i="4"/>
  <c r="O306" i="4"/>
  <c r="N306" i="4"/>
  <c r="O305" i="4"/>
  <c r="N305" i="4"/>
  <c r="O304" i="4"/>
  <c r="N304" i="4"/>
  <c r="O303" i="4"/>
  <c r="N303" i="4"/>
  <c r="O302" i="4"/>
  <c r="N302" i="4"/>
  <c r="O301" i="4"/>
  <c r="N301" i="4"/>
  <c r="O300" i="4"/>
  <c r="N300" i="4"/>
  <c r="O299" i="4"/>
  <c r="N299" i="4"/>
  <c r="O298" i="4"/>
  <c r="N298" i="4"/>
  <c r="O297" i="4"/>
  <c r="N297" i="4"/>
  <c r="O296" i="4"/>
  <c r="N296" i="4"/>
  <c r="O295" i="4"/>
  <c r="N295" i="4"/>
  <c r="O294" i="4"/>
  <c r="N294" i="4"/>
  <c r="O293" i="4"/>
  <c r="N293" i="4"/>
  <c r="O292" i="4"/>
  <c r="N292" i="4"/>
  <c r="O291" i="4"/>
  <c r="N291" i="4"/>
  <c r="O290" i="4"/>
  <c r="N290" i="4"/>
  <c r="O289" i="4"/>
  <c r="N289" i="4"/>
  <c r="O288" i="4"/>
  <c r="N288" i="4"/>
  <c r="O287" i="4"/>
  <c r="N287" i="4"/>
  <c r="O286" i="4"/>
  <c r="N286" i="4"/>
  <c r="O285" i="4"/>
  <c r="N285" i="4"/>
  <c r="O284" i="4"/>
  <c r="N284" i="4"/>
  <c r="O283" i="4"/>
  <c r="N283" i="4"/>
  <c r="O282" i="4"/>
  <c r="N282" i="4"/>
  <c r="O281" i="4"/>
  <c r="N281" i="4"/>
  <c r="O280" i="4"/>
  <c r="N280" i="4"/>
  <c r="O279" i="4"/>
  <c r="N279" i="4"/>
  <c r="O278" i="4"/>
  <c r="N278" i="4"/>
  <c r="O277" i="4"/>
  <c r="N277" i="4"/>
  <c r="O276" i="4"/>
  <c r="N276" i="4"/>
  <c r="O275" i="4"/>
  <c r="N275" i="4"/>
  <c r="O274" i="4"/>
  <c r="N274" i="4"/>
  <c r="O273" i="4"/>
  <c r="N273" i="4"/>
  <c r="O272" i="4"/>
  <c r="N272" i="4"/>
  <c r="O271" i="4"/>
  <c r="N271" i="4"/>
  <c r="O270" i="4"/>
  <c r="N270" i="4"/>
  <c r="O269" i="4"/>
  <c r="N269" i="4"/>
  <c r="O268" i="4"/>
  <c r="N268" i="4"/>
  <c r="O267" i="4"/>
  <c r="N267" i="4"/>
  <c r="O266" i="4"/>
  <c r="N266" i="4"/>
  <c r="O265" i="4"/>
  <c r="N265" i="4"/>
  <c r="O264" i="4"/>
  <c r="N264" i="4"/>
  <c r="O263" i="4"/>
  <c r="N263" i="4"/>
  <c r="O262" i="4"/>
  <c r="N262" i="4"/>
  <c r="O261" i="4"/>
  <c r="N261" i="4"/>
  <c r="O260" i="4"/>
  <c r="N260" i="4"/>
  <c r="O259" i="4"/>
  <c r="N259" i="4"/>
  <c r="O258" i="4"/>
  <c r="N258" i="4"/>
  <c r="O257" i="4"/>
  <c r="N257" i="4"/>
  <c r="O256" i="4"/>
  <c r="N256" i="4"/>
  <c r="O255" i="4"/>
  <c r="N255" i="4"/>
  <c r="O254" i="4"/>
  <c r="N254" i="4"/>
  <c r="O253" i="4"/>
  <c r="N253" i="4"/>
  <c r="O252" i="4"/>
  <c r="N252" i="4"/>
  <c r="O251" i="4"/>
  <c r="N251" i="4"/>
  <c r="O250" i="4"/>
  <c r="N250" i="4"/>
  <c r="O249" i="4"/>
  <c r="N249" i="4"/>
  <c r="O248" i="4"/>
  <c r="N248" i="4"/>
  <c r="O247" i="4"/>
  <c r="N247" i="4"/>
  <c r="O246" i="4"/>
  <c r="N246" i="4"/>
  <c r="O245" i="4"/>
  <c r="N245" i="4"/>
  <c r="O244" i="4"/>
  <c r="N244" i="4"/>
  <c r="O243" i="4"/>
  <c r="N243" i="4"/>
  <c r="O242" i="4"/>
  <c r="N242" i="4"/>
  <c r="O241" i="4"/>
  <c r="N241" i="4"/>
  <c r="O240" i="4"/>
  <c r="N240" i="4"/>
  <c r="O239" i="4"/>
  <c r="N239" i="4"/>
  <c r="O238" i="4"/>
  <c r="N238" i="4"/>
  <c r="O237" i="4"/>
  <c r="N237" i="4"/>
  <c r="O236" i="4"/>
  <c r="N236" i="4"/>
  <c r="O235" i="4"/>
  <c r="N235" i="4"/>
  <c r="O234" i="4"/>
  <c r="N234" i="4"/>
  <c r="O233" i="4"/>
  <c r="N233" i="4"/>
  <c r="O232" i="4"/>
  <c r="N232" i="4"/>
  <c r="O231" i="4"/>
  <c r="N231" i="4"/>
  <c r="O230" i="4"/>
  <c r="N230" i="4"/>
  <c r="O229" i="4"/>
  <c r="N229" i="4"/>
  <c r="O228" i="4"/>
  <c r="N228" i="4"/>
  <c r="O227" i="4"/>
  <c r="N227" i="4"/>
  <c r="O226" i="4"/>
  <c r="N226" i="4"/>
  <c r="O225" i="4"/>
  <c r="N225" i="4"/>
  <c r="O224" i="4"/>
  <c r="N224" i="4"/>
  <c r="O223" i="4"/>
  <c r="N223" i="4"/>
  <c r="O222" i="4"/>
  <c r="N222" i="4"/>
  <c r="O221" i="4"/>
  <c r="N221" i="4"/>
  <c r="O220" i="4"/>
  <c r="N220" i="4"/>
  <c r="O219" i="4"/>
  <c r="N219" i="4"/>
  <c r="O218" i="4"/>
  <c r="N218" i="4"/>
  <c r="O217" i="4"/>
  <c r="N217" i="4"/>
  <c r="O216" i="4"/>
  <c r="N216" i="4"/>
  <c r="O215" i="4"/>
  <c r="N215" i="4"/>
  <c r="O214" i="4"/>
  <c r="N214" i="4"/>
  <c r="O213" i="4"/>
  <c r="N213" i="4"/>
  <c r="O212" i="4"/>
  <c r="N212" i="4"/>
  <c r="O211" i="4"/>
  <c r="N211" i="4"/>
  <c r="O210" i="4"/>
  <c r="N210" i="4"/>
  <c r="O209" i="4"/>
  <c r="N209" i="4"/>
  <c r="O208" i="4"/>
  <c r="N208" i="4"/>
  <c r="O207" i="4"/>
  <c r="N207" i="4"/>
  <c r="O206" i="4"/>
  <c r="N206" i="4"/>
  <c r="O205" i="4"/>
  <c r="N205" i="4"/>
  <c r="O204" i="4"/>
  <c r="N204" i="4"/>
  <c r="O203" i="4"/>
  <c r="N203" i="4"/>
  <c r="O202" i="4"/>
  <c r="N202" i="4"/>
  <c r="O201" i="4"/>
  <c r="N201" i="4"/>
  <c r="O200" i="4"/>
  <c r="N200" i="4"/>
  <c r="O199" i="4"/>
  <c r="N199" i="4"/>
  <c r="O198" i="4"/>
  <c r="N198" i="4"/>
  <c r="O197" i="4"/>
  <c r="N197" i="4"/>
  <c r="O196" i="4"/>
  <c r="N196" i="4"/>
  <c r="O195" i="4"/>
  <c r="N195" i="4"/>
  <c r="O194" i="4"/>
  <c r="N194" i="4"/>
  <c r="O193" i="4"/>
  <c r="N193" i="4"/>
  <c r="O192" i="4"/>
  <c r="N192" i="4"/>
  <c r="O191" i="4"/>
  <c r="N191" i="4"/>
  <c r="O190" i="4"/>
  <c r="N190" i="4"/>
  <c r="O189" i="4"/>
  <c r="N189" i="4"/>
  <c r="O188" i="4"/>
  <c r="N188" i="4"/>
  <c r="O187" i="4"/>
  <c r="N187" i="4"/>
  <c r="O186" i="4"/>
  <c r="N186" i="4"/>
  <c r="O185" i="4"/>
  <c r="N185" i="4"/>
  <c r="O184" i="4"/>
  <c r="N184" i="4"/>
  <c r="O183" i="4"/>
  <c r="N183" i="4"/>
  <c r="O182" i="4"/>
  <c r="N182" i="4"/>
  <c r="O181" i="4"/>
  <c r="N181" i="4"/>
  <c r="O180" i="4"/>
  <c r="N180" i="4"/>
  <c r="O179" i="4"/>
  <c r="N179" i="4"/>
  <c r="O178" i="4"/>
  <c r="N178" i="4"/>
  <c r="O177" i="4"/>
  <c r="N177" i="4"/>
  <c r="O176" i="4"/>
  <c r="N176" i="4"/>
  <c r="O175" i="4"/>
  <c r="N175" i="4"/>
  <c r="O174" i="4"/>
  <c r="N174" i="4"/>
  <c r="O173" i="4"/>
  <c r="N173" i="4"/>
  <c r="O172" i="4"/>
  <c r="N172" i="4"/>
  <c r="O171" i="4"/>
  <c r="N171" i="4"/>
  <c r="O170" i="4"/>
  <c r="N170" i="4"/>
  <c r="O169" i="4"/>
  <c r="N169" i="4"/>
  <c r="O168" i="4"/>
  <c r="N168" i="4"/>
  <c r="O167" i="4"/>
  <c r="N167" i="4"/>
  <c r="O166" i="4"/>
  <c r="N166" i="4"/>
  <c r="O165" i="4"/>
  <c r="N165" i="4"/>
  <c r="O164" i="4"/>
  <c r="N164" i="4"/>
  <c r="O163" i="4"/>
  <c r="N163" i="4"/>
  <c r="O162" i="4"/>
  <c r="N162" i="4"/>
  <c r="O161" i="4"/>
  <c r="N161" i="4"/>
  <c r="O160" i="4"/>
  <c r="N160" i="4"/>
  <c r="O159" i="4"/>
  <c r="N159" i="4"/>
  <c r="O158" i="4"/>
  <c r="N158" i="4"/>
  <c r="O157" i="4"/>
  <c r="N157" i="4"/>
  <c r="O156" i="4"/>
  <c r="N156" i="4"/>
  <c r="O155" i="4"/>
  <c r="N155" i="4"/>
  <c r="O154" i="4"/>
  <c r="N154" i="4"/>
  <c r="O153" i="4"/>
  <c r="N153" i="4"/>
  <c r="O152" i="4"/>
  <c r="N152" i="4"/>
  <c r="O151" i="4"/>
  <c r="N151" i="4"/>
  <c r="O150" i="4"/>
  <c r="N150" i="4"/>
  <c r="O149" i="4"/>
  <c r="N149" i="4"/>
  <c r="O148" i="4"/>
  <c r="N148" i="4"/>
  <c r="O147" i="4"/>
  <c r="N147" i="4"/>
  <c r="O146" i="4"/>
  <c r="N146" i="4"/>
  <c r="O145" i="4"/>
  <c r="N145" i="4"/>
  <c r="O144" i="4"/>
  <c r="N144" i="4"/>
  <c r="O143" i="4"/>
  <c r="N143" i="4"/>
  <c r="O142" i="4"/>
  <c r="N142" i="4"/>
  <c r="O141" i="4"/>
  <c r="N141" i="4"/>
  <c r="O140" i="4"/>
  <c r="N140" i="4"/>
  <c r="O139" i="4"/>
  <c r="N139" i="4"/>
  <c r="O138" i="4"/>
  <c r="N138" i="4"/>
  <c r="O137" i="4"/>
  <c r="N137" i="4"/>
  <c r="O136" i="4"/>
  <c r="N136" i="4"/>
  <c r="O135" i="4"/>
  <c r="N135" i="4"/>
  <c r="O134" i="4"/>
  <c r="N134" i="4"/>
  <c r="O133" i="4"/>
  <c r="N133" i="4"/>
  <c r="O132" i="4"/>
  <c r="N132" i="4"/>
  <c r="O131" i="4"/>
  <c r="N131" i="4"/>
  <c r="O130" i="4"/>
  <c r="N130" i="4"/>
  <c r="O129" i="4"/>
  <c r="N129" i="4"/>
  <c r="O128" i="4"/>
  <c r="N128" i="4"/>
  <c r="O127" i="4"/>
  <c r="N127" i="4"/>
  <c r="O126" i="4"/>
  <c r="N126" i="4"/>
  <c r="O125" i="4"/>
  <c r="N125" i="4"/>
  <c r="O124" i="4"/>
  <c r="N124" i="4"/>
  <c r="O123" i="4"/>
  <c r="N123" i="4"/>
  <c r="O122" i="4"/>
  <c r="N122" i="4"/>
  <c r="O121" i="4"/>
  <c r="N121" i="4"/>
  <c r="O120" i="4"/>
  <c r="N120" i="4"/>
  <c r="O119" i="4"/>
  <c r="N119" i="4"/>
  <c r="O118" i="4"/>
  <c r="N118" i="4"/>
  <c r="O117" i="4"/>
  <c r="N117" i="4"/>
  <c r="O116" i="4"/>
  <c r="N116" i="4"/>
  <c r="O115" i="4"/>
  <c r="N115" i="4"/>
  <c r="O114" i="4"/>
  <c r="N114" i="4"/>
  <c r="O113" i="4"/>
  <c r="N113" i="4"/>
  <c r="O112" i="4"/>
  <c r="N112" i="4"/>
  <c r="O111" i="4"/>
  <c r="N111" i="4"/>
  <c r="O110" i="4"/>
  <c r="N110" i="4"/>
  <c r="O109" i="4"/>
  <c r="N109" i="4"/>
  <c r="O108" i="4"/>
  <c r="N108" i="4"/>
  <c r="O107" i="4"/>
  <c r="N107" i="4"/>
  <c r="O106" i="4"/>
  <c r="N106" i="4"/>
  <c r="O105" i="4"/>
  <c r="N105" i="4"/>
  <c r="O104" i="4"/>
  <c r="N104" i="4"/>
  <c r="O103" i="4"/>
  <c r="N103" i="4"/>
  <c r="O102" i="4"/>
  <c r="N102" i="4"/>
  <c r="O101" i="4"/>
  <c r="N101" i="4"/>
  <c r="O100" i="4"/>
  <c r="N100" i="4"/>
  <c r="O99" i="4"/>
  <c r="N99" i="4"/>
  <c r="O98" i="4"/>
  <c r="N98" i="4"/>
  <c r="O97" i="4"/>
  <c r="N97" i="4"/>
  <c r="O96" i="4"/>
  <c r="N96" i="4"/>
  <c r="O95" i="4"/>
  <c r="N95" i="4"/>
  <c r="O94" i="4"/>
  <c r="N94" i="4"/>
  <c r="O93" i="4"/>
  <c r="N93" i="4"/>
  <c r="O92" i="4"/>
  <c r="N92" i="4"/>
  <c r="O91" i="4"/>
  <c r="N91" i="4"/>
  <c r="O90" i="4"/>
  <c r="N90" i="4"/>
  <c r="O89" i="4"/>
  <c r="N89" i="4"/>
  <c r="O88" i="4"/>
  <c r="N88" i="4"/>
  <c r="O87" i="4"/>
  <c r="N87" i="4"/>
  <c r="O86" i="4"/>
  <c r="N86" i="4"/>
  <c r="O85" i="4"/>
  <c r="N85" i="4"/>
  <c r="O84" i="4"/>
  <c r="N84" i="4"/>
  <c r="O83" i="4"/>
  <c r="N83" i="4"/>
  <c r="O82" i="4"/>
  <c r="N82" i="4"/>
  <c r="O81" i="4"/>
  <c r="N81" i="4"/>
  <c r="O80" i="4"/>
  <c r="N80" i="4"/>
  <c r="O79" i="4"/>
  <c r="N79" i="4"/>
  <c r="O78" i="4"/>
  <c r="N78" i="4"/>
  <c r="O77" i="4"/>
  <c r="N77" i="4"/>
  <c r="O76" i="4"/>
  <c r="N76" i="4"/>
  <c r="O75" i="4"/>
  <c r="N75" i="4"/>
  <c r="O74" i="4"/>
  <c r="N74" i="4"/>
  <c r="O73" i="4"/>
  <c r="N73" i="4"/>
  <c r="O72" i="4"/>
  <c r="N72" i="4"/>
  <c r="O71" i="4"/>
  <c r="N71" i="4"/>
  <c r="O70" i="4"/>
  <c r="N70" i="4"/>
  <c r="O69" i="4"/>
  <c r="N69" i="4"/>
  <c r="O68" i="4"/>
  <c r="N68" i="4"/>
  <c r="O67" i="4"/>
  <c r="N67" i="4"/>
  <c r="O66" i="4"/>
  <c r="N66" i="4"/>
  <c r="O65" i="4"/>
  <c r="N65" i="4"/>
  <c r="O64" i="4"/>
  <c r="N64" i="4"/>
  <c r="O63" i="4"/>
  <c r="N63" i="4"/>
  <c r="O62" i="4"/>
  <c r="N62" i="4"/>
  <c r="O61" i="4"/>
  <c r="N61" i="4"/>
  <c r="O60" i="4"/>
  <c r="N60" i="4"/>
  <c r="O59" i="4"/>
  <c r="N59" i="4"/>
  <c r="O58" i="4"/>
  <c r="N58" i="4"/>
  <c r="O57" i="4"/>
  <c r="N57" i="4"/>
  <c r="O56" i="4"/>
  <c r="N56" i="4"/>
  <c r="O55" i="4"/>
  <c r="N55" i="4"/>
  <c r="O54" i="4"/>
  <c r="N54" i="4"/>
  <c r="O53" i="4"/>
  <c r="N53" i="4"/>
  <c r="O52" i="4"/>
  <c r="N52" i="4"/>
  <c r="O51" i="4"/>
  <c r="N51" i="4"/>
  <c r="O50" i="4"/>
  <c r="N50" i="4"/>
  <c r="O49" i="4"/>
  <c r="N49" i="4"/>
  <c r="O48" i="4"/>
  <c r="N48" i="4"/>
  <c r="O47" i="4"/>
  <c r="N47" i="4"/>
  <c r="O46" i="4"/>
  <c r="N46" i="4"/>
  <c r="O45" i="4"/>
  <c r="N45" i="4"/>
  <c r="O44" i="4"/>
  <c r="N44" i="4"/>
  <c r="O43" i="4"/>
  <c r="N43" i="4"/>
  <c r="O42" i="4"/>
  <c r="N42" i="4"/>
  <c r="O41" i="4"/>
  <c r="N41" i="4"/>
  <c r="O40" i="4"/>
  <c r="N40" i="4"/>
  <c r="O39" i="4"/>
  <c r="N39" i="4"/>
  <c r="O38" i="4"/>
  <c r="N38" i="4"/>
  <c r="O37" i="4"/>
  <c r="N37" i="4"/>
  <c r="O36" i="4"/>
  <c r="N36" i="4"/>
  <c r="O35" i="4"/>
  <c r="N35" i="4"/>
  <c r="O34" i="4"/>
  <c r="N34" i="4"/>
  <c r="O33" i="4"/>
  <c r="N33" i="4"/>
  <c r="O32" i="4"/>
  <c r="N32" i="4"/>
  <c r="O31" i="4"/>
  <c r="N31" i="4"/>
  <c r="O30" i="4"/>
  <c r="N30" i="4"/>
  <c r="O29" i="4"/>
  <c r="N29" i="4"/>
  <c r="O28" i="4"/>
  <c r="N28" i="4"/>
  <c r="O27" i="4"/>
  <c r="N27" i="4"/>
  <c r="O26" i="4"/>
  <c r="N26" i="4"/>
  <c r="O25" i="4"/>
  <c r="N25" i="4"/>
  <c r="O24" i="4"/>
  <c r="N24" i="4"/>
  <c r="O23" i="4"/>
  <c r="N23" i="4"/>
  <c r="O22" i="4"/>
  <c r="N22" i="4"/>
  <c r="O21" i="4"/>
  <c r="N21" i="4"/>
  <c r="O20" i="4"/>
  <c r="N20" i="4"/>
  <c r="O19" i="4"/>
  <c r="N19" i="4"/>
  <c r="O18" i="4"/>
  <c r="N18" i="4"/>
  <c r="O17" i="4"/>
  <c r="N17" i="4"/>
  <c r="O16" i="4"/>
  <c r="N16" i="4"/>
  <c r="O15" i="4"/>
  <c r="N15" i="4"/>
  <c r="O14" i="4"/>
  <c r="N14" i="4"/>
  <c r="O13" i="4"/>
  <c r="N13" i="4"/>
  <c r="O12" i="4"/>
  <c r="N12" i="4"/>
  <c r="O11" i="4"/>
  <c r="N11" i="4"/>
  <c r="O10" i="4"/>
  <c r="N10" i="4"/>
  <c r="O9" i="4"/>
  <c r="N9" i="4"/>
  <c r="O8" i="4"/>
  <c r="N8" i="4"/>
  <c r="O7" i="4"/>
  <c r="N7" i="4"/>
  <c r="O6" i="4"/>
  <c r="N6" i="4"/>
  <c r="O5" i="4"/>
  <c r="N5" i="4"/>
  <c r="O4" i="4"/>
  <c r="N4" i="4"/>
  <c r="O3" i="4"/>
  <c r="N3" i="4"/>
  <c r="O2" i="4"/>
  <c r="N2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E4" i="8" l="1"/>
  <c r="H4" i="8" s="1"/>
  <c r="E12" i="8"/>
  <c r="G12" i="8" s="1"/>
  <c r="E10" i="8"/>
  <c r="F10" i="8" s="1"/>
  <c r="E11" i="8"/>
  <c r="G11" i="8" s="1"/>
  <c r="E3" i="8"/>
  <c r="F3" i="8" s="1"/>
  <c r="G4" i="8"/>
  <c r="E9" i="8"/>
  <c r="H9" i="8" s="1"/>
  <c r="F12" i="8"/>
  <c r="F4" i="8"/>
  <c r="E8" i="8"/>
  <c r="H8" i="8" s="1"/>
  <c r="F11" i="8"/>
  <c r="E7" i="8"/>
  <c r="G7" i="8" s="1"/>
  <c r="E6" i="8"/>
  <c r="H6" i="8" s="1"/>
  <c r="E13" i="8"/>
  <c r="G13" i="8" s="1"/>
  <c r="E5" i="8"/>
  <c r="H5" i="8" s="1"/>
  <c r="E2" i="8"/>
  <c r="H2" i="8" s="1"/>
  <c r="H12" i="8" l="1"/>
  <c r="G3" i="8"/>
  <c r="G10" i="8"/>
  <c r="G8" i="8"/>
  <c r="H10" i="8"/>
  <c r="H11" i="8"/>
  <c r="H3" i="8"/>
  <c r="G9" i="8"/>
  <c r="G5" i="8"/>
  <c r="F5" i="8"/>
  <c r="G6" i="8"/>
  <c r="H13" i="8"/>
  <c r="F9" i="8"/>
  <c r="F7" i="8"/>
  <c r="H7" i="8"/>
  <c r="F13" i="8"/>
  <c r="G2" i="8"/>
  <c r="F8" i="8"/>
  <c r="F6" i="8"/>
  <c r="F2" i="8"/>
</calcChain>
</file>

<file path=xl/sharedStrings.xml><?xml version="1.0" encoding="utf-8"?>
<sst xmlns="http://schemas.openxmlformats.org/spreadsheetml/2006/main" count="69764" uniqueCount="8388">
  <si>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</si>
  <si>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</si>
  <si>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</si>
  <si>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</si>
  <si>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</si>
  <si>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</si>
  <si>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</si>
  <si>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</si>
  <si>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</si>
  <si>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</si>
  <si>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</si>
  <si>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</si>
  <si>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</si>
  <si>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</si>
  <si>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</si>
  <si>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</si>
  <si>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</si>
  <si>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</si>
  <si>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</si>
  <si>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</si>
  <si>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</si>
  <si>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</si>
  <si>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</si>
  <si>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</si>
  <si>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</si>
  <si>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</si>
  <si>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</si>
  <si>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</si>
  <si>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</si>
  <si>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</si>
  <si>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</si>
  <si>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</si>
  <si>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</si>
  <si>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</si>
  <si>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</si>
  <si>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</si>
  <si>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</si>
  <si>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</si>
  <si>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</si>
  <si>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</si>
  <si>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</si>
  <si>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</si>
  <si>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</si>
  <si>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</si>
  <si>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</si>
  <si>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</si>
  <si>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</si>
  <si>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</si>
  <si>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</si>
  <si>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</si>
  <si>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</si>
  <si>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</si>
  <si>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</si>
  <si>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</si>
  <si>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</si>
  <si>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</si>
  <si>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</si>
  <si>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</si>
  <si>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</si>
  <si>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</si>
  <si>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</si>
  <si>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</si>
  <si>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</si>
  <si>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</si>
  <si>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</si>
  <si>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</si>
  <si>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</si>
  <si>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</si>
  <si>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</si>
  <si>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</si>
  <si>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</si>
  <si>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</si>
  <si>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</si>
  <si>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</si>
  <si>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</si>
  <si>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</si>
  <si>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</si>
  <si>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</si>
  <si>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</si>
  <si>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</si>
  <si>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</si>
  <si>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</si>
  <si>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</si>
  <si>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</si>
  <si>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</si>
  <si>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</si>
  <si>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</si>
  <si>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</si>
  <si>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</si>
  <si>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</si>
  <si>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</si>
  <si>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</si>
  <si>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</si>
  <si>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</si>
  <si>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</si>
  <si>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</si>
  <si>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</si>
  <si>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</si>
  <si>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</si>
  <si>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</si>
  <si>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</si>
  <si>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</si>
  <si>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</si>
  <si>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</si>
  <si>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</si>
  <si>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</si>
  <si>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</si>
  <si>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</si>
  <si>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</si>
  <si>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</si>
  <si>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</si>
  <si>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</si>
  <si>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</si>
  <si>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</si>
  <si>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</si>
  <si>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</si>
  <si>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</si>
  <si>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</si>
  <si>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</si>
  <si>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</si>
  <si>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</si>
  <si>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</si>
  <si>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</si>
  <si>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</si>
  <si>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</si>
  <si>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</si>
  <si>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</si>
  <si>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</si>
  <si>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</si>
  <si>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</si>
  <si>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</si>
  <si>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</si>
  <si>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</si>
  <si>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</si>
  <si>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</si>
  <si>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</si>
  <si>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</si>
  <si>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</si>
  <si>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</si>
  <si>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</si>
  <si>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</si>
  <si>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</si>
  <si>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</si>
  <si>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</si>
  <si>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</si>
  <si>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</si>
  <si>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</si>
  <si>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</si>
  <si>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</si>
  <si>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</si>
  <si>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</si>
  <si>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</si>
  <si>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</si>
  <si>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</si>
  <si>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</si>
  <si>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</si>
  <si>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</si>
  <si>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</si>
  <si>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</si>
  <si>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</si>
  <si>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</si>
  <si>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</si>
  <si>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</si>
  <si>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</si>
  <si>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</si>
  <si>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</si>
  <si>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</si>
  <si>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</si>
  <si>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</si>
  <si>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</si>
  <si>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</si>
  <si>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</si>
  <si>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</si>
  <si>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</si>
  <si>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</si>
  <si>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</si>
  <si>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</si>
  <si>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</si>
  <si>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</si>
  <si>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</si>
  <si>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</si>
  <si>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</si>
  <si>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</si>
  <si>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</si>
  <si>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</si>
  <si>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</si>
  <si>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</si>
  <si>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</si>
  <si>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</si>
  <si>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</si>
  <si>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</si>
  <si>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</si>
  <si>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</si>
  <si>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</si>
  <si>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</si>
  <si>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</si>
  <si>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</si>
  <si>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</si>
  <si>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</si>
  <si>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</si>
  <si>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</si>
  <si>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</si>
  <si>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</si>
  <si>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</si>
  <si>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</si>
  <si>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</si>
  <si>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</si>
  <si>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</si>
  <si>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</si>
  <si>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</si>
  <si>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</si>
  <si>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</si>
  <si>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</si>
  <si>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</si>
  <si>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</si>
  <si>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</si>
  <si>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</si>
  <si>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</si>
  <si>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</si>
  <si>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</si>
  <si>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</si>
  <si>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</si>
  <si>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</si>
  <si>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</si>
  <si>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</si>
  <si>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</si>
  <si>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</si>
  <si>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</si>
  <si>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</si>
  <si>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</si>
  <si>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</si>
  <si>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</si>
  <si>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</si>
  <si>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</si>
  <si>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</si>
  <si>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</si>
  <si>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</si>
  <si>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</si>
  <si>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</si>
  <si>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</si>
  <si>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</si>
  <si>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</si>
  <si>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</si>
  <si>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</si>
  <si>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</si>
  <si>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</si>
  <si>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</si>
  <si>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</si>
  <si>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</si>
  <si>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</si>
  <si>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</si>
  <si>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</si>
  <si>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</si>
  <si>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</si>
  <si>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</si>
  <si>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</si>
  <si>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</si>
  <si>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</si>
  <si>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</si>
  <si>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</si>
  <si>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</si>
  <si>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</si>
  <si>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</si>
  <si>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</si>
  <si>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</si>
  <si>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</si>
  <si>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</si>
  <si>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</si>
  <si>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</si>
  <si>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</si>
  <si>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</si>
  <si>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</si>
  <si>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</si>
  <si>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</si>
  <si>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</si>
  <si>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</si>
  <si>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</si>
  <si>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</si>
  <si>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</si>
  <si>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</si>
  <si>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</si>
  <si>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</si>
  <si>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</si>
  <si>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</si>
  <si>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</si>
  <si>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</si>
  <si>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</si>
  <si>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</si>
  <si>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</si>
  <si>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</si>
  <si>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</si>
  <si>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</si>
  <si>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</si>
  <si>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</si>
  <si>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</si>
  <si>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</si>
  <si>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</si>
  <si>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</si>
  <si>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</si>
  <si>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</si>
  <si>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</si>
  <si>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</si>
  <si>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</si>
  <si>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</si>
  <si>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</si>
  <si>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</si>
  <si>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</si>
  <si>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</si>
  <si>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</si>
  <si>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</si>
  <si>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</si>
  <si>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</si>
  <si>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</si>
  <si>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</si>
  <si>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</si>
  <si>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</si>
  <si>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</si>
  <si>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</si>
  <si>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</si>
  <si>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</si>
  <si>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</si>
  <si>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</si>
  <si>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</si>
  <si>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</si>
  <si>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</si>
  <si>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</si>
  <si>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</si>
  <si>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</si>
  <si>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</si>
  <si>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</si>
  <si>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</si>
  <si>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</si>
  <si>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</si>
  <si>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</si>
  <si>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</si>
  <si>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</si>
  <si>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</si>
  <si>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</si>
  <si>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</si>
  <si>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</si>
  <si>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</si>
  <si>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</si>
  <si>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</si>
  <si>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</si>
  <si>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</si>
  <si>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</si>
  <si>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</si>
  <si>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</si>
  <si>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</si>
  <si>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</si>
  <si>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</si>
  <si>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</si>
  <si>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</si>
  <si>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</si>
  <si>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</si>
  <si>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</si>
  <si>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</si>
  <si>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</si>
  <si>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</si>
  <si>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</si>
  <si>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</si>
  <si>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</si>
  <si>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</si>
  <si>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</si>
  <si>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</si>
  <si>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</si>
  <si>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</si>
  <si>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</si>
  <si>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</si>
  <si>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</si>
  <si>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</si>
  <si>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</si>
  <si>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</si>
  <si>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</si>
  <si>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</si>
  <si>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</si>
  <si>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</si>
  <si>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</si>
  <si>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</si>
  <si>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</si>
  <si>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</si>
  <si>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</si>
  <si>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</si>
  <si>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</si>
  <si>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</si>
  <si>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</si>
  <si>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</si>
  <si>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</si>
  <si>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</si>
  <si>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</si>
  <si>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</si>
  <si>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</si>
  <si>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</si>
  <si>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</si>
  <si>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</si>
  <si>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</si>
  <si>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</si>
  <si>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</si>
  <si>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</si>
  <si>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</si>
  <si>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</si>
  <si>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</si>
  <si>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</si>
  <si>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</si>
  <si>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</si>
  <si>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</si>
  <si>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</si>
  <si>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</si>
  <si>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</si>
  <si>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</si>
  <si>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</si>
  <si>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</si>
  <si>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</si>
  <si>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</si>
  <si>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</si>
  <si>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</si>
  <si>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</si>
  <si>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</si>
  <si>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</si>
  <si>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</si>
  <si>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</si>
  <si>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</si>
  <si>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</si>
  <si>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</si>
  <si>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</si>
  <si>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</si>
  <si>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</si>
  <si>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</si>
  <si>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</si>
  <si>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</si>
  <si>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</si>
  <si>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</si>
  <si>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</si>
  <si>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</si>
  <si>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</si>
  <si>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</si>
  <si>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</si>
  <si>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</si>
  <si>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</si>
  <si>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</si>
  <si>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</si>
  <si>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</si>
  <si>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</si>
  <si>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</si>
  <si>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</si>
  <si>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</si>
  <si>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</si>
  <si>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</si>
  <si>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</si>
  <si>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</si>
  <si>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</si>
  <si>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</si>
  <si>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</si>
  <si>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</si>
  <si>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</si>
  <si>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</si>
  <si>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</si>
  <si>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</si>
  <si>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</si>
  <si>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</si>
  <si>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</si>
  <si>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</si>
  <si>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</si>
  <si>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</si>
  <si>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</si>
  <si>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</si>
  <si>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</si>
  <si>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</si>
  <si>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</si>
  <si>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</si>
  <si>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</si>
  <si>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</si>
  <si>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</si>
  <si>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</si>
  <si>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</si>
  <si>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</si>
  <si>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</si>
  <si>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</si>
  <si>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</si>
  <si>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</si>
  <si>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</si>
  <si>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</si>
  <si>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</si>
  <si>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</si>
  <si>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</si>
  <si>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</si>
  <si>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</si>
  <si>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</si>
  <si>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</si>
  <si>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</si>
  <si>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</si>
  <si>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</si>
  <si>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</si>
  <si>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</si>
  <si>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</si>
  <si>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</si>
  <si>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</si>
  <si>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</si>
  <si>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</si>
  <si>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</si>
  <si>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</si>
  <si>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</si>
  <si>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</si>
  <si>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</si>
  <si>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</si>
  <si>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</si>
  <si>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</si>
  <si>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</si>
  <si>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</si>
  <si>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</si>
  <si>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</si>
  <si>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</si>
  <si>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</si>
  <si>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</si>
  <si>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</si>
  <si>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</si>
  <si>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</si>
  <si>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</si>
  <si>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</si>
  <si>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</si>
  <si>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</si>
  <si>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</si>
  <si>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</si>
  <si>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</si>
  <si>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</si>
  <si>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</si>
  <si>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</si>
  <si>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</si>
  <si>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</si>
  <si>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</si>
  <si>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</si>
  <si>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</si>
  <si>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</si>
  <si>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</si>
  <si>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</si>
  <si>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</si>
  <si>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</si>
  <si>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</si>
  <si>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</si>
  <si>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</si>
  <si>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</si>
  <si>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</si>
  <si>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</si>
  <si>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</si>
  <si>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</si>
  <si>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</si>
  <si>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</si>
  <si>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</si>
  <si>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</si>
  <si>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</si>
  <si>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</si>
  <si>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</si>
  <si>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</si>
  <si>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</si>
  <si>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</si>
  <si>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</si>
  <si>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</si>
  <si>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</si>
  <si>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</si>
  <si>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</si>
  <si>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</si>
  <si>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</si>
  <si>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</si>
  <si>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</si>
  <si>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</si>
  <si>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</si>
  <si>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</si>
  <si>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</si>
  <si>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</si>
  <si>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</si>
  <si>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</si>
  <si>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</si>
  <si>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</si>
  <si>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</si>
  <si>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</si>
  <si>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</si>
  <si>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</si>
  <si>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</si>
  <si>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</si>
  <si>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</si>
  <si>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</si>
  <si>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</si>
  <si>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</si>
  <si>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</si>
  <si>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</si>
  <si>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</si>
  <si>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</si>
  <si>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</si>
  <si>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</si>
  <si>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</si>
  <si>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</si>
  <si>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</si>
  <si>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</si>
  <si>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</si>
  <si>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</si>
  <si>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</si>
  <si>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</si>
  <si>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</si>
  <si>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</si>
  <si>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</si>
  <si>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</si>
  <si>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</si>
  <si>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</si>
  <si>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</si>
  <si>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</si>
  <si>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</si>
  <si>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</si>
  <si>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</si>
  <si>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</si>
  <si>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</si>
  <si>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</si>
  <si>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</si>
  <si>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</si>
  <si>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</si>
  <si>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</si>
  <si>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</si>
  <si>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</si>
  <si>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</si>
  <si>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</si>
  <si>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</si>
  <si>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</si>
  <si>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</si>
  <si>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</si>
  <si>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</si>
  <si>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</si>
  <si>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</si>
  <si>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</si>
  <si>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</si>
  <si>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</si>
  <si>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</si>
  <si>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</si>
  <si>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</si>
  <si>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</si>
  <si>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</si>
  <si>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</si>
  <si>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</si>
  <si>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</si>
  <si>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</si>
  <si>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</si>
  <si>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</si>
  <si>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</si>
  <si>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</si>
  <si>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</si>
  <si>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</si>
  <si>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</si>
  <si>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</si>
  <si>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</si>
  <si>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</si>
  <si>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</si>
  <si>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</si>
  <si>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</si>
  <si>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</si>
  <si>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</si>
  <si>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</si>
  <si>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</si>
  <si>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</si>
  <si>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</si>
  <si>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</si>
  <si>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</si>
  <si>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</si>
  <si>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</si>
  <si>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</si>
  <si>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</si>
  <si>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</si>
  <si>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</si>
  <si>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</si>
  <si>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</si>
  <si>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</si>
  <si>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</si>
  <si>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</si>
  <si>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</si>
  <si>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</si>
  <si>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</si>
  <si>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</si>
  <si>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</si>
  <si>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</si>
  <si>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</si>
  <si>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</si>
  <si>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</si>
  <si>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</si>
  <si>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</si>
  <si>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</si>
  <si>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</si>
  <si>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</si>
  <si>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</si>
  <si>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</si>
  <si>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</si>
  <si>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</si>
  <si>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</si>
  <si>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</si>
  <si>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</si>
  <si>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</si>
  <si>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</si>
  <si>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</si>
  <si>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</si>
  <si>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</si>
  <si>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</si>
  <si>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</si>
  <si>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</si>
  <si>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</si>
  <si>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</si>
  <si>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</si>
  <si>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</si>
  <si>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</si>
  <si>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</si>
  <si>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</si>
  <si>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</si>
  <si>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</si>
  <si>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</si>
  <si>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</si>
  <si>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</si>
  <si>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</si>
  <si>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</si>
  <si>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</si>
  <si>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</si>
  <si>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</si>
  <si>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</si>
  <si>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</si>
  <si>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</si>
  <si>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</si>
  <si>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</si>
  <si>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</si>
  <si>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</si>
  <si>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</si>
  <si>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</si>
  <si>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</si>
  <si>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</si>
  <si>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</si>
  <si>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</si>
  <si>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</si>
  <si>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</si>
  <si>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</si>
  <si>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</si>
  <si>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</si>
  <si>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</si>
  <si>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</si>
  <si>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</si>
  <si>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</si>
  <si>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</si>
  <si>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</si>
  <si>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</si>
  <si>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</si>
  <si>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</si>
  <si>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</si>
  <si>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</si>
  <si>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</si>
  <si>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</si>
  <si>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</si>
  <si>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</si>
  <si>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</si>
  <si>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</si>
  <si>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</si>
  <si>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</si>
  <si>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</si>
  <si>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</si>
  <si>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</si>
  <si>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</si>
  <si>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</si>
  <si>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</si>
  <si>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</si>
  <si>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</si>
  <si>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</si>
  <si>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</si>
  <si>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</si>
  <si>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</si>
  <si>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</si>
  <si>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</si>
  <si>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</si>
  <si>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</si>
  <si>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</si>
  <si>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</si>
  <si>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</si>
  <si>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</si>
  <si>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</si>
  <si>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</si>
  <si>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</si>
  <si>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</si>
  <si>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</si>
  <si>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</si>
  <si>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</si>
  <si>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</si>
  <si>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</si>
  <si>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</si>
  <si>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</si>
  <si>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</si>
  <si>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</si>
  <si>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</si>
  <si>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</si>
  <si>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</si>
  <si>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</si>
  <si>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</si>
  <si>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</si>
  <si>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</si>
  <si>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</si>
  <si>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</si>
  <si>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</si>
  <si>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</si>
  <si>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</si>
  <si>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</si>
  <si>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</si>
  <si>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</si>
  <si>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</si>
  <si>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</si>
  <si>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</si>
  <si>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</si>
  <si>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</si>
  <si>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</si>
  <si>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</si>
  <si>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</si>
  <si>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</si>
  <si>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</si>
  <si>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</si>
  <si>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</si>
  <si>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</si>
  <si>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</si>
  <si>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</si>
  <si>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</si>
  <si>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</si>
  <si>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</si>
  <si>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</si>
  <si>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</si>
  <si>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</si>
  <si>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</si>
  <si>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</si>
  <si>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</si>
  <si>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</si>
  <si>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</si>
  <si>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</si>
  <si>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</si>
  <si>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</si>
  <si>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</si>
  <si>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</si>
  <si>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</si>
  <si>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</si>
  <si>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</si>
  <si>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</si>
  <si>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</si>
  <si>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</si>
  <si>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</si>
  <si>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</si>
  <si>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</si>
  <si>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</si>
  <si>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</si>
  <si>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</si>
  <si>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</si>
  <si>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</si>
  <si>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</si>
  <si>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</si>
  <si>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</si>
  <si>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</si>
  <si>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</si>
  <si>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</si>
  <si>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</si>
  <si>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</si>
  <si>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</si>
  <si>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</si>
  <si>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</si>
  <si>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</si>
  <si>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</si>
  <si>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</si>
  <si>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</si>
  <si>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</si>
  <si>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</si>
  <si>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</si>
  <si>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</si>
  <si>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</si>
  <si>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</si>
  <si>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</si>
  <si>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</si>
  <si>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</si>
  <si>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</si>
  <si>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</si>
  <si>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</si>
  <si>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</si>
  <si>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</si>
  <si>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</si>
  <si>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</si>
  <si>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</si>
  <si>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</si>
  <si>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</si>
  <si>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</si>
  <si>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</si>
  <si>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</si>
  <si>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</si>
  <si>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</si>
  <si>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</si>
  <si>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</si>
  <si>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</si>
  <si>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</si>
  <si>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</si>
  <si>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</si>
  <si>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</si>
  <si>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</si>
  <si>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</si>
  <si>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</si>
  <si>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</si>
  <si>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</si>
  <si>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</si>
  <si>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</si>
  <si>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</si>
  <si>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</si>
  <si>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</si>
  <si>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</si>
  <si>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</si>
  <si>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</si>
  <si>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</si>
  <si>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</si>
  <si>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</si>
  <si>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</si>
  <si>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</si>
  <si>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</si>
  <si>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</si>
  <si>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</si>
  <si>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</si>
  <si>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</si>
  <si>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</si>
  <si>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</si>
  <si>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</si>
  <si>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</si>
  <si>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</si>
  <si>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</si>
  <si>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</si>
  <si>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</si>
  <si>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</si>
  <si>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</si>
  <si>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</si>
  <si>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</si>
  <si>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</si>
  <si>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</si>
  <si>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</si>
  <si>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</si>
  <si>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</si>
  <si>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</si>
  <si>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</si>
  <si>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</si>
  <si>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</si>
  <si>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</si>
  <si>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</si>
  <si>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</si>
  <si>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</si>
  <si>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</si>
  <si>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</si>
  <si>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</si>
  <si>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</si>
  <si>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</si>
  <si>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</si>
  <si>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</si>
  <si>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</si>
  <si>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</si>
  <si>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</si>
  <si>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</si>
  <si>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</si>
  <si>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</si>
  <si>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</si>
  <si>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</si>
  <si>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</si>
  <si>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</si>
  <si>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</si>
  <si>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</si>
  <si>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</si>
  <si>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</si>
  <si>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</si>
  <si>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</si>
  <si>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</si>
  <si>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</si>
  <si>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</si>
  <si>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</si>
  <si>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</si>
  <si>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</si>
  <si>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</si>
  <si>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</si>
  <si>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</si>
  <si>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</si>
  <si>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</si>
  <si>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</si>
  <si>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</si>
  <si>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</si>
  <si>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</si>
  <si>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</si>
  <si>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</si>
  <si>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</si>
  <si>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</si>
  <si>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</si>
  <si>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</si>
  <si>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</si>
  <si>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</si>
  <si>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</si>
  <si>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</si>
  <si>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</si>
  <si>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</si>
  <si>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</si>
  <si>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</si>
  <si>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</si>
  <si>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</si>
  <si>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</si>
  <si>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</si>
  <si>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</si>
  <si>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</si>
  <si>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</si>
  <si>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</si>
  <si>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</si>
  <si>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</si>
  <si>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</si>
  <si>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</si>
  <si>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</si>
  <si>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</si>
  <si>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</si>
  <si>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</si>
  <si>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</si>
  <si>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</si>
  <si>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</si>
  <si>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</si>
  <si>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</si>
  <si>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</si>
  <si>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</si>
  <si>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</si>
  <si>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</si>
  <si>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</si>
  <si>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</si>
  <si>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</si>
  <si>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</si>
  <si>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</si>
  <si>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</si>
  <si>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</si>
  <si>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</si>
  <si>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</si>
  <si>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</si>
  <si>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</si>
  <si>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</si>
  <si>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</si>
  <si>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</si>
  <si>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</si>
  <si>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</si>
  <si>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</si>
  <si>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</si>
  <si>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</si>
  <si>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</si>
  <si>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</si>
  <si>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</si>
  <si>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</si>
  <si>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</si>
  <si>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</si>
  <si>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</si>
  <si>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</si>
  <si>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</si>
  <si>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</si>
  <si>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</si>
  <si>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</si>
  <si>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</si>
  <si>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</si>
  <si>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</si>
  <si>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</si>
  <si>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</si>
  <si>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</si>
  <si>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</si>
  <si>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</si>
  <si>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</si>
  <si>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</si>
  <si>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</si>
  <si>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</si>
  <si>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</si>
  <si>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</si>
  <si>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</si>
  <si>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</si>
  <si>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</si>
  <si>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</si>
  <si>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</si>
  <si>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</si>
  <si>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</si>
  <si>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</si>
  <si>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</si>
  <si>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</si>
  <si>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</si>
  <si>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</si>
  <si>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</si>
  <si>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</si>
  <si>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</si>
  <si>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</si>
  <si>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</si>
  <si>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</si>
  <si>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</si>
  <si>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</si>
  <si>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</si>
  <si>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</si>
  <si>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</si>
  <si>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</si>
  <si>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</si>
  <si>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</si>
  <si>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</si>
  <si>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</si>
  <si>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</si>
  <si>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</si>
  <si>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</si>
  <si>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</si>
  <si>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</si>
  <si>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</si>
  <si>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</si>
  <si>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</si>
  <si>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</si>
  <si>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</si>
  <si>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</si>
  <si>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</si>
  <si>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</si>
  <si>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</si>
  <si>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</si>
  <si>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</si>
  <si>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</si>
  <si>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</si>
  <si>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</si>
  <si>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</si>
  <si>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</si>
  <si>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</si>
  <si>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</si>
  <si>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</si>
  <si>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</si>
  <si>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</si>
  <si>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</si>
  <si>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</si>
  <si>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</si>
  <si>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</si>
  <si>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</si>
  <si>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</si>
  <si>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</si>
  <si>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</si>
  <si>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</si>
  <si>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</si>
  <si>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</si>
  <si>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</si>
  <si>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</si>
  <si>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</si>
  <si>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</si>
  <si>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</si>
  <si>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</si>
  <si>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</si>
  <si>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</si>
  <si>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</si>
  <si>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</si>
  <si>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</si>
  <si>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</si>
  <si>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</si>
  <si>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</si>
  <si>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</si>
  <si>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</si>
  <si>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</si>
  <si>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</si>
  <si>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</si>
  <si>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</si>
  <si>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</si>
  <si>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</si>
  <si>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</si>
  <si>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</si>
  <si>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</si>
  <si>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</si>
  <si>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</si>
  <si>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</si>
  <si>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</si>
  <si>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</si>
  <si>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</si>
  <si>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</si>
  <si>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</si>
  <si>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</si>
  <si>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</si>
  <si>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</si>
  <si>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</si>
  <si>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</si>
  <si>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</si>
  <si>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</si>
  <si>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</si>
  <si>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</si>
  <si>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</si>
  <si>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</si>
  <si>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</si>
  <si>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</si>
  <si>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</si>
  <si>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</si>
  <si>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</si>
  <si>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</si>
  <si>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</si>
  <si>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</si>
  <si>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</si>
  <si>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</si>
  <si>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</si>
  <si>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</si>
  <si>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</si>
  <si>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</si>
  <si>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</si>
  <si>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</si>
  <si>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</si>
  <si>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</si>
  <si>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</si>
  <si>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</si>
  <si>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</si>
  <si>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</si>
  <si>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</si>
  <si>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</si>
  <si>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</si>
  <si>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</si>
  <si>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</si>
  <si>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</si>
  <si>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</si>
  <si>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</si>
  <si>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</si>
  <si>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</si>
  <si>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</si>
  <si>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</si>
  <si>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</si>
  <si>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</si>
  <si>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</si>
  <si>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</si>
  <si>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</si>
  <si>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</si>
  <si>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</si>
  <si>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</si>
  <si>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</si>
  <si>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</si>
  <si>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</si>
  <si>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</si>
  <si>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</si>
  <si>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</si>
  <si>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</si>
  <si>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</si>
  <si>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</si>
  <si>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</si>
  <si>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</si>
  <si>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</si>
  <si>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</si>
  <si>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</si>
  <si>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</si>
  <si>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</si>
  <si>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</si>
  <si>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</si>
  <si>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</si>
  <si>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</si>
  <si>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</si>
  <si>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</si>
  <si>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</si>
  <si>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</si>
  <si>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</si>
  <si>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</si>
  <si>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</si>
  <si>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</si>
  <si>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</si>
  <si>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</si>
  <si>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</si>
  <si>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</si>
  <si>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</si>
  <si>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</si>
  <si>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</si>
  <si>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</si>
  <si>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</si>
  <si>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</si>
  <si>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</si>
  <si>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</si>
  <si>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</si>
  <si>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</si>
  <si>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</si>
  <si>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</si>
  <si>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</si>
  <si>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</si>
  <si>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</si>
  <si>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</si>
  <si>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</si>
  <si>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</si>
  <si>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</si>
  <si>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</si>
  <si>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</si>
  <si>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</si>
  <si>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</si>
  <si>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</si>
  <si>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</si>
  <si>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</si>
  <si>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</si>
  <si>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</si>
  <si>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</si>
  <si>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</si>
  <si>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</si>
  <si>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</si>
  <si>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</si>
  <si>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</si>
  <si>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</si>
  <si>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</si>
  <si>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</si>
  <si>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</si>
  <si>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</si>
  <si>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</si>
  <si>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</si>
  <si>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</si>
  <si>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</si>
  <si>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</si>
  <si>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</si>
  <si>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</si>
  <si>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</si>
  <si>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</si>
  <si>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</si>
  <si>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</si>
  <si>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</si>
  <si>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</si>
  <si>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</si>
  <si>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</si>
  <si>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</si>
  <si>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</si>
  <si>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</si>
  <si>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</si>
  <si>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</si>
  <si>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</si>
  <si>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</si>
  <si>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</si>
  <si>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</si>
  <si>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</si>
  <si>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</si>
  <si>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</si>
  <si>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</si>
  <si>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</si>
  <si>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</si>
  <si>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</si>
  <si>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</si>
  <si>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</si>
  <si>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</si>
  <si>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</si>
  <si>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</si>
  <si>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</si>
  <si>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</si>
  <si>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</si>
  <si>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</si>
  <si>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</si>
  <si>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</si>
  <si>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</si>
  <si>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</si>
  <si>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</si>
  <si>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</si>
  <si>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</si>
  <si>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</si>
  <si>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</si>
  <si>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</si>
  <si>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</si>
  <si>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</si>
  <si>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</si>
  <si>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</si>
  <si>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</si>
  <si>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</si>
  <si>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</si>
  <si>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</si>
  <si>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</si>
  <si>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</si>
  <si>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</si>
  <si>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</si>
  <si>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</si>
  <si>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</si>
  <si>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</si>
  <si>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</si>
  <si>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</si>
  <si>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</si>
  <si>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</si>
  <si>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</si>
  <si>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</si>
  <si>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</si>
  <si>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</si>
  <si>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</si>
  <si>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</si>
  <si>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</si>
  <si>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</si>
  <si>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</si>
  <si>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</si>
  <si>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</si>
  <si>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</si>
  <si>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</si>
  <si>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</si>
  <si>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</si>
  <si>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</si>
  <si>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</si>
  <si>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</si>
  <si>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</si>
  <si>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</si>
  <si>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</si>
  <si>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</si>
  <si>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</si>
  <si>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</si>
  <si>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</si>
  <si>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</si>
  <si>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</si>
  <si>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</si>
  <si>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</si>
  <si>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</si>
  <si>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</si>
  <si>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</si>
  <si>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</si>
  <si>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</si>
  <si>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</si>
  <si>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</si>
  <si>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</si>
  <si>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</si>
  <si>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</si>
  <si>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</si>
  <si>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</si>
  <si>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</si>
  <si>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</si>
  <si>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</si>
  <si>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</si>
  <si>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</si>
  <si>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</si>
  <si>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</si>
  <si>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</si>
  <si>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</si>
  <si>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</si>
  <si>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</si>
  <si>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</si>
  <si>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</si>
  <si>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</si>
  <si>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</si>
  <si>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</si>
  <si>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</si>
  <si>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</si>
  <si>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</si>
  <si>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</si>
  <si>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</si>
  <si>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</si>
  <si>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</si>
  <si>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</si>
  <si>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</si>
  <si>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</si>
  <si>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</si>
  <si>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</si>
  <si>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</si>
  <si>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</si>
  <si>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</si>
  <si>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</si>
  <si>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</si>
  <si>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</si>
  <si>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</si>
  <si>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</si>
  <si>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</si>
  <si>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</si>
  <si>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</si>
  <si>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</si>
  <si>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</si>
  <si>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</si>
  <si>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</si>
  <si>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</si>
  <si>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</si>
  <si>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</si>
  <si>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</si>
  <si>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</si>
  <si>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</si>
  <si>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</si>
  <si>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</si>
  <si>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</si>
  <si>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</si>
  <si>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</si>
  <si>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</si>
  <si>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</si>
  <si>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</si>
  <si>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</si>
  <si>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</si>
  <si>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</si>
  <si>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</si>
  <si>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</si>
  <si>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</si>
  <si>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</si>
  <si>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</si>
  <si>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</si>
  <si>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</si>
  <si>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</si>
  <si>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</si>
  <si>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</si>
  <si>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</si>
  <si>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</si>
  <si>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</si>
  <si>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</si>
  <si>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</si>
  <si>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</si>
  <si>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</si>
  <si>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</si>
  <si>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</si>
  <si>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</si>
  <si>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</si>
  <si>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</si>
  <si>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</si>
  <si>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</si>
  <si>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</si>
  <si>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</si>
  <si>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</si>
  <si>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</si>
  <si>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</si>
  <si>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</si>
  <si>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</si>
  <si>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</si>
  <si>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</si>
  <si>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</si>
  <si>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</si>
  <si>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</si>
  <si>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</si>
  <si>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</si>
  <si>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</si>
  <si>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</si>
  <si>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</si>
  <si>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</si>
  <si>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</si>
  <si>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</si>
  <si>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</si>
  <si>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</si>
  <si>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</si>
  <si>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</si>
  <si>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</si>
  <si>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</si>
  <si>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</si>
  <si>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</si>
  <si>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</si>
  <si>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</si>
  <si>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</si>
  <si>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</si>
  <si>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</si>
  <si>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</si>
  <si>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</si>
  <si>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</si>
  <si>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</si>
  <si>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</si>
  <si>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</si>
  <si>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</si>
  <si>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</si>
  <si>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</si>
  <si>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</si>
  <si>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</si>
  <si>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</si>
  <si>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</si>
  <si>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</si>
  <si>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</si>
  <si>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</si>
  <si>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</si>
  <si>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</si>
  <si>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</si>
  <si>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</si>
  <si>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</si>
  <si>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</si>
  <si>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</si>
  <si>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</si>
  <si>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</si>
  <si>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</si>
  <si>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</si>
  <si>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</si>
  <si>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</si>
  <si>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</si>
  <si>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</si>
  <si>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</si>
  <si>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</si>
  <si>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</si>
  <si>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</si>
  <si>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</si>
  <si>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</si>
  <si>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</si>
  <si>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</si>
  <si>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</si>
  <si>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</si>
  <si>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</si>
  <si>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</si>
  <si>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</si>
  <si>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</si>
  <si>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</si>
  <si>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</si>
  <si>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</si>
  <si>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</si>
  <si>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</si>
  <si>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</si>
  <si>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</si>
  <si>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</si>
  <si>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</si>
  <si>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</si>
  <si>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</si>
  <si>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</si>
  <si>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</si>
  <si>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</si>
  <si>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</si>
  <si>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</si>
  <si>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</si>
  <si>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</si>
  <si>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</si>
  <si>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</si>
  <si>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</si>
  <si>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</si>
  <si>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</si>
  <si>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</si>
  <si>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</si>
  <si>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</si>
  <si>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</si>
  <si>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</si>
  <si>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</si>
  <si>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</si>
  <si>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</si>
  <si>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</si>
  <si>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</si>
  <si>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</si>
  <si>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</si>
  <si>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</si>
  <si>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</si>
  <si>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</si>
  <si>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</si>
  <si>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</si>
  <si>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</si>
  <si>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</si>
  <si>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</si>
  <si>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</si>
  <si>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</si>
  <si>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</si>
  <si>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</si>
  <si>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</si>
  <si>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</si>
  <si>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</si>
  <si>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</si>
  <si>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</si>
  <si>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</si>
  <si>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</si>
  <si>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</si>
  <si>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</si>
  <si>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</si>
  <si>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</si>
  <si>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</si>
  <si>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</si>
  <si>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</si>
  <si>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</si>
  <si>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</si>
  <si>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</si>
  <si>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</si>
  <si>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</si>
  <si>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</si>
  <si>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</si>
  <si>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</si>
  <si>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</si>
  <si>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</si>
  <si>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</si>
  <si>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</si>
  <si>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</si>
  <si>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</si>
  <si>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</si>
  <si>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</si>
  <si>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</si>
  <si>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</si>
  <si>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</si>
  <si>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</si>
  <si>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</si>
  <si>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</si>
  <si>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</si>
  <si>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</si>
  <si>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</si>
  <si>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</si>
  <si>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</si>
  <si>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</si>
  <si>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</si>
  <si>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</si>
  <si>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</si>
  <si>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</si>
  <si>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</si>
  <si>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</si>
  <si>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</si>
  <si>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</si>
  <si>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</si>
  <si>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</si>
  <si>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</si>
  <si>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</si>
  <si>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</si>
  <si>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</si>
  <si>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</si>
  <si>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</si>
  <si>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</si>
  <si>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</si>
  <si>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</si>
  <si>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</si>
  <si>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</si>
  <si>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</si>
  <si>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</si>
  <si>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</si>
  <si>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</si>
  <si>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</si>
  <si>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</si>
  <si>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</si>
  <si>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</si>
  <si>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</si>
  <si>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</si>
  <si>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</si>
  <si>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</si>
  <si>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</si>
  <si>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</si>
  <si>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</si>
  <si>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</si>
  <si>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</si>
  <si>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</si>
  <si>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</si>
  <si>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</si>
  <si>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</si>
  <si>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</si>
  <si>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</si>
  <si>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</si>
  <si>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</si>
  <si>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</si>
  <si>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</si>
  <si>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</si>
  <si>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</si>
  <si>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</si>
  <si>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</si>
  <si>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</si>
  <si>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</si>
  <si>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</si>
  <si>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</si>
  <si>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</si>
  <si>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</si>
  <si>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</si>
  <si>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</si>
  <si>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</si>
  <si>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</si>
  <si>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</si>
  <si>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</si>
  <si>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</si>
  <si>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</si>
  <si>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</si>
  <si>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</si>
  <si>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</si>
  <si>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</si>
  <si>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</si>
  <si>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</si>
  <si>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</si>
  <si>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</si>
  <si>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</si>
  <si>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</si>
  <si>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</si>
  <si>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</si>
  <si>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</si>
  <si>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</si>
  <si>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</si>
  <si>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</si>
  <si>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</si>
  <si>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</si>
  <si>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</si>
  <si>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</si>
  <si>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</si>
  <si>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</si>
  <si>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</si>
  <si>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</si>
  <si>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</si>
  <si>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</si>
  <si>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</si>
  <si>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</si>
  <si>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</si>
  <si>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</si>
  <si>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</si>
  <si>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</si>
  <si>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</si>
  <si>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</si>
  <si>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</si>
  <si>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</si>
  <si>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</si>
  <si>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</si>
  <si>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</si>
  <si>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</si>
  <si>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</si>
  <si>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</si>
  <si>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</si>
  <si>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</si>
  <si>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</si>
  <si>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</si>
  <si>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</si>
  <si>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</si>
  <si>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</si>
  <si>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</si>
  <si>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</si>
  <si>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</si>
  <si>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</si>
  <si>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</si>
  <si>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</si>
  <si>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</si>
  <si>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</si>
  <si>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</si>
  <si>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</si>
  <si>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</si>
  <si>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</si>
  <si>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</si>
  <si>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</si>
  <si>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</si>
  <si>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</si>
  <si>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</si>
  <si>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</si>
  <si>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</si>
  <si>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</si>
  <si>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</si>
  <si>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</si>
  <si>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</si>
  <si>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</si>
  <si>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</si>
  <si>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</si>
  <si>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</si>
  <si>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</si>
  <si>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</si>
  <si>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</si>
  <si>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</si>
  <si>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</si>
  <si>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</si>
  <si>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</si>
  <si>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</si>
  <si>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</si>
  <si>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</si>
  <si>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</si>
  <si>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</si>
  <si>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</si>
  <si>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</si>
  <si>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</si>
  <si>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</si>
  <si>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</si>
  <si>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</si>
  <si>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</si>
  <si>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</si>
  <si>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</si>
  <si>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</si>
  <si>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</si>
  <si>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</si>
  <si>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</si>
  <si>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</si>
  <si>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</si>
  <si>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</si>
  <si>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</si>
  <si>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</si>
  <si>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</si>
  <si>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</si>
  <si>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</si>
  <si>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</si>
  <si>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</si>
  <si>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</si>
  <si>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</si>
  <si>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</si>
  <si>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</si>
  <si>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</si>
  <si>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</si>
  <si>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</si>
  <si>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</si>
  <si>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</si>
  <si>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</si>
  <si>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</si>
  <si>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</si>
  <si>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</si>
  <si>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</si>
  <si>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</si>
  <si>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</si>
  <si>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</si>
  <si>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</si>
  <si>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</si>
  <si>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</si>
  <si>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</si>
  <si>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</si>
  <si>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</si>
  <si>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</si>
  <si>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</si>
  <si>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</si>
  <si>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</si>
  <si>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</si>
  <si>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</si>
  <si>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</si>
  <si>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</si>
  <si>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</si>
  <si>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</si>
  <si>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</si>
  <si>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</si>
  <si>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</si>
  <si>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</si>
  <si>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</si>
  <si>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</si>
  <si>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</si>
  <si>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</si>
  <si>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</si>
  <si>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</si>
  <si>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</si>
  <si>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</si>
  <si>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</si>
  <si>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</si>
  <si>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</si>
  <si>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</si>
  <si>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</si>
  <si>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</si>
  <si>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</si>
  <si>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</si>
  <si>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</si>
  <si>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</si>
  <si>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</si>
  <si>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</si>
  <si>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</si>
  <si>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</si>
  <si>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</si>
  <si>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</si>
  <si>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</si>
  <si>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</si>
  <si>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</si>
  <si>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</si>
  <si>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</si>
  <si>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</si>
  <si>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</si>
  <si>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</si>
  <si>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</si>
  <si>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</si>
  <si>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</si>
  <si>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</si>
  <si>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</si>
  <si>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</si>
  <si>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</si>
  <si>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</si>
  <si>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</si>
  <si>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</si>
  <si>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</si>
  <si>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</si>
  <si>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</si>
  <si>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</si>
  <si>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</si>
  <si>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</si>
  <si>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</si>
  <si>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</si>
  <si>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</si>
  <si>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</si>
  <si>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</si>
  <si>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</si>
  <si>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</si>
  <si>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</si>
  <si>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</si>
  <si>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</si>
  <si>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</si>
  <si>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</si>
  <si>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</si>
  <si>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</si>
  <si>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</si>
  <si>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</si>
  <si>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</si>
  <si>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</si>
  <si>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</si>
  <si>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</si>
  <si>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</si>
  <si>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</si>
  <si>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</si>
  <si>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</si>
  <si>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</si>
  <si>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</si>
  <si>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</si>
  <si>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</si>
  <si>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</si>
  <si>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</si>
  <si>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</si>
  <si>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</si>
  <si>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</si>
  <si>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</si>
  <si>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</si>
  <si>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</si>
  <si>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</si>
  <si>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</si>
  <si>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</si>
  <si>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</si>
  <si>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</si>
  <si>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</si>
  <si>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</si>
  <si>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</si>
  <si>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</si>
  <si>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</si>
  <si>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</si>
  <si>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</si>
  <si>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</si>
  <si>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</si>
  <si>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</si>
  <si>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</si>
  <si>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</si>
  <si>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</si>
  <si>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</si>
  <si>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</si>
  <si>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</si>
  <si>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</si>
  <si>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</si>
  <si>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</si>
  <si>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</si>
  <si>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</si>
  <si>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</si>
  <si>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</si>
  <si>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</si>
  <si>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</si>
  <si>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</si>
  <si>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</si>
  <si>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</si>
  <si>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</si>
  <si>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</si>
  <si>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</si>
  <si>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</si>
  <si>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</si>
  <si>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</si>
  <si>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</si>
  <si>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</si>
  <si>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</si>
  <si>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</si>
  <si>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</si>
  <si>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</si>
  <si>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</si>
  <si>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</si>
  <si>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</si>
  <si>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</si>
  <si>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</si>
  <si>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</si>
  <si>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</si>
  <si>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</si>
  <si>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</si>
  <si>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</si>
  <si>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</si>
  <si>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</si>
  <si>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</si>
  <si>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</si>
  <si>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</si>
  <si>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</si>
  <si>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</si>
  <si>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</si>
  <si>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</si>
  <si>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</si>
  <si>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</si>
  <si>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</si>
  <si>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</si>
  <si>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</si>
  <si>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</si>
  <si>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</si>
  <si>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</si>
  <si>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</si>
  <si>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</si>
  <si>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</si>
  <si>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</si>
  <si>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</si>
  <si>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</si>
  <si>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</si>
  <si>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</si>
  <si>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</si>
  <si>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</si>
  <si>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</si>
  <si>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</si>
  <si>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</si>
  <si>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</si>
  <si>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</si>
  <si>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</si>
  <si>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</si>
  <si>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</si>
  <si>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</si>
  <si>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</si>
  <si>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</si>
  <si>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</si>
  <si>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</si>
  <si>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</si>
  <si>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</si>
  <si>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</si>
  <si>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</si>
  <si>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</si>
  <si>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</si>
  <si>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</si>
  <si>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</si>
  <si>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</si>
  <si>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</si>
  <si>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</si>
  <si>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</si>
  <si>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</si>
  <si>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</si>
  <si>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</si>
  <si>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</si>
  <si>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</si>
  <si>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</si>
  <si>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</si>
  <si>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</si>
  <si>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</si>
  <si>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</si>
  <si>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</si>
  <si>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</si>
  <si>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</si>
  <si>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</si>
  <si>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</si>
  <si>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</si>
  <si>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</si>
  <si>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</si>
  <si>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</si>
  <si>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</si>
  <si>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</si>
  <si>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</si>
  <si>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</si>
  <si>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</si>
  <si>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</si>
  <si>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</si>
  <si>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</si>
  <si>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</si>
  <si>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</si>
  <si>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</si>
  <si>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</si>
  <si>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</si>
  <si>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</si>
  <si>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</si>
  <si>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</si>
  <si>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</si>
  <si>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</si>
  <si>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</si>
  <si>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</si>
  <si>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</si>
  <si>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</si>
  <si>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</si>
  <si>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</si>
  <si>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</si>
  <si>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</si>
  <si>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</si>
  <si>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</si>
  <si>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</si>
  <si>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</si>
  <si>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</si>
  <si>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</si>
  <si>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</si>
  <si>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</si>
  <si>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</si>
  <si>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</si>
  <si>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</si>
  <si>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</si>
  <si>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</si>
  <si>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</si>
  <si>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</si>
  <si>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</si>
  <si>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</si>
  <si>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</si>
  <si>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</si>
  <si>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</si>
  <si>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</si>
  <si>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</si>
  <si>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</si>
  <si>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</si>
  <si>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</si>
  <si>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</si>
  <si>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</si>
  <si>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</si>
  <si>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</si>
  <si>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</si>
  <si>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</si>
  <si>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</si>
  <si>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</si>
  <si>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</si>
  <si>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</si>
  <si>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</si>
  <si>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</si>
  <si>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</si>
  <si>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</si>
  <si>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</si>
  <si>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</si>
  <si>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</si>
  <si>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</si>
  <si>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</si>
  <si>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</si>
  <si>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</si>
  <si>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</si>
  <si>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</si>
  <si>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</si>
  <si>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</si>
  <si>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</si>
  <si>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</si>
  <si>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</si>
  <si>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</si>
  <si>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</si>
  <si>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</si>
  <si>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</si>
  <si>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</si>
  <si>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</si>
  <si>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</si>
  <si>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</si>
  <si>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</si>
  <si>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</si>
  <si>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</si>
  <si>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</si>
  <si>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</si>
  <si>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</si>
  <si>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</si>
  <si>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</si>
  <si>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</si>
  <si>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</si>
  <si>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</si>
  <si>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</si>
  <si>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</si>
  <si>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</si>
  <si>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</si>
  <si>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</si>
  <si>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</si>
  <si>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</si>
  <si>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</si>
  <si>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</si>
  <si>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</si>
  <si>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</si>
  <si>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</si>
  <si>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</si>
  <si>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</si>
  <si>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</si>
  <si>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</si>
  <si>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</si>
  <si>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</si>
  <si>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</si>
  <si>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</si>
  <si>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</si>
  <si>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</si>
  <si>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</si>
  <si>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</si>
  <si>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</si>
  <si>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</si>
  <si>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</si>
  <si>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</si>
  <si>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</si>
  <si>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</si>
  <si>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</si>
  <si>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</si>
  <si>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</si>
  <si>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</si>
  <si>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</si>
  <si>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</si>
  <si>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</si>
  <si>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</si>
  <si>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</si>
  <si>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</si>
  <si>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</si>
  <si>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</si>
  <si>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</si>
  <si>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</si>
  <si>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</si>
  <si>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</si>
  <si>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</si>
  <si>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</si>
  <si>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</si>
  <si>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</si>
  <si>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</si>
  <si>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</si>
  <si>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</si>
  <si>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</si>
  <si>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</si>
  <si>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</si>
  <si>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</si>
  <si>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</si>
  <si>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</si>
  <si>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</si>
  <si>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</si>
  <si>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</si>
  <si>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</si>
  <si>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</si>
  <si>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</si>
  <si>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</si>
  <si>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</si>
  <si>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</si>
  <si>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</si>
  <si>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</si>
  <si>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</si>
  <si>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</si>
  <si>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</si>
  <si>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</si>
  <si>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</si>
  <si>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</si>
  <si>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</si>
  <si>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</si>
  <si>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</si>
  <si>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</si>
  <si>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</si>
  <si>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</si>
  <si>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</si>
  <si>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</si>
  <si>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</si>
  <si>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</si>
  <si>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</si>
  <si>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</si>
  <si>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</si>
  <si>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</si>
  <si>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</si>
  <si>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</si>
  <si>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</si>
  <si>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</si>
  <si>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</si>
  <si>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</si>
  <si>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</si>
  <si>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</si>
  <si>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</si>
  <si>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</si>
  <si>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</si>
  <si>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</si>
  <si>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</si>
  <si>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</si>
  <si>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</si>
  <si>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</si>
  <si>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</si>
  <si>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</si>
  <si>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</si>
  <si>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</si>
  <si>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</si>
  <si>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</si>
  <si>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</si>
  <si>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</si>
  <si>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</si>
  <si>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</si>
  <si>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</si>
  <si>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</si>
  <si>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</si>
  <si>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</si>
  <si>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</si>
  <si>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</si>
  <si>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</si>
  <si>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</si>
  <si>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</si>
  <si>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</si>
  <si>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</si>
  <si>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</si>
  <si>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</si>
  <si>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</si>
  <si>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</si>
  <si>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</si>
  <si>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</si>
  <si>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</si>
  <si>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</si>
  <si>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</si>
  <si>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</si>
  <si>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</si>
  <si>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</si>
  <si>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</si>
  <si>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</si>
  <si>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</si>
  <si>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</si>
  <si>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</si>
  <si>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</si>
  <si>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</si>
  <si>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</si>
  <si>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</si>
  <si>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</si>
  <si>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</si>
  <si>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</si>
  <si>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</si>
  <si>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</si>
  <si>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</si>
  <si>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</si>
  <si>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</si>
  <si>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</si>
  <si>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</si>
  <si>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</si>
  <si>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</si>
  <si>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</si>
  <si>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</si>
  <si>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</si>
  <si>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</si>
  <si>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</si>
  <si>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</si>
  <si>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</si>
  <si>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</si>
  <si>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</si>
  <si>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</si>
  <si>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</si>
  <si>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</si>
  <si>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</si>
  <si>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</si>
  <si>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</si>
  <si>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</si>
  <si>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</si>
  <si>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</si>
  <si>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</si>
  <si>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</si>
  <si>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</si>
  <si>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</si>
  <si>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</si>
  <si>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</si>
  <si>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</si>
  <si>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</si>
  <si>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</si>
  <si>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</si>
  <si>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</si>
  <si>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</si>
  <si>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</si>
  <si>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</si>
  <si>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</si>
  <si>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</si>
  <si>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</si>
  <si>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</si>
  <si>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</si>
  <si>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</si>
  <si>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</si>
  <si>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</si>
  <si>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</si>
  <si>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</si>
  <si>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</si>
  <si>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</si>
  <si>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</si>
  <si>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</si>
  <si>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</si>
  <si>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</si>
  <si>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</si>
  <si>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</si>
  <si>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</si>
  <si>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</si>
  <si>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</si>
  <si>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</si>
  <si>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</si>
  <si>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</si>
  <si>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</si>
  <si>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</si>
  <si>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</si>
  <si>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</si>
  <si>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</si>
  <si>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</si>
  <si>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</si>
  <si>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</si>
  <si>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</si>
  <si>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</si>
  <si>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</si>
  <si>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</si>
  <si>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</si>
  <si>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</si>
  <si>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</si>
  <si>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</si>
  <si>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</si>
  <si>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</si>
  <si>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</si>
  <si>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</si>
  <si>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</si>
  <si>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</si>
  <si>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</si>
  <si>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</si>
  <si>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</si>
  <si>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</si>
  <si>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</si>
  <si>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</si>
  <si>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</si>
  <si>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</si>
  <si>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</si>
  <si>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</si>
  <si>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</si>
  <si>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</si>
  <si>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</si>
  <si>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</si>
  <si>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</si>
  <si>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</si>
  <si>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</si>
  <si>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</si>
  <si>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</si>
  <si>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</si>
  <si>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</si>
  <si>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</si>
  <si>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</si>
  <si>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</si>
  <si>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</si>
  <si>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</si>
  <si>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</si>
  <si>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</si>
  <si>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</si>
  <si>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</si>
  <si>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</si>
  <si>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</si>
  <si>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</si>
  <si>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</si>
  <si>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</si>
  <si>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</si>
  <si>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</si>
  <si>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</si>
  <si>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</si>
  <si>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</si>
  <si>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</si>
  <si>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</si>
  <si>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</si>
  <si>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</si>
  <si>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</si>
  <si>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</si>
  <si>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</si>
  <si>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</si>
  <si>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</si>
  <si>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</si>
  <si>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</si>
  <si>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</si>
  <si>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</si>
  <si>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</si>
  <si>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</si>
  <si>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</si>
  <si>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</si>
  <si>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</si>
  <si>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</si>
  <si>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</si>
  <si>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</si>
  <si>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</si>
  <si>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</si>
  <si>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</si>
  <si>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</si>
  <si>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</si>
  <si>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</si>
  <si>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</si>
  <si>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</si>
  <si>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</si>
  <si>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</si>
  <si>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</si>
  <si>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</si>
  <si>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</si>
  <si>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</si>
  <si>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</si>
  <si>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</si>
  <si>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</si>
  <si>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</si>
  <si>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</si>
  <si>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</si>
  <si>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</si>
  <si>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</si>
  <si>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</si>
  <si>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</si>
  <si>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</si>
  <si>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</si>
  <si>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</si>
  <si>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</si>
  <si>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</si>
  <si>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</si>
  <si>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</si>
  <si>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</si>
  <si>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</si>
  <si>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</si>
  <si>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</si>
  <si>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</si>
  <si>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</si>
  <si>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</si>
  <si>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</si>
  <si>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</si>
  <si>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</si>
  <si>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</si>
  <si>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</si>
  <si>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</si>
  <si>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</si>
  <si>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</si>
  <si>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</si>
  <si>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</si>
  <si>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</si>
  <si>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</si>
  <si>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</si>
  <si>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</si>
  <si>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</si>
  <si>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</si>
  <si>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</si>
  <si>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</si>
  <si>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</si>
  <si>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</si>
  <si>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</si>
  <si>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</si>
  <si>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</si>
  <si>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</si>
  <si>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</si>
  <si>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</si>
  <si>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</si>
  <si>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</si>
  <si>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</si>
  <si>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</si>
  <si>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</si>
  <si>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</si>
  <si>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</si>
  <si>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</si>
  <si>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</si>
  <si>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</si>
  <si>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</si>
  <si>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</si>
  <si>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</si>
  <si>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</si>
  <si>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</si>
  <si>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</si>
  <si>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</si>
  <si>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</si>
  <si>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</si>
  <si>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</si>
  <si>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</si>
  <si>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</si>
  <si>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</si>
  <si>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</si>
  <si>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</si>
  <si>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</si>
  <si>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</si>
  <si>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</si>
  <si>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</si>
  <si>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</si>
  <si>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</si>
  <si>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</si>
  <si>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</si>
  <si>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</si>
  <si>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</si>
  <si>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</si>
  <si>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</si>
  <si>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</si>
  <si>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</si>
  <si>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</si>
  <si>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</si>
  <si>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</si>
  <si>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</si>
  <si>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</si>
  <si>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</si>
  <si>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</si>
  <si>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</si>
  <si>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</si>
  <si>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</si>
  <si>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</si>
  <si>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</si>
  <si>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</si>
  <si>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</si>
  <si>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</si>
  <si>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</si>
  <si>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</si>
  <si>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</si>
  <si>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</si>
  <si>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</si>
  <si>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</si>
  <si>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</si>
  <si>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</si>
  <si>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</si>
  <si>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</si>
  <si>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</si>
  <si>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</si>
  <si>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</si>
  <si>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</si>
  <si>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</si>
  <si>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</si>
  <si>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</si>
  <si>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</si>
  <si>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</si>
  <si>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</si>
  <si>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</si>
  <si>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</si>
  <si>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</si>
  <si>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</si>
  <si>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</si>
  <si>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</si>
  <si>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</si>
  <si>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</si>
  <si>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</si>
  <si>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</si>
  <si>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</si>
  <si>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</si>
  <si>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</si>
  <si>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</si>
  <si>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</si>
  <si>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</si>
  <si>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</si>
  <si>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</si>
  <si>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</si>
  <si>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</si>
  <si>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</si>
  <si>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</si>
  <si>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</si>
  <si>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</si>
  <si>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</si>
  <si>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</si>
  <si>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</si>
  <si>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</si>
  <si>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</si>
  <si>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</si>
  <si>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</si>
  <si>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</si>
  <si>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</si>
  <si>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</si>
  <si>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</si>
  <si>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</si>
  <si>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</si>
  <si>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</si>
  <si>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</si>
  <si>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</si>
  <si>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</si>
  <si>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</si>
  <si>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</si>
  <si>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</si>
  <si>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</si>
  <si>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</si>
  <si>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</si>
  <si>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</si>
  <si>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</si>
  <si>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</si>
  <si>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</si>
  <si>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</si>
  <si>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</si>
  <si>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</si>
  <si>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</si>
  <si>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</si>
  <si>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</si>
  <si>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</si>
  <si>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</si>
  <si>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</si>
  <si>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</si>
  <si>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</si>
  <si>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</si>
  <si>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</si>
  <si>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</si>
  <si>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</si>
  <si>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</si>
  <si>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</si>
  <si>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</si>
  <si>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</si>
  <si>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</si>
  <si>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</si>
  <si>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</si>
  <si>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</si>
  <si>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</si>
  <si>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</si>
  <si>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</si>
  <si>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</si>
  <si>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</si>
  <si>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</si>
  <si>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</si>
  <si>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</si>
  <si>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</si>
  <si>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</si>
  <si>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</si>
  <si>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</si>
  <si>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</si>
  <si>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</si>
  <si>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</si>
  <si>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</si>
  <si>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</si>
  <si>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</si>
  <si>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</si>
  <si>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</si>
  <si>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</si>
  <si>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</si>
  <si>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</si>
  <si>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</si>
  <si>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</si>
  <si>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</si>
  <si>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</si>
  <si>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</si>
  <si>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</si>
  <si>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</si>
  <si>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</si>
  <si>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</si>
  <si>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</si>
  <si>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</si>
  <si>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</si>
  <si>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</si>
  <si>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</si>
  <si>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</si>
  <si>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</si>
  <si>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</si>
  <si>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</si>
  <si>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</si>
  <si>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</si>
  <si>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</si>
  <si>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</si>
  <si>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</si>
  <si>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</si>
  <si>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</si>
  <si>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</si>
  <si>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</si>
  <si>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</si>
  <si>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</si>
  <si>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</si>
  <si>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</si>
  <si>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</si>
  <si>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</si>
  <si>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</si>
  <si>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</si>
  <si>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</si>
  <si>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</si>
  <si>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</si>
  <si>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</si>
  <si>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</si>
  <si>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</si>
  <si>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</si>
  <si>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</si>
  <si>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</si>
  <si>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</si>
  <si>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</si>
  <si>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</si>
  <si>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</si>
  <si>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</si>
  <si>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</si>
  <si>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</si>
  <si>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</si>
  <si>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</si>
  <si>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</si>
  <si>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</si>
  <si>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</si>
  <si>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</si>
  <si>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</si>
  <si>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</si>
  <si>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</si>
  <si>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</si>
  <si>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</si>
  <si>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</si>
  <si>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</si>
  <si>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</si>
  <si>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</si>
  <si>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</si>
  <si>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</si>
  <si>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</si>
  <si>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</si>
  <si>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</si>
  <si>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</si>
  <si>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</si>
  <si>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</si>
  <si>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</si>
  <si>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</si>
  <si>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</si>
  <si>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</si>
  <si>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</si>
  <si>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</si>
  <si>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</si>
  <si>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</si>
  <si>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</si>
  <si>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</si>
  <si>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</si>
  <si>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</si>
  <si>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</si>
  <si>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</si>
  <si>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</si>
  <si>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</si>
  <si>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</si>
  <si>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</si>
  <si>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</si>
  <si>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</si>
  <si>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</si>
  <si>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</si>
  <si>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</si>
  <si>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</si>
  <si>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</si>
  <si>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</si>
  <si>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</si>
  <si>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</si>
  <si>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</si>
  <si>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</si>
  <si>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</si>
  <si>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</si>
  <si>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</si>
  <si>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</si>
  <si>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</si>
  <si>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</si>
  <si>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</si>
  <si>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</si>
  <si>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</si>
  <si>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</si>
  <si>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</si>
  <si>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</si>
  <si>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</si>
  <si>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</si>
  <si>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</si>
  <si>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</si>
  <si>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</si>
  <si>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</si>
  <si>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</si>
  <si>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</si>
  <si>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</si>
  <si>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</si>
  <si>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</si>
  <si>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</si>
  <si>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</si>
  <si>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</si>
  <si>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</si>
  <si>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</si>
  <si>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</si>
  <si>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</si>
  <si>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</si>
  <si>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</si>
  <si>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</si>
  <si>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</si>
  <si>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</si>
  <si>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</si>
  <si>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</si>
  <si>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</si>
  <si>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</si>
  <si>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</si>
  <si>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</si>
  <si>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</si>
  <si>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</si>
  <si>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</si>
  <si>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</si>
  <si>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</si>
  <si>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</si>
  <si>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</si>
  <si>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</si>
  <si>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</si>
  <si>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</si>
  <si>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</si>
  <si>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</si>
  <si>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</si>
  <si>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</si>
  <si>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</si>
  <si>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</si>
  <si>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</si>
  <si>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</si>
  <si>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</si>
  <si>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</si>
  <si>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</si>
  <si>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</si>
  <si>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</si>
  <si>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</si>
  <si>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</si>
  <si>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</si>
  <si>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</si>
  <si>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</si>
  <si>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</si>
  <si>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</si>
  <si>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</si>
  <si>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</si>
  <si>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</si>
  <si>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</si>
  <si>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</si>
  <si>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</si>
  <si>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</si>
  <si>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</si>
  <si>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</si>
  <si>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</si>
  <si>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</si>
  <si>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</si>
  <si>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</si>
  <si>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</si>
  <si>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</si>
  <si>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</si>
  <si>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</si>
  <si>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</si>
  <si>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</si>
  <si>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</si>
  <si>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</si>
  <si>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</si>
  <si>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</si>
  <si>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</si>
  <si>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</si>
  <si>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</si>
  <si>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</si>
  <si>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</si>
  <si>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</si>
  <si>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</si>
  <si>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</si>
  <si>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</si>
  <si>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</si>
  <si>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</si>
  <si>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</si>
  <si>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</si>
  <si>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</si>
  <si>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</si>
  <si>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</si>
  <si>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</si>
  <si>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</si>
  <si>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</si>
  <si>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</si>
  <si>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</si>
  <si>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</si>
  <si>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</si>
  <si>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</si>
  <si>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</si>
  <si>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</si>
  <si>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</si>
  <si>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</si>
  <si>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</si>
  <si>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</si>
  <si>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</si>
  <si>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</si>
  <si>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</si>
  <si>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</si>
  <si>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</si>
  <si>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</si>
  <si>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</si>
  <si>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</si>
  <si>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</si>
  <si>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</si>
  <si>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</si>
  <si>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</si>
  <si>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</si>
  <si>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</si>
  <si>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</si>
  <si>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</si>
  <si>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</si>
  <si>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</si>
  <si>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</si>
  <si>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</si>
  <si>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</si>
  <si>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</si>
  <si>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</si>
  <si>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</si>
  <si>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</si>
  <si>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</si>
  <si>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</si>
  <si>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</si>
  <si>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</si>
  <si>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</si>
  <si>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</si>
  <si>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</si>
  <si>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</si>
  <si>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</si>
  <si>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</si>
  <si>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</si>
  <si>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</si>
  <si>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</si>
  <si>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</si>
  <si>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</si>
  <si>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</si>
  <si>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</si>
  <si>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</si>
  <si>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</si>
  <si>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</si>
  <si>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</si>
  <si>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</si>
  <si>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</si>
  <si>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</si>
  <si>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</si>
  <si>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</si>
  <si>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</si>
  <si>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</si>
  <si>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</si>
  <si>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</si>
  <si>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</si>
  <si>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</si>
  <si>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</si>
  <si>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</si>
  <si>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</si>
  <si>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</si>
  <si>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</si>
  <si>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</si>
  <si>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</si>
  <si>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</si>
  <si>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</si>
  <si>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</si>
  <si>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</si>
  <si>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</si>
  <si>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</si>
  <si>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</si>
  <si>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</si>
  <si>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</si>
  <si>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</si>
  <si>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</si>
  <si>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</si>
  <si>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</si>
  <si>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</si>
  <si>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</si>
  <si>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</si>
  <si>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</si>
  <si>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</si>
  <si>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</si>
  <si>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</si>
  <si>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</si>
  <si>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</si>
  <si>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</si>
  <si>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</si>
  <si>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</si>
  <si>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</si>
  <si>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</si>
  <si>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</si>
  <si>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</si>
  <si>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</si>
  <si>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</si>
  <si>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</si>
  <si>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</si>
  <si>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</si>
  <si>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</si>
  <si>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</si>
  <si>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</si>
  <si>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</si>
  <si>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</si>
  <si>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</si>
  <si>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</si>
  <si>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</si>
  <si>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</si>
  <si>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</si>
  <si>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</si>
  <si>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</si>
  <si>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</si>
  <si>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</si>
  <si>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</si>
  <si>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</si>
  <si>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</si>
  <si>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</si>
  <si>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</si>
  <si>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</si>
  <si>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</si>
  <si>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</si>
  <si>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</si>
  <si>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</si>
  <si>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</si>
  <si>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</si>
  <si>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</si>
  <si>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</si>
  <si>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</si>
  <si>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</si>
  <si>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</si>
  <si>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</si>
  <si>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</si>
  <si>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</si>
  <si>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</si>
  <si>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</si>
  <si>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</si>
  <si>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</si>
  <si>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</si>
  <si>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</si>
  <si>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</si>
  <si>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</si>
  <si>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</si>
  <si>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</si>
  <si>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</si>
  <si>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</si>
  <si>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</si>
  <si>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</si>
  <si>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</si>
  <si>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</si>
  <si>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</si>
  <si>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</si>
  <si>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</si>
  <si>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</si>
  <si>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</si>
  <si>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</si>
  <si>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</si>
  <si>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</si>
  <si>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</si>
  <si>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</si>
  <si>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</si>
  <si>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</si>
  <si>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</si>
  <si>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</si>
  <si>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</si>
  <si>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</si>
  <si>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</si>
  <si>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</si>
  <si>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</si>
  <si>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</si>
  <si>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</si>
  <si>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</si>
  <si>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</si>
  <si>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</si>
  <si>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</si>
  <si>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</si>
  <si>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</si>
  <si>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</si>
  <si>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</si>
  <si>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</si>
  <si>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</si>
  <si>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</si>
  <si>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</si>
  <si>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</si>
  <si>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</si>
  <si>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</si>
  <si>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</si>
  <si>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</si>
  <si>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</si>
  <si>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</si>
  <si>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</si>
  <si>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</si>
  <si>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</si>
  <si>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</si>
  <si>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</si>
  <si>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</si>
  <si>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</si>
  <si>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</si>
  <si>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</si>
  <si>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</si>
  <si>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</si>
  <si>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</si>
  <si>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</si>
  <si>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</si>
  <si>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</si>
  <si>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</si>
  <si>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</si>
  <si>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</si>
  <si>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</si>
  <si>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</si>
  <si>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</si>
  <si>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</si>
  <si>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</si>
  <si>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</si>
  <si>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</si>
  <si>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</si>
  <si>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</si>
  <si>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</si>
  <si>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</si>
  <si>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</si>
  <si>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</si>
  <si>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</si>
  <si>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</si>
  <si>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</si>
  <si>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</si>
  <si>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</si>
  <si>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</si>
  <si>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</si>
  <si>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</si>
  <si>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</si>
  <si>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</si>
  <si>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</si>
  <si>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</si>
  <si>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</si>
  <si>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</si>
  <si>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</si>
  <si>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</si>
  <si>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</si>
  <si>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</si>
  <si>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</si>
  <si>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</si>
  <si>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</si>
  <si>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</si>
  <si>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</si>
  <si>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</si>
  <si>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</si>
  <si>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</si>
  <si>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</si>
  <si>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</si>
  <si>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</si>
  <si>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</si>
  <si>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</si>
  <si>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</si>
  <si>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</si>
  <si>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</si>
  <si>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</si>
  <si>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</si>
  <si>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</si>
  <si>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</si>
  <si>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</si>
  <si>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</si>
  <si>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</si>
  <si>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</si>
  <si>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</si>
  <si>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</si>
  <si>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</si>
  <si>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</si>
  <si>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</si>
  <si>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</si>
  <si>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</si>
  <si>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</si>
  <si>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</si>
  <si>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</si>
  <si>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</si>
  <si>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</si>
  <si>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</si>
  <si>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</si>
  <si>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</si>
  <si>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</si>
  <si>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</si>
  <si>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</si>
  <si>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</si>
  <si>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</si>
  <si>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</si>
  <si>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</si>
  <si>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</si>
  <si>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</si>
  <si>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</si>
  <si>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</si>
  <si>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</si>
  <si>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</si>
  <si>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</si>
  <si>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</si>
  <si>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</si>
  <si>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</si>
  <si>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</si>
  <si>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</si>
  <si>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</si>
  <si>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</si>
  <si>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</si>
  <si>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</si>
  <si>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</si>
  <si>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</si>
  <si>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</si>
  <si>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</si>
  <si>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</si>
  <si>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</si>
  <si>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</si>
  <si>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</si>
  <si>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</si>
  <si>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</si>
  <si>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</si>
  <si>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</si>
  <si>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</si>
  <si>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</si>
  <si>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</si>
  <si>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</si>
  <si>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</si>
  <si>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</si>
  <si>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</si>
  <si>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</si>
  <si>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</si>
  <si>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</si>
  <si>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</si>
  <si>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</si>
  <si>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</si>
  <si>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</si>
  <si>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</si>
  <si>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</si>
  <si>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</si>
  <si>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</si>
  <si>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</si>
  <si>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</si>
  <si>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</si>
  <si>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</si>
  <si>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</si>
  <si>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</si>
  <si>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</si>
  <si>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</si>
  <si>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</si>
  <si>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</si>
  <si>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</si>
  <si>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</si>
  <si>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</si>
  <si>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</si>
  <si>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</si>
  <si>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</si>
  <si>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</si>
  <si>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</si>
  <si>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</si>
  <si>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</si>
  <si>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</si>
  <si>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</si>
  <si>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</si>
  <si>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</si>
  <si>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</si>
  <si>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</si>
  <si>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</si>
  <si>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</si>
  <si>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</si>
  <si>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</si>
  <si>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</si>
  <si>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</si>
  <si>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</si>
  <si>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</si>
  <si>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</si>
  <si>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</si>
  <si>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</si>
  <si>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</si>
  <si>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</si>
  <si>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</si>
  <si>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</si>
  <si>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</si>
  <si>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</si>
  <si>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</si>
  <si>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</si>
  <si>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</si>
  <si>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</si>
  <si>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</si>
  <si>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</si>
  <si>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</si>
  <si>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</si>
  <si>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</si>
  <si>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</si>
  <si>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</si>
  <si>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</si>
  <si>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</si>
  <si>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</si>
  <si>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</si>
  <si>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</si>
  <si>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</si>
  <si>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</si>
  <si>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</si>
  <si>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</si>
  <si>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</si>
  <si>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</si>
  <si>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</si>
  <si>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</si>
  <si>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</si>
  <si>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</si>
  <si>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</si>
  <si>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</si>
  <si>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</si>
  <si>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</si>
  <si>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</si>
  <si>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</si>
  <si>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</si>
  <si>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</si>
  <si>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</si>
  <si>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</si>
  <si>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</si>
  <si>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</si>
  <si>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</si>
  <si>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</si>
  <si>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</si>
  <si>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</si>
  <si>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</si>
  <si>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</si>
  <si>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</si>
  <si>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</si>
  <si>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</si>
  <si>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</si>
  <si>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</si>
  <si>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</si>
  <si>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</si>
  <si>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</si>
  <si>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</si>
  <si>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</si>
  <si>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</si>
  <si>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</si>
  <si>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</si>
  <si>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</si>
  <si>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</si>
  <si>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</si>
  <si>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</si>
  <si>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</si>
  <si>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</si>
  <si>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</si>
  <si>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</si>
  <si>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</si>
  <si>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</si>
  <si>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</si>
  <si>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</si>
  <si>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</si>
  <si>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</si>
  <si>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</si>
  <si>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</si>
  <si>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</si>
  <si>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</si>
  <si>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</si>
  <si>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</si>
  <si>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</si>
  <si>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</si>
  <si>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</si>
  <si>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</si>
  <si>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</si>
  <si>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</si>
  <si>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</si>
  <si>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</si>
  <si>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</si>
  <si>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</si>
  <si>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</si>
  <si>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</si>
  <si>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</si>
  <si>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</si>
  <si>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</si>
  <si>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</si>
  <si>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</si>
  <si>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</si>
  <si>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</si>
  <si>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</si>
  <si>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</si>
  <si>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</si>
  <si>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</si>
  <si>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</si>
  <si>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</si>
  <si>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</si>
  <si>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</si>
  <si>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</si>
  <si>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</si>
  <si>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</si>
  <si>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</si>
  <si>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</si>
  <si>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</si>
  <si>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</si>
  <si>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</si>
  <si>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</si>
  <si>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</si>
  <si>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</si>
  <si>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</si>
  <si>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</si>
  <si>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</si>
  <si>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</si>
  <si>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</si>
  <si>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</si>
  <si>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</si>
  <si>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</si>
  <si>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</si>
  <si>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</si>
  <si>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</si>
  <si>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</si>
  <si>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</si>
  <si>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</si>
  <si>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</si>
  <si>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</si>
  <si>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</si>
  <si>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</si>
  <si>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</si>
  <si>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</si>
  <si>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</si>
  <si>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</si>
  <si>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</si>
  <si>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</si>
  <si>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</si>
  <si>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</si>
  <si>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</si>
  <si>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</si>
  <si>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</si>
  <si>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</si>
  <si>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</si>
  <si>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</si>
  <si>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</si>
  <si>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</si>
  <si>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</si>
  <si>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</si>
  <si>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</si>
  <si>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</si>
  <si>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</si>
  <si>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</si>
  <si>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</si>
  <si>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</si>
  <si>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</si>
  <si>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</si>
  <si>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</si>
  <si>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</si>
  <si>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</si>
  <si>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</si>
  <si>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</si>
  <si>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</si>
  <si>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</si>
  <si>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</si>
  <si>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</si>
  <si>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</si>
  <si>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</si>
  <si>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</si>
  <si>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</si>
  <si>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</si>
  <si>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</si>
  <si>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</si>
  <si>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</si>
  <si>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</si>
  <si>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</si>
  <si>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</si>
  <si>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</si>
  <si>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</si>
  <si>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</si>
  <si>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</si>
  <si>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</si>
  <si>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</si>
  <si>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</si>
  <si>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</si>
  <si>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</si>
  <si>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</si>
  <si>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</si>
  <si>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</si>
  <si>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</si>
  <si>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</si>
  <si>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</si>
  <si>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</si>
  <si>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</si>
  <si>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</si>
  <si>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</si>
  <si>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</si>
  <si>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</si>
  <si>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</si>
  <si>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</si>
  <si>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</si>
  <si>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</si>
  <si>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</si>
  <si>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</si>
  <si>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</si>
  <si>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</si>
  <si>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</si>
  <si>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</si>
  <si>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</si>
  <si>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</si>
  <si>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</si>
  <si>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</si>
  <si>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</si>
  <si>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</si>
  <si>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</si>
  <si>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</si>
  <si>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</si>
  <si>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</si>
  <si>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</si>
  <si>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</si>
  <si>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</si>
  <si>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</si>
  <si>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</si>
  <si>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</si>
  <si>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</si>
  <si>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</si>
  <si>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</si>
  <si>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</si>
  <si>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</si>
  <si>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</si>
  <si>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</si>
  <si>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</si>
  <si>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</si>
  <si>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</si>
  <si>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</si>
  <si>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</si>
  <si>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</si>
  <si>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</si>
  <si>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</si>
  <si>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</si>
  <si>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</si>
  <si>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</si>
  <si>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</si>
  <si>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</si>
  <si>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</si>
  <si>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</si>
  <si>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</si>
  <si>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</si>
  <si>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</si>
  <si>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</si>
  <si>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</si>
  <si>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</si>
  <si>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</si>
  <si>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</si>
  <si>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</si>
  <si>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</si>
  <si>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</si>
  <si>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</si>
  <si>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</si>
  <si>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</si>
  <si>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</si>
  <si>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</si>
  <si>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</si>
  <si>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</si>
  <si>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</si>
  <si>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</si>
  <si>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</si>
  <si>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</si>
  <si>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</si>
  <si>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</si>
  <si>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</si>
  <si>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</si>
  <si>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</si>
  <si>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</si>
  <si>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</si>
  <si>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</si>
  <si>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</si>
  <si>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</si>
  <si>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</si>
  <si>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</si>
  <si>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</si>
  <si>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</si>
  <si>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</si>
  <si>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</si>
  <si>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</si>
  <si>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</si>
  <si>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</si>
  <si>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</si>
  <si>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</si>
  <si>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</si>
  <si>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</si>
  <si>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</si>
  <si>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</si>
  <si>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</si>
  <si>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</si>
  <si>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</si>
  <si>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</si>
  <si>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</si>
  <si>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</si>
  <si>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</si>
  <si>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</si>
  <si>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</si>
  <si>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</si>
  <si>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</si>
  <si>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</si>
  <si>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</si>
  <si>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</si>
  <si>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</si>
  <si>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</si>
  <si>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</si>
  <si>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</si>
  <si>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</si>
  <si>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</si>
  <si>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</si>
  <si>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</si>
  <si>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</si>
  <si>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</si>
  <si>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</si>
  <si>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</si>
  <si>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</si>
  <si>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</si>
  <si>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</si>
  <si>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</si>
  <si>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</si>
  <si>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</si>
  <si>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</si>
  <si>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</si>
  <si>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</si>
  <si>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</si>
  <si>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</si>
  <si>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</si>
  <si>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</si>
  <si>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</si>
  <si>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</si>
  <si>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</si>
  <si>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</si>
  <si>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</si>
  <si>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</si>
  <si>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</si>
  <si>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</si>
  <si>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</si>
  <si>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</si>
  <si>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</si>
  <si>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</si>
  <si>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</si>
  <si>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</si>
  <si>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</si>
  <si>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</si>
  <si>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</si>
  <si>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</si>
  <si>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</si>
  <si>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</si>
  <si>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</si>
  <si>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</si>
  <si>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</si>
  <si>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</si>
  <si>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</si>
  <si>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</si>
  <si>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</si>
  <si>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</si>
  <si>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</si>
  <si>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</si>
  <si>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</si>
  <si>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</si>
  <si>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</si>
  <si>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</si>
  <si>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</si>
  <si>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</si>
  <si>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</si>
  <si>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</si>
  <si>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</si>
  <si>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</si>
  <si>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</si>
  <si>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</si>
  <si>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</si>
  <si>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</si>
  <si>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</si>
  <si>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</si>
  <si>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</si>
  <si>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</si>
  <si>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</si>
  <si>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</si>
  <si>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</si>
  <si>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</si>
  <si>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</si>
  <si>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</si>
  <si>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</si>
  <si>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</si>
  <si>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</si>
  <si>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</si>
  <si>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</si>
  <si>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</si>
  <si>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</si>
  <si>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</si>
  <si>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</si>
  <si>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</si>
  <si>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</si>
  <si>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</si>
  <si>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</si>
  <si>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</si>
  <si>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</si>
  <si>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</si>
  <si>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</si>
  <si>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</si>
  <si>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</si>
  <si>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</si>
  <si>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</si>
  <si>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</si>
  <si>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</si>
  <si>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</si>
  <si>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</si>
  <si>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</si>
  <si>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</si>
  <si>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</si>
  <si>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</si>
  <si>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</si>
  <si>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</si>
  <si>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</si>
  <si>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</si>
  <si>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</si>
  <si>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</si>
  <si>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</si>
  <si>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</si>
  <si>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</si>
  <si>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</si>
  <si>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</si>
  <si>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</si>
  <si>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</si>
  <si>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</si>
  <si>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</si>
  <si>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</si>
  <si>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</si>
  <si>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</si>
  <si>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</si>
  <si>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</si>
  <si>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</si>
  <si>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</si>
  <si>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</si>
  <si>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</si>
  <si>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</si>
  <si>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</si>
  <si>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</si>
  <si>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</si>
  <si>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</si>
  <si>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</si>
  <si>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</si>
  <si>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</si>
  <si>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</si>
  <si>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</si>
  <si>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</si>
  <si>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</si>
  <si>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</si>
  <si>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</si>
  <si>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</si>
  <si>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</si>
  <si>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</si>
  <si>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</si>
  <si>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</si>
  <si>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</si>
  <si>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</si>
  <si>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</si>
  <si>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</si>
  <si>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</si>
  <si>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</si>
  <si>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</si>
  <si>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</si>
  <si>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</si>
  <si>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</si>
  <si>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</si>
  <si>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</si>
  <si>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</si>
  <si>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</si>
  <si>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</si>
  <si>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</si>
  <si>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</si>
  <si>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</si>
  <si>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</si>
  <si>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</si>
  <si>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</si>
  <si>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</si>
  <si>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</si>
  <si>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</si>
  <si>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</si>
  <si>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</si>
  <si>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</si>
  <si>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</si>
  <si>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</si>
  <si>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</si>
  <si>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</si>
  <si>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</si>
  <si>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</si>
  <si>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</si>
  <si>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</si>
  <si>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</si>
  <si>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</si>
  <si>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</si>
  <si>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</si>
  <si>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</si>
  <si>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</si>
  <si>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</si>
  <si>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</si>
  <si>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</si>
  <si>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</si>
  <si>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</si>
  <si>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</si>
  <si>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</si>
  <si>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</si>
  <si>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</si>
  <si>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</si>
  <si>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</si>
  <si>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</si>
  <si>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</si>
  <si>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</si>
  <si>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</si>
  <si>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</si>
  <si>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</si>
  <si>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</si>
  <si>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</si>
  <si>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</si>
  <si>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</si>
  <si>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</si>
  <si>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</si>
  <si>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</si>
  <si>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</si>
  <si>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</si>
  <si>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</si>
  <si>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</si>
  <si>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</si>
  <si>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</si>
  <si>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</si>
  <si>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</si>
  <si>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</si>
  <si>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</si>
  <si>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</si>
  <si>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</si>
  <si>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</si>
  <si>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</si>
  <si>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</si>
  <si>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</si>
  <si>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</si>
  <si>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</si>
  <si>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</si>
  <si>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</si>
  <si>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</si>
  <si>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</si>
  <si>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</si>
  <si>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</si>
  <si>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</si>
  <si>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</si>
  <si>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</si>
  <si>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</si>
  <si>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</si>
  <si>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</si>
  <si>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</si>
  <si>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</si>
  <si>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</si>
  <si>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</si>
  <si>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</si>
  <si>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</si>
  <si>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</si>
  <si>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</si>
  <si>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</si>
  <si>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</si>
  <si>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</si>
  <si>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</si>
  <si>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</si>
  <si>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</si>
  <si>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</si>
  <si>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</si>
  <si>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</si>
  <si>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</si>
  <si>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</si>
  <si>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</si>
  <si>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</si>
  <si>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</si>
  <si>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</si>
  <si>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</si>
  <si>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</si>
  <si>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</si>
  <si>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</si>
  <si>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</si>
  <si>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</si>
  <si>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</si>
  <si>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</si>
  <si>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</si>
  <si>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</si>
  <si>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</si>
  <si>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</si>
  <si>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</si>
  <si>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</si>
  <si>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</si>
  <si>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</si>
  <si>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</si>
  <si>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</si>
  <si>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</si>
  <si>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</si>
  <si>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</si>
  <si>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</si>
  <si>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</si>
  <si>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</si>
  <si>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</si>
  <si>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</si>
  <si>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</si>
  <si>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</si>
  <si>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</si>
  <si>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</si>
  <si>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</si>
  <si>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</si>
  <si>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</si>
  <si>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</si>
  <si>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</si>
  <si>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</si>
  <si>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</si>
  <si>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</si>
  <si>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</si>
  <si>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</si>
  <si>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</si>
  <si>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</si>
  <si>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</si>
  <si>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</si>
  <si>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</si>
  <si>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</si>
  <si>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</si>
  <si>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</si>
  <si>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</si>
  <si>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</si>
  <si>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</si>
  <si>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</si>
  <si>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</si>
  <si>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</si>
  <si>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</si>
  <si>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</si>
  <si>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</si>
  <si>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</si>
  <si>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</si>
  <si>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</si>
  <si>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</si>
  <si>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</si>
  <si>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</si>
  <si>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</si>
  <si>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</si>
  <si>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</si>
  <si>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</si>
  <si>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</si>
  <si>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</si>
  <si>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</si>
  <si>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</si>
  <si>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</si>
  <si>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</si>
  <si>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</si>
  <si>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</si>
  <si>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</si>
  <si>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</si>
  <si>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</si>
  <si>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</si>
  <si>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</si>
  <si>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</si>
  <si>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</si>
  <si>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</si>
  <si>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</si>
  <si>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</si>
  <si>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</si>
  <si>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</si>
  <si>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</si>
  <si>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</si>
  <si>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</si>
  <si>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</si>
  <si>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</si>
  <si>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</si>
  <si>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</si>
  <si>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</si>
  <si>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</si>
  <si>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</si>
  <si>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</si>
  <si>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</si>
  <si>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</si>
  <si>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</si>
  <si>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</si>
  <si>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</si>
  <si>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</si>
  <si>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</si>
  <si>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</si>
  <si>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</si>
  <si>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</si>
  <si>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</si>
  <si>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</si>
  <si>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</si>
  <si>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</si>
  <si>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</si>
  <si>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</si>
  <si>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</si>
  <si>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</si>
  <si>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</si>
  <si>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</si>
  <si>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</si>
  <si>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</si>
  <si>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</si>
  <si>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</si>
  <si>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</si>
  <si>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</si>
  <si>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</si>
  <si>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</si>
  <si>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</si>
  <si>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</si>
  <si>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</si>
  <si>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</si>
  <si>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</si>
  <si>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</si>
  <si>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</si>
  <si>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</si>
  <si>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</si>
  <si>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</si>
  <si>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</si>
  <si>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</si>
  <si>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</si>
  <si>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</si>
  <si>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</si>
  <si>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</si>
  <si>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</si>
  <si>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</si>
  <si>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</si>
  <si>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</si>
  <si>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</si>
  <si>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</si>
  <si>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</si>
  <si>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</si>
  <si>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</si>
  <si>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</si>
  <si>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</si>
  <si>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</si>
  <si>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</si>
  <si>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</si>
  <si>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</si>
  <si>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</si>
  <si>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</si>
  <si>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</si>
  <si>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</si>
  <si>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</si>
  <si>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</si>
  <si>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</si>
  <si>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</si>
  <si>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</si>
  <si>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</si>
  <si>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</si>
  <si>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</si>
  <si>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</si>
  <si>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</si>
  <si>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</si>
  <si>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</si>
  <si>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</si>
  <si>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</si>
  <si>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</si>
  <si>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</si>
  <si>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</si>
  <si>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</si>
  <si>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</si>
  <si>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</si>
  <si>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</si>
  <si>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</si>
  <si>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</si>
  <si>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</si>
  <si>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</si>
  <si>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</si>
  <si>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</si>
  <si>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</si>
  <si>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</si>
  <si>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</si>
  <si>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</si>
  <si>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</si>
  <si>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</si>
  <si>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</si>
  <si>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</si>
  <si>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</si>
  <si>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</si>
  <si>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</si>
  <si>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</si>
  <si>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</si>
  <si>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</si>
  <si>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</si>
  <si>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</si>
  <si>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</si>
  <si>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</si>
  <si>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</si>
  <si>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</si>
  <si>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</si>
  <si>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</si>
  <si>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</si>
  <si>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</si>
  <si>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</si>
  <si>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</si>
  <si>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</si>
  <si>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</si>
  <si>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</si>
  <si>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</si>
  <si>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</si>
  <si>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</si>
  <si>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</si>
  <si>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</si>
  <si>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</si>
  <si>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</si>
  <si>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</si>
  <si>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</si>
  <si>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</si>
  <si>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</si>
  <si>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</si>
  <si>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</si>
  <si>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</si>
  <si>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</si>
  <si>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</si>
  <si>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</si>
  <si>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</si>
  <si>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</si>
  <si>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</si>
  <si>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</si>
  <si>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</si>
  <si>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</si>
  <si>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</si>
  <si>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</si>
  <si>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</si>
  <si>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</si>
  <si>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</si>
  <si>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</si>
  <si>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</si>
  <si>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</si>
  <si>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</si>
  <si>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</si>
  <si>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</si>
  <si>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</si>
  <si>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</si>
  <si>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</si>
  <si>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</si>
  <si>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</si>
  <si>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</si>
  <si>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</si>
  <si>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</si>
  <si>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</si>
  <si>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</si>
  <si>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</si>
  <si>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</si>
  <si>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</si>
  <si>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</si>
  <si>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</si>
  <si>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</si>
  <si>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</si>
  <si>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</si>
  <si>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</si>
  <si>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</si>
  <si>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</si>
  <si>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</si>
  <si>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</si>
  <si>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</si>
  <si>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</si>
  <si>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</si>
  <si>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</si>
  <si>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</si>
  <si>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</si>
  <si>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</si>
  <si>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</si>
  <si>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</si>
  <si>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</si>
  <si>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</si>
  <si>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</si>
  <si>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</si>
  <si>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</si>
  <si>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</si>
  <si>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</si>
  <si>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</si>
  <si>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</si>
  <si>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</si>
  <si>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</si>
  <si>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</si>
  <si>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</si>
  <si>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</si>
  <si>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</si>
  <si>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</si>
  <si>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</si>
  <si>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</si>
  <si>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</si>
  <si>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</si>
  <si>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</si>
  <si>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</si>
  <si>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</si>
  <si>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</si>
  <si>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</si>
  <si>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</si>
  <si>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</si>
  <si>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</si>
  <si>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</si>
  <si>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</si>
  <si>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</si>
  <si>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</si>
  <si>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</si>
  <si>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</si>
  <si>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</si>
  <si>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</si>
  <si>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</si>
  <si>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</si>
  <si>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</si>
  <si>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</si>
  <si>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</si>
  <si>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</si>
  <si>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</si>
  <si>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</si>
  <si>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</si>
  <si>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</si>
  <si>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</si>
  <si>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</si>
  <si>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</si>
  <si>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</si>
  <si>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</si>
  <si>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</si>
  <si>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</si>
  <si>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</si>
  <si>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</si>
  <si>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</si>
  <si>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</si>
  <si>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</si>
  <si>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</si>
  <si>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</si>
  <si>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</si>
  <si>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</si>
  <si>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</si>
  <si>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</si>
  <si>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</si>
  <si>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</si>
  <si>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</si>
  <si>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</si>
  <si>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</si>
  <si>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</si>
  <si>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</si>
  <si>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</si>
  <si>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</si>
  <si>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</si>
  <si>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</si>
  <si>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</si>
  <si>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</si>
  <si>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</si>
  <si>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</si>
  <si>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</si>
  <si>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</si>
  <si>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</si>
  <si>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</si>
  <si>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</si>
  <si>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</si>
  <si>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</si>
  <si>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</si>
  <si>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</si>
  <si>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</si>
  <si>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</si>
  <si>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</si>
  <si>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</si>
  <si>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</si>
  <si>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</si>
  <si>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</si>
  <si>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</si>
  <si>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</si>
  <si>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</si>
  <si>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</si>
  <si>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</si>
  <si>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</si>
  <si>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</si>
  <si>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</si>
  <si>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</si>
  <si>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</si>
  <si>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</si>
  <si>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</si>
  <si>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</si>
  <si>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</si>
  <si>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</si>
  <si>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</si>
  <si>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</si>
  <si>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</si>
  <si>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</si>
  <si>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</si>
  <si>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</si>
  <si>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</si>
  <si>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</si>
  <si>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</si>
  <si>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</si>
  <si>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</si>
  <si>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</si>
  <si>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</si>
  <si>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</si>
  <si>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</si>
  <si>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</si>
  <si>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</si>
  <si>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</si>
  <si>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</si>
  <si>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</si>
  <si>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</si>
  <si>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</si>
  <si>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</si>
  <si>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</si>
  <si>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</si>
  <si>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</si>
  <si>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</si>
  <si>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</si>
  <si>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</si>
  <si>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</si>
  <si>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</si>
  <si>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</si>
  <si>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</si>
  <si>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</si>
  <si>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</si>
  <si>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</si>
  <si>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</si>
  <si>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</si>
  <si>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</si>
  <si>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</si>
  <si>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</si>
  <si>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</si>
  <si>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</si>
  <si>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</si>
  <si>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</si>
  <si>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</si>
  <si>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</si>
  <si>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</si>
  <si>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</si>
  <si>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</si>
  <si>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</si>
  <si>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</si>
  <si>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</si>
  <si>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</si>
  <si>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</si>
  <si>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</si>
  <si>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</si>
  <si>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</si>
  <si>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</si>
  <si>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</si>
  <si>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</si>
  <si>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</si>
  <si>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</si>
  <si>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</si>
  <si>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</si>
  <si>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</si>
  <si>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</si>
  <si>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</si>
  <si>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</si>
  <si>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</si>
  <si>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</si>
  <si>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</si>
  <si>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</si>
  <si>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</si>
  <si>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</si>
  <si>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</si>
  <si>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</si>
  <si>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</si>
  <si>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</si>
  <si>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</si>
  <si>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</si>
  <si>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</si>
  <si>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</si>
  <si>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</si>
  <si>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</si>
  <si>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</si>
  <si>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</si>
  <si>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</si>
  <si>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</si>
  <si>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</si>
  <si>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</si>
  <si>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</si>
  <si>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</si>
  <si>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</si>
  <si>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</si>
  <si>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</si>
  <si>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</si>
  <si>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</si>
  <si>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</si>
  <si>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</si>
  <si>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</si>
  <si>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</si>
  <si>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</si>
  <si>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</si>
  <si>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</si>
  <si>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</si>
  <si>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</si>
  <si>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</si>
  <si>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</si>
  <si>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</si>
  <si>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</si>
  <si>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</si>
  <si>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</si>
  <si>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</si>
  <si>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</si>
  <si>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</si>
  <si>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</si>
  <si>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</si>
  <si>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</si>
  <si>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</si>
  <si>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</si>
  <si>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</si>
  <si>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</si>
  <si>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</si>
  <si>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</si>
  <si>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</si>
  <si>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</si>
  <si>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</si>
  <si>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</si>
  <si>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</si>
  <si>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</si>
  <si>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</si>
  <si>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</si>
  <si>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</si>
  <si>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</si>
  <si>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</si>
  <si>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</si>
  <si>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</si>
  <si>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</si>
  <si>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</si>
  <si>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</si>
  <si>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</si>
  <si>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</si>
  <si>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</si>
  <si>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</si>
  <si>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</si>
  <si>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</si>
  <si>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</si>
  <si>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</si>
  <si>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</si>
  <si>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</si>
  <si>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</si>
  <si>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</si>
  <si>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</si>
  <si>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</si>
  <si>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</si>
  <si>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</si>
  <si>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</si>
  <si>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</si>
  <si>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</si>
  <si>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</si>
  <si>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</si>
  <si>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</si>
  <si>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</si>
  <si>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</si>
  <si>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</si>
  <si>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</si>
  <si>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</si>
  <si>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</si>
  <si>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</si>
  <si>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</si>
  <si>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</si>
  <si>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</si>
  <si>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</si>
  <si>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</si>
  <si>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</si>
  <si>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</si>
  <si>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</si>
  <si>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</si>
  <si>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</si>
  <si>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</si>
  <si>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</si>
  <si>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</si>
  <si>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</si>
  <si>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</si>
  <si>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</si>
  <si>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</si>
  <si>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</si>
  <si>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</si>
  <si>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</si>
  <si>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</si>
  <si>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</si>
  <si>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</si>
  <si>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</si>
  <si>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</si>
  <si>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</si>
  <si>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</si>
  <si>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</si>
  <si>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</si>
  <si>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</si>
  <si>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</si>
  <si>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</si>
  <si>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</si>
  <si>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</si>
  <si>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</si>
  <si>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</si>
  <si>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</si>
  <si>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</si>
  <si>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</si>
  <si>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</si>
  <si>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</si>
  <si>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</si>
  <si>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</si>
  <si>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</si>
  <si>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</si>
  <si>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</si>
  <si>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</si>
  <si>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</si>
  <si>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</si>
  <si>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</si>
  <si>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</si>
  <si>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</si>
  <si>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</si>
  <si>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</si>
  <si>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</si>
  <si>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</si>
  <si>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</si>
  <si>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</si>
  <si>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</si>
  <si>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</si>
  <si>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</si>
  <si>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</si>
  <si>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</si>
  <si>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</si>
  <si>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</si>
  <si>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</si>
  <si>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</si>
  <si>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</si>
  <si>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</si>
  <si>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</si>
  <si>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</si>
  <si>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</si>
  <si>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</si>
  <si>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</si>
  <si>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</si>
  <si>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</si>
  <si>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</si>
  <si>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</si>
  <si>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</si>
  <si>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</si>
  <si>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</si>
  <si>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</si>
  <si>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</si>
  <si>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</si>
  <si>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</si>
  <si>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</si>
  <si>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</si>
  <si>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</si>
  <si>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</si>
  <si>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</si>
  <si>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</si>
  <si>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</si>
  <si>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</si>
  <si>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</si>
  <si>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</si>
  <si>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</si>
  <si>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</si>
  <si>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</si>
  <si>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</si>
  <si>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</si>
  <si>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</si>
  <si>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</si>
  <si>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</si>
  <si>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</si>
  <si>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</si>
  <si>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</si>
  <si>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</si>
  <si>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</si>
  <si>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</si>
  <si>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</si>
  <si>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</si>
  <si>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</si>
  <si>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</si>
  <si>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</si>
  <si>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</si>
  <si>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</si>
  <si>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</si>
  <si>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</si>
  <si>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</si>
  <si>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</si>
  <si>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</si>
  <si>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</si>
  <si>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</si>
  <si>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</si>
  <si>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</si>
  <si>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</si>
  <si>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</si>
  <si>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</si>
  <si>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</si>
  <si>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</si>
  <si>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</si>
  <si>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</si>
  <si>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</si>
  <si>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</si>
  <si>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</si>
  <si>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</si>
  <si>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</si>
  <si>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</si>
  <si>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</si>
  <si>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</si>
  <si>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</si>
  <si>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</si>
  <si>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</si>
  <si>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</si>
  <si>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</si>
  <si>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</si>
  <si>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</si>
  <si>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</si>
  <si>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</si>
  <si>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</si>
  <si>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</si>
  <si>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</si>
  <si>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</si>
  <si>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</si>
  <si>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</si>
  <si>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</si>
  <si>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</si>
  <si>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</si>
  <si>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</si>
  <si>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</si>
  <si>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</si>
  <si>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</si>
  <si>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</si>
  <si>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</si>
  <si>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</si>
  <si>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</si>
  <si>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</si>
  <si>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</si>
  <si>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</si>
  <si>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</si>
  <si>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</si>
  <si>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</si>
  <si>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</si>
  <si>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</si>
  <si>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</si>
  <si>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</si>
  <si>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</si>
  <si>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</si>
  <si>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</si>
  <si>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</si>
  <si>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</si>
  <si>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</si>
  <si>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</si>
  <si>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</si>
  <si>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</si>
  <si>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</si>
  <si>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</si>
  <si>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</si>
  <si>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</si>
  <si>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</si>
  <si>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</si>
  <si>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</si>
  <si>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</si>
  <si>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</si>
  <si>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</si>
  <si>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</si>
  <si>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</si>
  <si>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</si>
  <si>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</si>
  <si>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</si>
  <si>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</si>
  <si>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</si>
  <si>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</si>
  <si>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</si>
  <si>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</si>
  <si>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</si>
  <si>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</si>
  <si>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</si>
  <si>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</si>
  <si>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</si>
  <si>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</si>
  <si>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</si>
  <si>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</si>
  <si>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</si>
  <si>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</si>
  <si>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</si>
  <si>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</si>
  <si>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</si>
  <si>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</si>
  <si>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</si>
  <si>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</si>
  <si>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</si>
  <si>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</si>
  <si>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</si>
  <si>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</si>
  <si>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</si>
  <si>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</si>
  <si>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</si>
  <si>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</si>
  <si>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</si>
  <si>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</si>
  <si>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</si>
  <si>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</si>
  <si>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</si>
  <si>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</si>
  <si>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</si>
  <si>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</si>
  <si>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</si>
  <si>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</si>
  <si>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</si>
  <si>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</si>
  <si>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</si>
  <si>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</si>
  <si>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</si>
  <si>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</si>
  <si>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</si>
  <si>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</si>
  <si>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</si>
  <si>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</si>
  <si>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</si>
  <si>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</si>
  <si>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</si>
  <si>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</si>
  <si>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</si>
  <si>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</si>
  <si>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</si>
  <si>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</si>
  <si>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</si>
  <si>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</si>
  <si>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</si>
  <si>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</si>
  <si>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</si>
  <si>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</si>
  <si>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</si>
  <si>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</si>
  <si>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</si>
  <si>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</si>
  <si>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</si>
  <si>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</si>
  <si>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</si>
  <si>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</si>
  <si>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</si>
  <si>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</si>
  <si>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</si>
  <si>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</si>
  <si>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</si>
  <si>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</si>
  <si>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</si>
  <si>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</si>
  <si>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</si>
  <si>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</si>
  <si>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</si>
  <si>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</si>
  <si>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</si>
  <si>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</si>
  <si>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</si>
  <si>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</si>
  <si>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</si>
  <si>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</si>
  <si>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</si>
  <si>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</si>
  <si>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</si>
  <si>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</si>
  <si>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</si>
  <si>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</si>
  <si>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</si>
  <si>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</si>
  <si>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</si>
  <si>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</si>
  <si>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</si>
  <si>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</si>
  <si>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</si>
  <si>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</si>
  <si>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</si>
  <si>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</si>
  <si>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</si>
  <si>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</si>
  <si>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</si>
  <si>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</si>
  <si>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</si>
  <si>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</si>
  <si>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</si>
  <si>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</si>
  <si>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</si>
  <si>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</si>
  <si>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</si>
  <si>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</si>
  <si>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</si>
  <si>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</si>
  <si>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</si>
  <si>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</si>
  <si>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</si>
  <si>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</si>
  <si>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</si>
  <si>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</si>
  <si>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</si>
  <si>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</si>
  <si>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</si>
  <si>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</si>
  <si>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</si>
  <si>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</si>
  <si>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</si>
  <si>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</si>
  <si>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</si>
  <si>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</si>
  <si>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</si>
  <si>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</si>
  <si>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</si>
  <si>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</si>
  <si>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</si>
  <si>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</si>
  <si>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</si>
  <si>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</si>
  <si>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</si>
  <si>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</si>
  <si>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</si>
  <si>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</si>
  <si>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</si>
  <si>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</si>
  <si>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</si>
  <si>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</si>
  <si>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</si>
  <si>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</si>
  <si>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</si>
  <si>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</si>
  <si>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</si>
  <si>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</si>
  <si>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</si>
  <si>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</si>
  <si>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</si>
  <si>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</si>
  <si>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</si>
  <si>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</si>
  <si>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</si>
  <si>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</si>
  <si>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</si>
  <si>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</si>
  <si>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</si>
  <si>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</si>
  <si>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</si>
  <si>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</si>
  <si>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</si>
  <si>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</si>
  <si>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</si>
  <si>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</si>
  <si>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</si>
  <si>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</si>
  <si>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</si>
  <si>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</si>
  <si>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</si>
  <si>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</si>
  <si>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</si>
  <si>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</si>
  <si>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</si>
  <si>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</si>
  <si>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</si>
  <si>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</si>
  <si>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</si>
  <si>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</si>
  <si>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</si>
  <si>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</si>
  <si>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</si>
  <si>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</si>
  <si>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</si>
  <si>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</si>
  <si>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</si>
  <si>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</si>
  <si>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</si>
  <si>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</si>
  <si>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</si>
  <si>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</si>
  <si>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</si>
  <si>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</si>
  <si>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</si>
  <si>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</si>
  <si>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</si>
  <si>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</si>
  <si>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</si>
  <si>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</si>
  <si>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</si>
  <si>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</si>
  <si>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</si>
  <si>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</si>
  <si>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</si>
  <si>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</si>
  <si>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</si>
  <si>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</si>
  <si>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</si>
  <si>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</si>
  <si>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</si>
  <si>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</si>
  <si>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</si>
  <si>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</si>
  <si>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</si>
  <si>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</si>
  <si>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</si>
  <si>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</si>
  <si>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</si>
  <si>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</si>
  <si>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</si>
  <si>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</si>
  <si>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</si>
  <si>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</si>
  <si>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</si>
  <si>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</si>
  <si>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</si>
  <si>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</si>
  <si>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</si>
  <si>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</si>
  <si>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</si>
  <si>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</si>
  <si>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</si>
  <si>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</si>
  <si>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</si>
  <si>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</si>
  <si>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</si>
  <si>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</si>
  <si>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</si>
  <si>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</si>
  <si>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</si>
  <si>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</si>
  <si>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</si>
  <si>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</si>
  <si>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</si>
  <si>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</si>
  <si>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</si>
  <si>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</si>
  <si>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</si>
  <si>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</si>
  <si>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</si>
  <si>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</si>
  <si>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</si>
  <si>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</si>
  <si>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</si>
  <si>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</si>
  <si>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</si>
  <si>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</si>
  <si>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</si>
  <si>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</si>
  <si>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</si>
  <si>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</si>
  <si>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</si>
  <si>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</si>
  <si>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</si>
  <si>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</si>
  <si>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</si>
  <si>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</si>
  <si>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</si>
  <si>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</si>
  <si>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</si>
  <si>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</si>
  <si>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</si>
  <si>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</si>
  <si>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</si>
  <si>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</si>
  <si>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</si>
  <si>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</si>
  <si>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</si>
  <si>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</si>
  <si>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</si>
  <si>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</si>
  <si>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</si>
  <si>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</si>
  <si>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</si>
  <si>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</si>
  <si>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</si>
  <si>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</si>
  <si>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</si>
  <si>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</si>
  <si>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</si>
  <si>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</si>
  <si>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</si>
  <si>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</si>
  <si>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</si>
  <si>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</si>
  <si>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</si>
  <si>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</si>
  <si>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</si>
  <si>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</si>
  <si>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</si>
  <si>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</si>
  <si>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</si>
  <si>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</si>
  <si>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</si>
  <si>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</si>
  <si>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</si>
  <si>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</si>
  <si>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</si>
  <si>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</si>
  <si>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</si>
  <si>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</si>
  <si>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</si>
  <si>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</si>
  <si>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</si>
  <si>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</si>
  <si>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</si>
  <si>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</si>
  <si>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</si>
  <si>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</si>
  <si>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</si>
  <si>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</si>
  <si>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</si>
  <si>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</si>
  <si>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</si>
  <si>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</si>
  <si>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</si>
  <si>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</si>
  <si>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</si>
  <si>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</si>
  <si>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</si>
  <si>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</si>
  <si>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</si>
  <si>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</si>
  <si>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</si>
  <si>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</si>
  <si>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</si>
  <si>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</si>
  <si>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</si>
  <si>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</si>
  <si>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</si>
  <si>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</si>
  <si>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</si>
  <si>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</si>
  <si>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</si>
  <si>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</si>
  <si>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</si>
  <si>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</si>
  <si>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</si>
  <si>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</si>
  <si>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</si>
  <si>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</si>
  <si>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</si>
  <si>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</si>
  <si>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</si>
  <si>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</si>
  <si>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</si>
  <si>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</si>
  <si>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</si>
  <si>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</si>
  <si>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</si>
  <si>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</si>
  <si>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</si>
  <si>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</si>
  <si>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</si>
  <si>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</si>
  <si>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</si>
  <si>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</si>
  <si>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</si>
  <si>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</si>
  <si>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</si>
  <si>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</si>
  <si>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</si>
  <si>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</si>
  <si>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</si>
  <si>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</si>
  <si>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</si>
  <si>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</si>
  <si>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</si>
  <si>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</si>
  <si>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</si>
  <si>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</si>
  <si>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</si>
  <si>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</si>
  <si>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</si>
  <si>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</si>
  <si>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</si>
  <si>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</si>
  <si>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</si>
  <si>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</si>
  <si>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</si>
  <si>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</si>
  <si>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</si>
  <si>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</si>
  <si>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</si>
  <si>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</si>
  <si>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</si>
  <si>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</si>
  <si>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</si>
  <si>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</si>
  <si>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</si>
  <si>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</si>
  <si>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</si>
  <si>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</si>
  <si>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</si>
  <si>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</si>
  <si>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</si>
  <si>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</si>
  <si>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</si>
  <si>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</si>
  <si>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</si>
  <si>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</si>
  <si>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</si>
  <si>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</si>
  <si>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</si>
  <si>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</si>
  <si>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</si>
  <si>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</si>
  <si>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</si>
  <si>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</si>
  <si>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</si>
  <si>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</si>
  <si>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</si>
  <si>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</si>
  <si>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</si>
  <si>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</si>
  <si>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</si>
  <si>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</si>
  <si>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</si>
  <si>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</si>
  <si>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</si>
  <si>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</si>
  <si>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</si>
  <si>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</si>
  <si>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</si>
  <si>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</si>
  <si>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</si>
  <si>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</si>
  <si>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</si>
  <si>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</si>
  <si>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</si>
  <si>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</si>
  <si>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</si>
  <si>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</si>
  <si>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</si>
  <si>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</si>
  <si>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</si>
  <si>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</si>
  <si>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</si>
  <si>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</si>
  <si>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</si>
  <si>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</si>
  <si>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</si>
  <si>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</si>
  <si>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</si>
  <si>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</si>
  <si>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</si>
  <si>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</si>
  <si>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</si>
  <si>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</si>
  <si>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</si>
  <si>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</si>
  <si>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</si>
  <si>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</si>
  <si>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</si>
  <si>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</si>
  <si>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</si>
  <si>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</si>
  <si>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</si>
  <si>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</si>
  <si>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</si>
  <si>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</si>
  <si>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</si>
  <si>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</si>
  <si>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</si>
  <si>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</si>
  <si>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</si>
  <si>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</si>
  <si>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</si>
  <si>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</si>
  <si>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</si>
  <si>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</si>
  <si>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</si>
  <si>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</si>
  <si>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</si>
  <si>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</si>
  <si>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</si>
  <si>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</si>
  <si>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</si>
  <si>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</si>
  <si>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</si>
  <si>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</si>
  <si>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</si>
  <si>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</si>
  <si>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</si>
  <si>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</si>
  <si>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</si>
  <si>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</si>
  <si>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</si>
  <si>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</si>
  <si>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</si>
  <si>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</si>
  <si>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</si>
  <si>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</si>
  <si>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</si>
  <si>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</si>
  <si>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</si>
  <si>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</si>
  <si>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</si>
  <si>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</si>
  <si>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</si>
  <si>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</si>
  <si>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</si>
  <si>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</si>
  <si>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</si>
  <si>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</si>
  <si>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</si>
  <si>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</si>
  <si>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</si>
  <si>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</si>
  <si>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</si>
  <si>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</si>
  <si>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</si>
  <si>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</si>
  <si>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</si>
  <si>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</si>
  <si>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</si>
  <si>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</si>
  <si>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</si>
  <si>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</si>
  <si>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</si>
  <si>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</si>
  <si>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</si>
  <si>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</si>
  <si>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</si>
  <si>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</si>
  <si>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</si>
  <si>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</si>
  <si>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</si>
  <si>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</si>
  <si>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</si>
  <si>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</si>
  <si>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</si>
  <si>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</si>
  <si>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</si>
  <si>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</si>
  <si>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</si>
  <si>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</si>
  <si>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</si>
  <si>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</si>
  <si>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</si>
  <si>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</si>
  <si>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</si>
  <si>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</si>
  <si>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</si>
  <si>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</si>
  <si>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</si>
  <si>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</si>
  <si>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</si>
  <si>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</si>
  <si>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</si>
  <si>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</si>
  <si>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</si>
  <si>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</si>
  <si>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</si>
  <si>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</si>
  <si>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</si>
  <si>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</si>
  <si>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</si>
  <si>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</si>
  <si>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</si>
  <si>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</si>
  <si>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</si>
  <si>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</si>
  <si>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</si>
  <si>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</si>
  <si>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</si>
  <si>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</si>
  <si>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</si>
  <si>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</si>
  <si>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</si>
  <si>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</si>
  <si>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</si>
  <si>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</si>
  <si>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</si>
  <si>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</si>
  <si>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</si>
  <si>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</si>
  <si>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</si>
  <si>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</si>
  <si>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</si>
  <si>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</si>
  <si>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</si>
  <si>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</si>
  <si>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</si>
  <si>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</si>
  <si>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</si>
  <si>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</si>
  <si>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</si>
  <si>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</si>
  <si>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</si>
  <si>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</si>
  <si>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</si>
  <si>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</si>
  <si>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</si>
  <si>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</si>
  <si>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</si>
  <si>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</si>
  <si>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</si>
  <si>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</si>
  <si>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</si>
  <si>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</si>
  <si>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</si>
  <si>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</si>
  <si>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</si>
  <si>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</si>
  <si>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</si>
  <si>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</si>
  <si>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</si>
  <si>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</si>
  <si>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</si>
  <si>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</si>
  <si>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</si>
  <si>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</si>
  <si>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</si>
  <si>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</si>
  <si>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</si>
  <si>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</si>
  <si>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</si>
  <si>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</si>
  <si>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</si>
  <si>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</si>
  <si>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</si>
  <si>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</si>
  <si>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</si>
  <si>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</si>
  <si>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</si>
  <si>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</si>
  <si>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</si>
  <si>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</si>
  <si>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</si>
  <si>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</si>
  <si>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</si>
  <si>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</si>
  <si>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</si>
  <si>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</si>
  <si>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</si>
  <si>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</si>
  <si>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</si>
  <si>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</si>
  <si>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</si>
  <si>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</si>
  <si>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</si>
  <si>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</si>
  <si>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</si>
  <si>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</si>
  <si>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</si>
  <si>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</si>
  <si>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</si>
  <si>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</si>
  <si>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</si>
  <si>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</si>
  <si>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</si>
  <si>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</si>
  <si>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</si>
  <si>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</si>
  <si>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</si>
  <si>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</si>
  <si>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</si>
  <si>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</si>
  <si>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</si>
  <si>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</si>
  <si>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</si>
  <si>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</si>
  <si>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</si>
  <si>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</si>
  <si>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</si>
  <si>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</si>
  <si>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</si>
  <si>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</si>
  <si>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</si>
  <si>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</si>
  <si>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</si>
  <si>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</si>
  <si>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</si>
  <si>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</si>
  <si>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</si>
  <si>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</si>
  <si>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</si>
  <si>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</si>
  <si>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</si>
  <si>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</si>
  <si>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</si>
  <si>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</si>
  <si>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</si>
  <si>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</si>
  <si>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</si>
  <si>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</si>
  <si>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</si>
  <si>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</si>
  <si>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</si>
  <si>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</si>
  <si>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</si>
  <si>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</si>
  <si>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</si>
  <si>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</si>
  <si>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</si>
  <si>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</si>
  <si>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</si>
  <si>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</si>
  <si>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</si>
  <si>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</si>
  <si>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</si>
  <si>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</si>
  <si>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</si>
  <si>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</si>
  <si>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</si>
  <si>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</si>
  <si>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</si>
  <si>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</si>
  <si>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</si>
  <si>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</si>
  <si>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</si>
  <si>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</si>
  <si>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</si>
  <si>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</si>
  <si>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</si>
  <si>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</si>
  <si>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</si>
  <si>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</si>
  <si>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</si>
  <si>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</si>
  <si>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</si>
  <si>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</si>
  <si>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</si>
  <si>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</si>
  <si>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</si>
  <si>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</si>
  <si>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</si>
  <si>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</si>
  <si>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</si>
  <si>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</si>
  <si>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</si>
  <si>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</si>
  <si>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</si>
  <si>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</si>
  <si>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</si>
  <si>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</si>
  <si>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</si>
  <si>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</si>
  <si>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</si>
  <si>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</si>
  <si>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</si>
  <si>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</si>
  <si>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</si>
  <si>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</si>
  <si>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</si>
  <si>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</si>
  <si>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</si>
  <si>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</si>
  <si>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</si>
  <si>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</si>
  <si>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</si>
  <si>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</si>
  <si>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</si>
  <si>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</si>
  <si>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</si>
  <si>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</si>
  <si>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</si>
  <si>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</si>
  <si>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</si>
  <si>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</si>
  <si>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</si>
  <si>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</si>
  <si>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</si>
  <si>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</si>
  <si>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</si>
  <si>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</si>
  <si>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</si>
  <si>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</si>
  <si>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</si>
  <si>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</si>
  <si>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</si>
  <si>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</si>
  <si>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</si>
  <si>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</si>
  <si>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</si>
  <si>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</si>
  <si>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</si>
  <si>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</si>
  <si>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</si>
  <si>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</si>
  <si>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</si>
  <si>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</si>
  <si>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</si>
  <si>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</si>
  <si>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</si>
  <si>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</si>
  <si>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</si>
  <si>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</si>
  <si>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</si>
  <si>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</si>
  <si>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</si>
  <si>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</si>
  <si>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</si>
  <si>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</si>
  <si>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</si>
  <si>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</si>
  <si>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</si>
  <si>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</si>
  <si>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</si>
  <si>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</si>
  <si>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</si>
  <si>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</si>
  <si>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</si>
  <si>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</si>
  <si>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</si>
  <si>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</si>
  <si>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</si>
  <si>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</si>
  <si>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</si>
  <si>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</si>
  <si>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</si>
  <si>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</si>
  <si>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</si>
  <si>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</si>
  <si>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</si>
  <si>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</si>
  <si>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</si>
  <si>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</si>
  <si>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</si>
  <si>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</si>
  <si>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</si>
  <si>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</si>
  <si>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</si>
  <si>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</si>
  <si>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</si>
  <si>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</si>
  <si>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</si>
  <si>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</si>
  <si>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</si>
  <si>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</si>
  <si>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</si>
  <si>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</si>
  <si>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</si>
  <si>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</si>
  <si>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</si>
  <si>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</si>
  <si>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</si>
  <si>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</si>
  <si>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</si>
  <si>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</si>
  <si>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</si>
  <si>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</si>
  <si>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</si>
  <si>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</si>
  <si>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</si>
  <si>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</si>
  <si>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</si>
  <si>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</si>
  <si>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</si>
  <si>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</si>
  <si>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</si>
  <si>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</si>
  <si>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</si>
  <si>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</si>
  <si>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</si>
  <si>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</si>
  <si>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</si>
  <si>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</si>
  <si>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</si>
  <si>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</si>
  <si>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</si>
  <si>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</si>
  <si>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</si>
  <si>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</si>
  <si>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</si>
  <si>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</si>
  <si>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</si>
  <si>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</si>
  <si>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</si>
  <si>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</si>
  <si>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</si>
  <si>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</si>
  <si>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</si>
  <si>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</si>
  <si>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</si>
  <si>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</si>
  <si>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</si>
  <si>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</si>
  <si>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</si>
  <si>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</si>
  <si>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</si>
  <si>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</si>
  <si>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</si>
  <si>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</si>
  <si>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</si>
  <si>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</si>
  <si>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</si>
  <si>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</si>
  <si>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</si>
  <si>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</si>
  <si>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</si>
  <si>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</si>
  <si>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</si>
  <si>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</si>
  <si>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</si>
  <si>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</si>
  <si>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</si>
  <si>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</si>
  <si>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</si>
  <si>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</si>
  <si>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</si>
  <si>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</si>
  <si>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</si>
  <si>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</si>
  <si>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</si>
  <si>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</si>
  <si>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</si>
  <si>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</si>
  <si>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</si>
  <si>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</si>
  <si>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</si>
  <si>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</si>
  <si>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</si>
  <si>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</si>
  <si>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</si>
  <si>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</si>
  <si>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</si>
  <si>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</si>
  <si>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</si>
  <si>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</si>
  <si>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</si>
  <si>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</si>
  <si>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</si>
  <si>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</si>
  <si>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</si>
  <si>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</si>
  <si>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</si>
  <si>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</si>
  <si>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</si>
  <si>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</si>
  <si>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</si>
  <si>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</si>
  <si>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</si>
  <si>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</si>
  <si>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</si>
  <si>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</si>
  <si>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</si>
  <si>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</si>
  <si>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</si>
  <si>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</si>
  <si>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</si>
  <si>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</si>
  <si>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</si>
  <si>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</si>
  <si>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</si>
  <si>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</si>
  <si>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</si>
  <si>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</si>
  <si>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</si>
  <si>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</si>
  <si>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</si>
  <si>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</si>
  <si>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</si>
  <si>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</si>
  <si>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</si>
  <si>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</si>
  <si>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</si>
  <si>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</si>
  <si>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</si>
  <si>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</si>
  <si>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</si>
  <si>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</si>
  <si>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</si>
  <si>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</si>
  <si>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</si>
  <si>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</si>
  <si>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</si>
  <si>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</si>
  <si>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</si>
  <si>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</si>
  <si>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</si>
  <si>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</si>
  <si>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</si>
  <si>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</si>
  <si>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</si>
  <si>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</si>
  <si>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</si>
  <si>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</si>
  <si>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</si>
  <si>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</si>
  <si>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</si>
  <si>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</si>
  <si>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</si>
  <si>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</si>
  <si>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</si>
  <si>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</si>
  <si>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</si>
  <si>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</si>
  <si>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</si>
  <si>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</si>
  <si>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</si>
  <si>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</si>
  <si>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</si>
  <si>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</si>
  <si>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</si>
  <si>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</si>
  <si>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</si>
  <si>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</si>
  <si>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</si>
  <si>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</si>
  <si>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</si>
  <si>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</si>
  <si>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</si>
  <si>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</si>
  <si>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</si>
  <si>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</si>
  <si>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</si>
  <si>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</si>
  <si>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</si>
  <si>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</si>
  <si>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</si>
  <si>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</si>
  <si>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</si>
  <si>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</si>
  <si>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</si>
  <si>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</si>
  <si>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</si>
  <si>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</si>
  <si>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</si>
  <si>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</si>
  <si>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</si>
  <si>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</si>
  <si>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</si>
  <si>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</si>
  <si>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</si>
  <si>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</si>
  <si>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</si>
  <si>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</si>
  <si>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</si>
  <si>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</si>
  <si>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</si>
  <si>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</si>
  <si>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</si>
  <si>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</si>
  <si>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</si>
  <si>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</si>
  <si>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</si>
  <si>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</si>
  <si>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</si>
  <si>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</si>
  <si>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</si>
  <si>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</si>
  <si>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</si>
  <si>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</si>
  <si>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</si>
  <si>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</si>
  <si>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</si>
  <si>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</si>
  <si>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</si>
  <si>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</si>
  <si>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</si>
  <si>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</si>
  <si>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</si>
  <si>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</si>
  <si>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</si>
  <si>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</si>
  <si>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</si>
  <si>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</si>
  <si>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</si>
  <si>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</si>
  <si>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</si>
  <si>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</si>
  <si>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</si>
  <si>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</si>
  <si>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</si>
  <si>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</si>
  <si>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</si>
  <si>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</si>
  <si>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</si>
  <si>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</si>
  <si>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</si>
  <si>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</si>
  <si>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</si>
  <si>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</si>
  <si>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</si>
  <si>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</si>
  <si>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</si>
  <si>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</si>
  <si>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</si>
  <si>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</si>
  <si>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</si>
  <si>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</si>
  <si>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</si>
  <si>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</si>
  <si>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</si>
  <si>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</si>
  <si>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</si>
  <si>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</si>
  <si>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</si>
  <si>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</si>
  <si>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</si>
  <si>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</si>
  <si>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</si>
  <si>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</si>
  <si>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</si>
  <si>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</si>
  <si>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</si>
  <si>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</si>
  <si>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</si>
  <si>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</si>
  <si>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</si>
  <si>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</si>
  <si>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</si>
  <si>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</si>
  <si>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</si>
  <si>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</si>
  <si>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</si>
  <si>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</si>
  <si>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</si>
  <si>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</si>
  <si>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</si>
  <si>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</si>
  <si>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</si>
  <si>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</si>
  <si>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</si>
  <si>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</si>
  <si>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</si>
  <si>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</si>
  <si>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</si>
  <si>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</si>
  <si>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</si>
  <si>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</si>
  <si>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</si>
  <si>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</si>
  <si>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</si>
  <si>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</si>
  <si>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</si>
  <si>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</si>
  <si>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</si>
  <si>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</si>
  <si>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</si>
  <si>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</si>
  <si>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</si>
  <si>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</si>
  <si>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</si>
  <si>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</si>
  <si>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</si>
  <si>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</si>
  <si>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</si>
  <si>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</si>
  <si>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</si>
  <si>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</si>
  <si>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</si>
  <si>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</si>
  <si>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</si>
  <si>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</si>
  <si>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</si>
  <si>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</si>
  <si>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</si>
  <si>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</si>
  <si>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</si>
  <si>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</si>
  <si>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</si>
  <si>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</si>
  <si>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</si>
  <si>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</si>
  <si>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</si>
  <si>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</si>
  <si>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</si>
  <si>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</si>
  <si>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</si>
  <si>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</si>
  <si>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</si>
  <si>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</si>
  <si>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</si>
  <si>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</si>
  <si>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</si>
  <si>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</si>
  <si>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</si>
  <si>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</si>
  <si>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</si>
  <si>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</si>
  <si>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</si>
  <si>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</si>
  <si>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</si>
  <si>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</si>
  <si>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</si>
  <si>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</si>
  <si>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</si>
  <si>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</si>
  <si>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</si>
  <si>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</si>
  <si>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</si>
  <si>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</si>
  <si>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</si>
  <si>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</si>
  <si>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</si>
  <si>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</si>
  <si>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</si>
  <si>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</si>
  <si>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</si>
  <si>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</si>
  <si>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</si>
  <si>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</si>
  <si>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</si>
  <si>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</si>
  <si>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</si>
  <si>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</si>
  <si>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</si>
  <si>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</si>
  <si>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</si>
  <si>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</si>
  <si>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</si>
  <si>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</si>
  <si>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</si>
  <si>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</si>
  <si>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</si>
  <si>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</si>
  <si>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</si>
  <si>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</si>
  <si>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</si>
  <si>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</si>
  <si>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</si>
  <si>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</si>
  <si>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</si>
  <si>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</si>
  <si>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</si>
  <si>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</si>
  <si>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</si>
  <si>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</si>
  <si>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</si>
  <si>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</si>
  <si>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</si>
  <si>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</si>
  <si>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</si>
  <si>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</si>
  <si>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</si>
  <si>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</si>
  <si>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</si>
  <si>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</si>
  <si>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</si>
  <si>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</si>
  <si>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</si>
  <si>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</si>
  <si>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</si>
  <si>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</si>
  <si>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</si>
  <si>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</si>
  <si>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</si>
  <si>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</si>
  <si>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</si>
  <si>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</si>
  <si>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</si>
  <si>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</si>
  <si>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</si>
  <si>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</si>
  <si>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</si>
  <si>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</si>
  <si>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</si>
  <si>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</si>
  <si>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</si>
  <si>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</si>
  <si>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</si>
  <si>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</si>
  <si>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</si>
  <si>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</si>
  <si>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</si>
  <si>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</si>
  <si>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</si>
  <si>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</si>
  <si>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</si>
  <si>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</si>
  <si>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</si>
  <si>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</si>
  <si>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</si>
  <si>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</si>
  <si>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</si>
  <si>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</si>
  <si>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</si>
  <si>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</si>
  <si>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</si>
  <si>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</si>
  <si>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</si>
  <si>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</si>
  <si>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</si>
  <si>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</si>
  <si>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</si>
  <si>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</si>
  <si>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</si>
  <si>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</si>
  <si>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</si>
  <si>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</si>
  <si>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</si>
  <si>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</si>
  <si>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</si>
  <si>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</si>
  <si>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</si>
  <si>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</si>
  <si>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</si>
  <si>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</si>
  <si>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</si>
  <si>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</si>
  <si>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</si>
  <si>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</si>
  <si>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</si>
  <si>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</si>
  <si>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</si>
  <si>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</si>
  <si>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</si>
  <si>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</si>
  <si>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</si>
  <si>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</si>
  <si>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</si>
  <si>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</si>
  <si>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</si>
  <si>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</si>
  <si>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</si>
  <si>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</si>
  <si>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</si>
  <si>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</si>
  <si>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</si>
  <si>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</si>
  <si>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</si>
  <si>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</si>
  <si>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</si>
  <si>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</si>
  <si>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</si>
  <si>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</si>
  <si>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</si>
  <si>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</si>
  <si>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</si>
  <si>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</si>
  <si>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</si>
  <si>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</si>
  <si>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</si>
  <si>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</si>
  <si>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</si>
  <si>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</si>
  <si>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</si>
  <si>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</si>
  <si>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</si>
  <si>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</si>
  <si>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</si>
  <si>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</si>
  <si>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</si>
  <si>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</si>
  <si>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</si>
  <si>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</si>
  <si>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</si>
  <si>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</si>
  <si>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</si>
  <si>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</si>
  <si>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</si>
  <si>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</si>
  <si>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</si>
  <si>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</si>
  <si>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</si>
  <si>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</si>
  <si>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</si>
  <si>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</si>
  <si>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</si>
  <si>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</si>
  <si>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</si>
  <si>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</si>
  <si>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</si>
  <si>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</si>
  <si>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</si>
  <si>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</si>
  <si>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</si>
  <si>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</si>
  <si>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</si>
  <si>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</si>
  <si>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</si>
  <si>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</si>
  <si>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</si>
  <si>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</si>
  <si>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</si>
  <si>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</si>
  <si>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</si>
  <si>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</si>
  <si>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</si>
  <si>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</si>
  <si>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</si>
  <si>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</si>
  <si>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</si>
  <si>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</si>
  <si>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</si>
  <si>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</si>
  <si>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</si>
  <si>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</si>
  <si>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</si>
  <si>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</si>
  <si>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</si>
  <si>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</si>
  <si>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</si>
  <si>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</si>
  <si>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</si>
  <si>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</si>
  <si>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</si>
  <si>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</si>
  <si>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</si>
  <si>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</si>
  <si>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</si>
  <si>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</si>
  <si>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</si>
  <si>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</si>
  <si>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</si>
  <si>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</si>
  <si>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</si>
  <si>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</si>
  <si>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</si>
  <si>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</si>
  <si>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</si>
  <si>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</si>
  <si>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</si>
  <si>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</si>
  <si>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</si>
  <si>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</si>
  <si>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</si>
  <si>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</si>
  <si>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</si>
  <si>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</si>
  <si>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</si>
  <si>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</si>
  <si>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</si>
  <si>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</si>
  <si>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</si>
  <si>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</si>
  <si>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</si>
  <si>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</si>
  <si>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</si>
  <si>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</si>
  <si>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</si>
  <si>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</si>
  <si>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</si>
  <si>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</si>
  <si>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</si>
  <si>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</si>
  <si>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</si>
  <si>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</si>
  <si>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</si>
  <si>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</si>
  <si>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</si>
  <si>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</si>
  <si>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</si>
  <si>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</si>
  <si>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</si>
  <si>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</si>
  <si>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</si>
  <si>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</si>
  <si>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</si>
  <si>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</si>
  <si>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</si>
  <si>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</si>
  <si>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</si>
  <si>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</si>
  <si>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</si>
  <si>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</si>
  <si>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</si>
  <si>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</si>
  <si>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</si>
  <si>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</si>
  <si>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</si>
  <si>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</si>
  <si>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</si>
  <si>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</si>
  <si>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</si>
  <si>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</si>
  <si>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</si>
  <si>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</si>
  <si>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</si>
  <si>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</si>
  <si>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</si>
  <si>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</si>
  <si>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</si>
  <si>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</si>
  <si>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</si>
  <si>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</si>
  <si>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</si>
  <si>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</si>
  <si>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</si>
  <si>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</si>
  <si>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</si>
  <si>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</si>
  <si>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</si>
  <si>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</si>
  <si>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</si>
  <si>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</si>
  <si>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</si>
  <si>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</si>
  <si>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</si>
  <si>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</si>
  <si>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</si>
  <si>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</si>
  <si>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</si>
  <si>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</si>
  <si>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</si>
  <si>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</si>
  <si>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</si>
  <si>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</si>
  <si>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</si>
  <si>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</si>
  <si>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</si>
  <si>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</si>
  <si>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</si>
  <si>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</si>
  <si>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</si>
  <si>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</si>
  <si>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</si>
  <si>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</si>
  <si>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</si>
  <si>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</si>
  <si>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</si>
  <si>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</si>
  <si>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</si>
  <si>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</si>
  <si>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</si>
  <si>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</si>
  <si>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</si>
  <si>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</si>
  <si>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</si>
  <si>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</si>
  <si>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</si>
  <si>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</si>
  <si>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</si>
  <si>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</si>
  <si>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</si>
  <si>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</si>
  <si>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</si>
  <si>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</si>
  <si>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</si>
  <si>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</si>
  <si>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</si>
  <si>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</si>
  <si>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</si>
  <si>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</si>
  <si>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</si>
  <si>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</si>
  <si>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</si>
  <si>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</si>
  <si>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</si>
  <si>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</si>
  <si>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</si>
  <si>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</si>
  <si>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</si>
  <si>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</si>
  <si>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</si>
  <si>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</si>
  <si>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</si>
  <si>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</si>
  <si>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</si>
  <si>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</si>
  <si>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</si>
  <si>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</si>
  <si>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</si>
  <si>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</si>
  <si>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</si>
  <si>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</si>
  <si>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</si>
  <si>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</si>
  <si>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</si>
  <si>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</si>
  <si>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</si>
  <si>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</si>
  <si>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</si>
  <si>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</si>
  <si>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</si>
  <si>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</si>
  <si>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</si>
  <si>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</si>
  <si>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</si>
  <si>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</si>
  <si>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</si>
  <si>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</si>
  <si>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</si>
  <si>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</si>
  <si>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</si>
  <si>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</si>
  <si>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</si>
  <si>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</si>
  <si>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</si>
  <si>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</si>
  <si>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</si>
  <si>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</si>
  <si>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</si>
  <si>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</si>
  <si>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</si>
  <si>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</si>
  <si>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</si>
  <si>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</si>
  <si>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</si>
  <si>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</si>
  <si>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</si>
  <si>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</si>
  <si>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</si>
  <si>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</si>
  <si>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</si>
  <si>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</si>
  <si>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</si>
  <si>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</si>
  <si>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</si>
  <si>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</si>
  <si>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</si>
  <si>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</si>
  <si>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</si>
  <si>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</si>
  <si>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</si>
  <si>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</si>
  <si>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</si>
  <si>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</si>
  <si>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</si>
  <si>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</si>
  <si>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</si>
  <si>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</si>
  <si>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</si>
  <si>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</si>
  <si>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</si>
  <si>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</si>
  <si>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</si>
  <si>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</si>
  <si>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</si>
  <si>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</si>
  <si>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</si>
  <si>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</si>
  <si>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</si>
  <si>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</si>
  <si>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</si>
  <si>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</si>
  <si>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</si>
  <si>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</si>
  <si>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</si>
  <si>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</si>
  <si>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</si>
  <si>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</si>
  <si>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</si>
  <si>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</si>
  <si>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</si>
  <si>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</si>
  <si>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</si>
  <si>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</si>
  <si>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</si>
  <si>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</si>
  <si>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</si>
  <si>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</si>
  <si>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</si>
  <si>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</si>
  <si>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</si>
  <si>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</si>
  <si>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</si>
  <si>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</si>
  <si>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</si>
  <si>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</si>
  <si>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</si>
  <si>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</si>
  <si>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</si>
  <si>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</si>
  <si>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</si>
  <si>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</si>
  <si>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</si>
  <si>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</si>
  <si>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</si>
  <si>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</si>
  <si>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</si>
  <si>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</si>
  <si>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</si>
  <si>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</si>
  <si>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</si>
  <si>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</si>
  <si>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</si>
  <si>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</si>
  <si>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</si>
  <si>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</si>
  <si>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</si>
  <si>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</si>
  <si>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</si>
  <si>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</si>
  <si>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</si>
  <si>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</si>
  <si>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</si>
  <si>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</si>
  <si>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</si>
  <si>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</si>
  <si>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</si>
  <si>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</si>
  <si>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</si>
  <si>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</si>
  <si>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</si>
  <si>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</si>
  <si>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</si>
  <si>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</si>
  <si>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</si>
  <si>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</si>
  <si>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</si>
  <si>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</si>
  <si>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</si>
  <si>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</si>
  <si>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</si>
  <si>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</si>
  <si>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</si>
  <si>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</si>
  <si>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</si>
  <si>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</si>
  <si>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</si>
  <si>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</si>
  <si>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</si>
  <si>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</si>
  <si>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</si>
  <si>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</si>
  <si>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</si>
  <si>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</si>
  <si>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</si>
  <si>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</si>
  <si>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</si>
  <si>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</si>
  <si>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</si>
  <si>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</si>
  <si>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</si>
  <si>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</si>
  <si>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</si>
  <si>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</si>
  <si>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</si>
  <si>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</si>
  <si>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</si>
  <si>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</si>
  <si>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</si>
  <si>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</si>
  <si>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</si>
  <si>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</si>
  <si>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</si>
  <si>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</si>
  <si>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</si>
  <si>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</si>
  <si>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</si>
  <si>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</si>
  <si>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</si>
  <si>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</si>
  <si>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</si>
  <si>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</si>
  <si>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</si>
  <si>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</si>
  <si>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</si>
  <si>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</si>
  <si>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</si>
  <si>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</si>
  <si>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</si>
  <si>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</si>
  <si>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</si>
  <si>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</si>
  <si>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</si>
  <si>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</si>
  <si>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</si>
  <si>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</si>
  <si>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</si>
  <si>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</si>
  <si>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</si>
  <si>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</si>
  <si>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</si>
  <si>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</si>
  <si>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</si>
  <si>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</si>
  <si>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</si>
  <si>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</si>
  <si>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</si>
  <si>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</si>
  <si>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</si>
  <si>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</si>
  <si>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</si>
  <si>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</si>
  <si>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</si>
  <si>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</si>
  <si>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</si>
  <si>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</si>
  <si>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</si>
  <si>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</si>
  <si>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</si>
  <si>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</si>
  <si>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</si>
  <si>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</si>
  <si>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</si>
  <si>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</si>
  <si>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</si>
  <si>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</si>
  <si>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</si>
  <si>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</si>
  <si>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</si>
  <si>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</si>
  <si>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</si>
  <si>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</si>
  <si>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</si>
  <si>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</si>
  <si>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</si>
  <si>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</si>
  <si>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</si>
  <si>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</si>
  <si>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</si>
  <si>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</si>
  <si>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</si>
  <si>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</si>
  <si>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</si>
  <si>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</si>
  <si>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</si>
  <si>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</si>
  <si>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</si>
  <si>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</si>
  <si>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</si>
  <si>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</si>
  <si>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</si>
  <si>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</si>
  <si>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</si>
  <si>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</si>
  <si>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</si>
  <si>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</si>
  <si>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</si>
  <si>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</si>
  <si>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</si>
  <si>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</si>
  <si>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</si>
  <si>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</si>
  <si>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</si>
  <si>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</si>
  <si>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</si>
  <si>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</si>
  <si>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</si>
  <si>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</si>
  <si>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</si>
  <si>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</si>
  <si>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</si>
  <si>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</si>
  <si>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</si>
  <si>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</si>
  <si>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</si>
  <si>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</si>
  <si>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</si>
  <si>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</si>
  <si>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</si>
  <si>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</si>
  <si>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</si>
  <si>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</si>
  <si>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</si>
  <si>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</si>
  <si>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</si>
  <si>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</si>
  <si>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</si>
  <si>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</si>
  <si>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</si>
  <si>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</si>
  <si>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</si>
  <si>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</si>
  <si>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</si>
  <si>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</si>
  <si>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</si>
  <si>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</si>
  <si>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</si>
  <si>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</si>
  <si>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</si>
  <si>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</si>
  <si>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</si>
  <si>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</si>
  <si>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</si>
  <si>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</si>
  <si>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</si>
  <si>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</si>
  <si>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</si>
  <si>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</si>
  <si>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</si>
  <si>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</si>
  <si>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</si>
  <si>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</si>
  <si>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</si>
  <si>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</si>
  <si>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</si>
  <si>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</si>
  <si>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</si>
  <si>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</si>
  <si>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</si>
  <si>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</si>
  <si>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</si>
  <si>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</si>
  <si>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</si>
  <si>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</si>
  <si>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</si>
  <si>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</si>
  <si>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</si>
  <si>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</si>
  <si>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</si>
  <si>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</si>
  <si>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</si>
  <si>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</si>
  <si>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</si>
  <si>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</si>
  <si>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</si>
  <si>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</si>
  <si>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</si>
  <si>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</si>
  <si>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</si>
  <si>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</si>
  <si>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</si>
  <si>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</si>
  <si>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</si>
  <si>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</si>
  <si>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</si>
  <si>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</si>
  <si>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</si>
  <si>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</si>
  <si>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</si>
  <si>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</si>
  <si>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</si>
  <si>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</si>
  <si>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</si>
  <si>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</si>
  <si>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</si>
  <si>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</si>
  <si>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</si>
  <si>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</si>
  <si>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</si>
  <si>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</si>
  <si>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</si>
  <si>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</si>
  <si>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</si>
  <si>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</si>
  <si>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</si>
  <si>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</si>
  <si>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</si>
  <si>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</si>
  <si>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</si>
  <si>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</si>
  <si>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</si>
  <si>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</si>
  <si>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</si>
  <si>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</si>
  <si>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</si>
  <si>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</si>
  <si>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</si>
  <si>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</si>
  <si>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</si>
  <si>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</si>
  <si>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</si>
  <si>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</si>
  <si>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</si>
  <si>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</si>
  <si>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</si>
  <si>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</si>
  <si>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</si>
  <si>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</si>
  <si>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</si>
  <si>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</si>
  <si>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</si>
  <si>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</si>
  <si>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</si>
  <si>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</si>
  <si>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</si>
  <si>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</si>
  <si>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</si>
  <si>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</si>
  <si>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</si>
  <si>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</si>
  <si>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</si>
  <si>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</si>
  <si>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</si>
  <si>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</si>
  <si>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</si>
  <si>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</si>
  <si>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</si>
  <si>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</si>
  <si>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</si>
  <si>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</si>
  <si>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</si>
  <si>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</si>
  <si>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</si>
  <si>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</si>
  <si>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</si>
  <si>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</si>
  <si>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</si>
  <si>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</si>
  <si>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</si>
  <si>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</si>
  <si>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</si>
  <si>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</si>
  <si>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</si>
  <si>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</si>
  <si>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</si>
  <si>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</si>
  <si>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</si>
  <si>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</si>
  <si>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</si>
  <si>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</si>
  <si>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</si>
  <si>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</si>
  <si>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</si>
  <si>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</si>
  <si>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</si>
  <si>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</si>
  <si>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</si>
  <si>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</si>
  <si>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</si>
  <si>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</si>
  <si>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</si>
  <si>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</si>
  <si>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</si>
  <si>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</si>
  <si>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</si>
  <si>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</si>
  <si>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</si>
  <si>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</si>
  <si>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</si>
  <si>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</si>
  <si>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</si>
  <si>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</si>
  <si>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</si>
  <si>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</si>
  <si>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</si>
  <si>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</si>
  <si>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</si>
  <si>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</si>
  <si>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</si>
  <si>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</si>
  <si>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</si>
  <si>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</si>
  <si>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</si>
  <si>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</si>
  <si>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</si>
  <si>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</si>
  <si>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</si>
  <si>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</si>
  <si>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</si>
  <si>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</si>
  <si>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</si>
  <si>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</si>
  <si>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</si>
  <si>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</si>
  <si>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</si>
  <si>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</si>
  <si>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</si>
  <si>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</si>
  <si>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</si>
  <si>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</si>
  <si>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</si>
  <si>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</si>
  <si>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</si>
  <si>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</si>
  <si>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</si>
  <si>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</si>
  <si>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</si>
  <si>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</si>
  <si>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</si>
  <si>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</si>
  <si>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</si>
  <si>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</si>
  <si>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</si>
  <si>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</si>
  <si>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</si>
  <si>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</si>
  <si>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</si>
  <si>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</si>
  <si>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</si>
  <si>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</si>
  <si>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</si>
  <si>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</si>
  <si>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</si>
  <si>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</si>
  <si>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</si>
  <si>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</si>
  <si>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</si>
  <si>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</si>
  <si>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</si>
  <si>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</si>
  <si>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</si>
  <si>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</si>
  <si>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</si>
  <si>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</si>
  <si>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</si>
  <si>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</si>
  <si>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</si>
  <si>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</si>
  <si>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</si>
  <si>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</si>
  <si>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</si>
  <si>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</si>
  <si>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</si>
  <si>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</si>
  <si>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</si>
  <si>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</si>
  <si>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</si>
  <si>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</si>
  <si>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</si>
  <si>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</si>
  <si>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</si>
  <si>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</si>
  <si>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</si>
  <si>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</si>
  <si>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</si>
  <si>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</si>
  <si>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</si>
  <si>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</si>
  <si>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</si>
  <si>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</si>
  <si>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</si>
  <si>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</si>
  <si>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</si>
  <si>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</si>
  <si>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</si>
  <si>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</si>
  <si>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</si>
  <si>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</si>
  <si>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</si>
  <si>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</si>
  <si>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</si>
  <si>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</si>
  <si>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</si>
  <si>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</si>
  <si>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</si>
  <si>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</si>
  <si>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</si>
  <si>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</si>
  <si>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</si>
  <si>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</si>
  <si>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</si>
  <si>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</si>
  <si>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</si>
  <si>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</si>
  <si>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</si>
  <si>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</si>
  <si>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</si>
  <si>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</si>
  <si>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</si>
  <si>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</si>
  <si>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</si>
  <si>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</si>
  <si>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</si>
  <si>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</si>
  <si>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</si>
  <si>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</si>
  <si>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</si>
  <si>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</si>
  <si>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</si>
  <si>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</si>
  <si>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</si>
  <si>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</si>
  <si>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</si>
  <si>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</si>
  <si>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</si>
  <si>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</si>
  <si>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</si>
  <si>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</si>
  <si>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</si>
  <si>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</si>
  <si>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</si>
  <si>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</si>
  <si>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</si>
  <si>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</si>
  <si>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</si>
  <si>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</si>
  <si>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</si>
  <si>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</si>
  <si>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</si>
  <si>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</si>
  <si>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</si>
  <si>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</si>
  <si>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</si>
  <si>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</si>
  <si>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</si>
  <si>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</si>
  <si>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</si>
  <si>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</si>
  <si>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</si>
  <si>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</si>
  <si>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</si>
  <si>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</si>
  <si>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</si>
  <si>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</si>
  <si>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</si>
  <si>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</si>
  <si>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</si>
  <si>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</si>
  <si>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</si>
  <si>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</si>
  <si>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</si>
  <si>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</si>
  <si>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</si>
  <si>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</si>
  <si>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</si>
  <si>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</si>
  <si>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</si>
  <si>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</si>
  <si>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</si>
  <si>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</si>
  <si>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</si>
  <si>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</si>
  <si>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</si>
  <si>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</si>
  <si>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</si>
  <si>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</si>
  <si>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</si>
  <si>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</si>
  <si>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</si>
  <si>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</si>
  <si>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</si>
  <si>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</si>
  <si>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</si>
  <si>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</si>
  <si>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</si>
  <si>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</si>
  <si>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</si>
  <si>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</si>
  <si>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</si>
  <si>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</si>
  <si>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</si>
  <si>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</si>
  <si>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</si>
  <si>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</si>
  <si>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</si>
  <si>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</si>
  <si>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</si>
  <si>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</si>
  <si>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</si>
  <si>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</si>
  <si>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</si>
  <si>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</si>
  <si>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</si>
  <si>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</si>
  <si>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</si>
  <si>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</si>
  <si>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</si>
  <si>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</si>
  <si>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</si>
  <si>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</si>
  <si>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</si>
  <si>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</si>
  <si>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</si>
  <si>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</si>
  <si>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</si>
  <si>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</si>
  <si>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</si>
  <si>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</si>
  <si>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</si>
  <si>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</si>
  <si>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</si>
  <si>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</si>
  <si>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</si>
  <si>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</si>
  <si>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</si>
  <si>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</si>
  <si>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</si>
  <si>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</si>
  <si>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</si>
  <si>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</si>
  <si>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</si>
  <si>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</si>
  <si>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</si>
  <si>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</si>
  <si>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</si>
  <si>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</si>
  <si>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</si>
  <si>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</si>
  <si>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</si>
  <si>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</si>
  <si>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</si>
  <si>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</si>
  <si>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</si>
  <si>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</si>
  <si>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</si>
  <si>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</si>
  <si>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</si>
  <si>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</si>
  <si>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</si>
  <si>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</si>
  <si>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</si>
  <si>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</si>
  <si>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</si>
  <si>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</si>
  <si>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</si>
  <si>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</si>
  <si>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</si>
  <si>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</si>
  <si>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</si>
  <si>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</si>
  <si>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</si>
  <si>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</si>
  <si>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</si>
  <si>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</si>
  <si>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</si>
  <si>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</si>
  <si>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</si>
  <si>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</si>
  <si>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</si>
  <si>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</si>
  <si>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</si>
  <si>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</si>
  <si>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</si>
  <si>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</si>
  <si>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</si>
  <si>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</si>
  <si>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</si>
  <si>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</si>
  <si>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</si>
  <si>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</si>
  <si>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</si>
  <si>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</si>
  <si>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</si>
  <si>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</si>
  <si>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</si>
  <si>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</si>
  <si>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</si>
  <si>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</si>
  <si>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</si>
  <si>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</si>
  <si>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</si>
  <si>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</si>
  <si>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</si>
  <si>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</si>
  <si>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</si>
  <si>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</si>
  <si>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</si>
  <si>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</si>
  <si>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</si>
  <si>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</si>
  <si>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</si>
  <si>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</si>
  <si>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</si>
  <si>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</si>
  <si>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</si>
  <si>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</si>
  <si>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</si>
  <si>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</si>
  <si>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</si>
  <si>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</si>
  <si>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</si>
  <si>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</si>
  <si>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</si>
  <si>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</si>
  <si>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</si>
  <si>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</si>
  <si>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</si>
  <si>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</si>
  <si>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</si>
  <si>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</si>
  <si>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</si>
  <si>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</si>
  <si>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</si>
  <si>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</si>
  <si>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</si>
  <si>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</si>
  <si>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</si>
  <si>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</si>
  <si>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</si>
  <si>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</si>
  <si>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</si>
  <si>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</si>
  <si>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</si>
  <si>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</si>
  <si>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</si>
  <si>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</si>
  <si>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</si>
  <si>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</si>
  <si>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</si>
  <si>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</si>
  <si>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</si>
  <si>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</si>
  <si>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</si>
  <si>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</si>
  <si>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</si>
  <si>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</si>
  <si>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</si>
  <si>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</si>
  <si>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</si>
  <si>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</si>
  <si>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</si>
  <si>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</si>
  <si>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</si>
  <si>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</si>
  <si>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</si>
  <si>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</si>
  <si>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</si>
  <si>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</si>
  <si>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</si>
  <si>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</si>
  <si>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</si>
  <si>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</si>
  <si>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</si>
  <si>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</si>
  <si>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</si>
  <si>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</si>
  <si>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</si>
  <si>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</si>
  <si>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</si>
  <si>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</si>
  <si>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</si>
  <si>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</si>
  <si>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</si>
  <si>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</si>
  <si>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</si>
  <si>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</si>
  <si>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</si>
  <si>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</si>
  <si>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</si>
  <si>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</si>
  <si>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</si>
  <si>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</si>
  <si>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</si>
  <si>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</si>
  <si>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</si>
  <si>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</si>
  <si>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</si>
  <si>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</si>
  <si>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</si>
  <si>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</si>
  <si>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</si>
  <si>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</si>
  <si>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</si>
  <si>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</si>
  <si>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</si>
  <si>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</si>
  <si>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</si>
  <si>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</si>
  <si>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</si>
  <si>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</si>
  <si>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</si>
  <si>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</si>
  <si>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</si>
  <si>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</si>
  <si>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</si>
  <si>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</si>
  <si>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</si>
  <si>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</si>
  <si>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</si>
  <si>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</si>
  <si>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</si>
  <si>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</si>
  <si>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</si>
  <si>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</si>
  <si>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</si>
  <si>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</si>
  <si>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</si>
  <si>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</si>
  <si>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</si>
  <si>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</si>
  <si>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</si>
  <si>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</si>
  <si>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</si>
  <si>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</si>
  <si>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</si>
  <si>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</si>
  <si>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</si>
  <si>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</si>
  <si>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</si>
  <si>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</si>
  <si>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</si>
  <si>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</si>
  <si>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</si>
  <si>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</si>
  <si>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</si>
  <si>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</si>
  <si>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</si>
  <si>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</si>
  <si>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</si>
  <si>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</si>
  <si>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</si>
  <si>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</si>
  <si>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</si>
  <si>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</si>
  <si>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</si>
  <si>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</si>
  <si>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</si>
  <si>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</si>
  <si>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</si>
  <si>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</si>
  <si>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</si>
  <si>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</si>
  <si>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</si>
  <si>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</si>
  <si>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</si>
  <si>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</si>
  <si>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</si>
  <si>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</si>
  <si>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</si>
  <si>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</si>
  <si>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</si>
  <si>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</si>
  <si>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</si>
  <si>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</si>
  <si>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</si>
  <si>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</si>
  <si>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</si>
  <si>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</si>
  <si>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</si>
  <si>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</si>
  <si>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</si>
  <si>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</si>
  <si>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</si>
  <si>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</si>
  <si>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</si>
  <si>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</si>
  <si>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</si>
  <si>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</si>
  <si>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</si>
  <si>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</si>
  <si>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</si>
  <si>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</si>
  <si>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</si>
  <si>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</si>
  <si>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</si>
  <si>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</si>
  <si>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</si>
  <si>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</si>
  <si>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</si>
  <si>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</si>
  <si>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</si>
  <si>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</si>
  <si>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</si>
  <si>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</si>
  <si>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</si>
  <si>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</si>
  <si>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</si>
  <si>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</si>
  <si>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</si>
  <si>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</si>
  <si>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</si>
  <si>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</si>
  <si>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</si>
  <si>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</si>
  <si>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</si>
  <si>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</si>
  <si>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</si>
  <si>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</si>
  <si>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</si>
  <si>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</si>
  <si>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</si>
  <si>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</si>
  <si>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</si>
  <si>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</si>
  <si>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</si>
  <si>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</si>
  <si>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</si>
  <si>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</si>
  <si>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</si>
  <si>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</si>
  <si>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</si>
  <si>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</si>
  <si>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</si>
  <si>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</si>
  <si>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</si>
  <si>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</si>
  <si>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</si>
  <si>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</si>
  <si>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</si>
  <si>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</si>
  <si>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</si>
  <si>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</si>
  <si>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</si>
  <si>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</si>
  <si>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</si>
  <si>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</si>
  <si>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</si>
  <si>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</si>
  <si>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</si>
  <si>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</si>
  <si>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</si>
  <si>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</si>
  <si>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</si>
  <si>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</si>
  <si>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</si>
  <si>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</si>
  <si>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</si>
  <si>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</si>
  <si>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</si>
  <si>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</si>
  <si>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</si>
  <si>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</si>
  <si>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</si>
  <si>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</si>
  <si>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</si>
  <si>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</si>
  <si>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</si>
  <si>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</si>
  <si>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</si>
  <si>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</si>
  <si>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</si>
  <si>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</si>
  <si>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</si>
  <si>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</si>
  <si>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</si>
  <si>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</si>
  <si>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</si>
  <si>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</si>
  <si>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</si>
  <si>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</si>
  <si>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</si>
  <si>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</si>
  <si>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</si>
  <si>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</si>
  <si>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</si>
  <si>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</si>
  <si>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</si>
  <si>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</si>
  <si>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</si>
  <si>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</si>
  <si>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</si>
  <si>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</si>
  <si>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</si>
  <si>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</si>
  <si>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</si>
  <si>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</si>
  <si>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</si>
  <si>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</si>
  <si>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</si>
  <si>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</si>
  <si>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</si>
  <si>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</si>
  <si>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</si>
  <si>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</si>
  <si>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</si>
  <si>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</si>
  <si>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</si>
  <si>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</si>
  <si>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</si>
  <si>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</si>
  <si>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</si>
  <si>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</si>
  <si>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</si>
  <si>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</si>
  <si>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</si>
  <si>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</si>
  <si>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</si>
  <si>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</si>
  <si>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</si>
  <si>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</si>
  <si>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</si>
  <si>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</si>
  <si>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</si>
  <si>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</si>
  <si>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</si>
  <si>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</si>
  <si>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</si>
  <si>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</si>
  <si>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</si>
  <si>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</si>
  <si>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</si>
  <si>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</si>
  <si>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</si>
  <si>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</si>
  <si>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</si>
  <si>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</si>
  <si>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</si>
  <si>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</si>
  <si>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</si>
  <si>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</si>
  <si>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</si>
  <si>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</si>
  <si>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</si>
  <si>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</si>
  <si>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</si>
  <si>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</si>
  <si>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</si>
  <si>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</si>
  <si>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</si>
  <si>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</si>
  <si>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</si>
  <si>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</si>
  <si>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</si>
  <si>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</si>
  <si>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</si>
  <si>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</si>
  <si>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</si>
  <si>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</si>
  <si>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</si>
  <si>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</si>
  <si>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</si>
  <si>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</si>
  <si>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</si>
  <si>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</si>
  <si>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</si>
  <si>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</si>
  <si>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</si>
  <si>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</si>
  <si>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</si>
  <si>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</si>
  <si>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</si>
  <si>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</si>
  <si>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</si>
  <si>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</si>
  <si>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</si>
  <si>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</si>
  <si>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</si>
  <si>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</si>
  <si>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</si>
  <si>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</si>
  <si>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</si>
  <si>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</si>
  <si>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</si>
  <si>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</si>
  <si>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</si>
  <si>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</si>
  <si>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</si>
  <si>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</si>
  <si>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</si>
  <si>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</si>
  <si>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</si>
  <si>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</si>
  <si>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</si>
  <si>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</si>
  <si>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</si>
  <si>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</si>
  <si>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</si>
  <si>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</si>
  <si>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</si>
  <si>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</si>
  <si>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</si>
  <si>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</si>
  <si>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</si>
  <si>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</si>
  <si>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</si>
  <si>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</si>
  <si>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</si>
  <si>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</si>
  <si>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</si>
  <si>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</si>
  <si>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</si>
  <si>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</si>
  <si>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</si>
  <si>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</si>
  <si>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</si>
  <si>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</si>
  <si>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</si>
  <si>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</si>
  <si>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</si>
  <si>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</si>
  <si>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</si>
  <si>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</si>
  <si>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</si>
  <si>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</si>
  <si>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</si>
  <si>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</si>
  <si>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</si>
  <si>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</si>
  <si>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</si>
  <si>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</si>
  <si>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</si>
  <si>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</si>
  <si>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</si>
  <si>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</si>
  <si>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</si>
  <si>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</si>
  <si>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</si>
  <si>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</si>
  <si>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</si>
  <si>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</si>
  <si>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</si>
  <si>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</si>
  <si>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</si>
  <si>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</si>
  <si>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</si>
  <si>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</si>
  <si>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</si>
  <si>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</si>
  <si>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</si>
  <si>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</si>
  <si>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</si>
  <si>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</si>
  <si>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</si>
  <si>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</si>
  <si>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</si>
  <si>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</si>
  <si>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</si>
  <si>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</si>
  <si>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</si>
  <si>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</si>
  <si>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</si>
  <si>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</si>
  <si>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</si>
  <si>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</si>
  <si>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</si>
  <si>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</si>
  <si>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</si>
  <si>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</si>
  <si>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</si>
  <si>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</si>
  <si>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</si>
  <si>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</si>
  <si>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</si>
  <si>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</si>
  <si>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</si>
  <si>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</si>
  <si>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</si>
  <si>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</si>
  <si>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</si>
  <si>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</si>
  <si>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</si>
  <si>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</si>
  <si>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</si>
  <si>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</si>
  <si>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</si>
  <si>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</si>
  <si>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</si>
  <si>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</si>
  <si>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</si>
  <si>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</si>
  <si>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</si>
  <si>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</si>
  <si>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</si>
  <si>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</si>
  <si>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</si>
  <si>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</si>
  <si>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</si>
  <si>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</si>
  <si>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</si>
  <si>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</si>
  <si>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</si>
  <si>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</si>
  <si>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</si>
  <si>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</si>
  <si>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</si>
  <si>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</si>
  <si>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</si>
  <si>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</si>
  <si>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</si>
  <si>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</si>
  <si>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</si>
  <si>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</si>
  <si>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</si>
  <si>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</si>
  <si>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</si>
  <si>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</si>
  <si>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</si>
  <si>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</si>
  <si>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</si>
  <si>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</si>
  <si>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</si>
  <si>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</si>
  <si>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</si>
  <si>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</si>
  <si>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</si>
  <si>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</si>
  <si>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</si>
  <si>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</si>
  <si>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</si>
  <si>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</si>
  <si>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</si>
  <si>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</si>
  <si>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</si>
  <si>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</si>
  <si>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</si>
  <si>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</si>
  <si>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</si>
  <si>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</si>
  <si>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</si>
  <si>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</si>
  <si>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</si>
  <si>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</si>
  <si>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</si>
  <si>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</si>
  <si>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</si>
  <si>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</si>
  <si>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</si>
  <si>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</si>
  <si>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</si>
  <si>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</si>
  <si>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</si>
  <si>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</si>
  <si>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</si>
  <si>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</si>
  <si>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</si>
  <si>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</si>
  <si>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</si>
  <si>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</si>
  <si>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</si>
  <si>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</si>
  <si>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</si>
  <si>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</si>
  <si>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</si>
  <si>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</si>
  <si>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</si>
  <si>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</si>
  <si>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</si>
  <si>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</si>
  <si>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</si>
  <si>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</si>
  <si>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</si>
  <si>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</si>
  <si>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</si>
  <si>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</si>
  <si>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</si>
  <si>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</si>
  <si>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</si>
  <si>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</si>
  <si>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</si>
  <si>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</si>
  <si>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</si>
  <si>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</si>
  <si>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</si>
  <si>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</si>
  <si>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</si>
  <si>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</si>
  <si>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</si>
  <si>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</si>
  <si>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</si>
  <si>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</si>
  <si>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</si>
  <si>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</si>
  <si>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</si>
  <si>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</si>
  <si>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</si>
  <si>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</si>
  <si>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</si>
  <si>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</si>
  <si>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</si>
  <si>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</si>
  <si>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</si>
  <si>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</si>
  <si>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</si>
  <si>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</si>
  <si>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</si>
  <si>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</si>
  <si>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</si>
  <si>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</si>
  <si>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</si>
  <si>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</si>
  <si>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</si>
  <si>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</si>
  <si>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</si>
  <si>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</si>
  <si>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</si>
  <si>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</si>
  <si>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</si>
  <si>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</si>
  <si>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</si>
  <si>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</si>
  <si>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</si>
  <si>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</si>
  <si>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</si>
  <si>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</si>
  <si>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</si>
  <si>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</si>
  <si>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</si>
  <si>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</si>
  <si>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</si>
  <si>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</si>
  <si>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</si>
  <si>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</si>
  <si>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</si>
  <si>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</si>
  <si>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</si>
  <si>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</si>
  <si>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</si>
  <si>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</si>
  <si>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</si>
  <si>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</si>
  <si>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</si>
  <si>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</si>
  <si>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</si>
  <si>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</si>
  <si>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</si>
  <si>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</si>
  <si>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</si>
  <si>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</si>
  <si>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</si>
  <si>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</si>
  <si>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</si>
  <si>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</si>
  <si>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</si>
  <si>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</si>
  <si>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</si>
  <si>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</si>
  <si>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</si>
  <si>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</si>
  <si>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</si>
  <si>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</si>
  <si>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</si>
  <si>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</si>
  <si>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</si>
  <si>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</si>
  <si>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</si>
  <si>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</si>
  <si>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</si>
  <si>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</si>
  <si>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</si>
  <si>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</si>
  <si>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</si>
  <si>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</si>
  <si>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</si>
  <si>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</si>
  <si>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</si>
  <si>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</si>
  <si>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</si>
  <si>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</si>
  <si>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</si>
  <si>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</si>
  <si>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</si>
  <si>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</si>
  <si>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</si>
  <si>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</si>
  <si>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</si>
  <si>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</si>
  <si>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</si>
  <si>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</si>
  <si>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</si>
  <si>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</si>
  <si>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</si>
  <si>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</si>
  <si>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</si>
  <si>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</si>
  <si>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</si>
  <si>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</si>
  <si>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</si>
  <si>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</si>
  <si>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</si>
  <si>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</si>
  <si>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</si>
  <si>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</si>
  <si>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</si>
  <si>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</si>
  <si>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</si>
  <si>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</si>
  <si>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</si>
  <si>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</si>
  <si>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</si>
  <si>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</si>
  <si>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</si>
  <si>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</si>
  <si>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</si>
  <si>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</si>
  <si>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</si>
  <si>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</si>
  <si>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</si>
  <si>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</si>
  <si>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</si>
  <si>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</si>
  <si>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</si>
  <si>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</si>
  <si>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</si>
  <si>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</si>
  <si>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</si>
  <si>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</si>
  <si>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</si>
  <si>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</si>
  <si>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</si>
  <si>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</si>
  <si>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</si>
  <si>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</si>
  <si>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</si>
  <si>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</si>
  <si>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</si>
  <si>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</si>
  <si>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</si>
  <si>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</si>
  <si>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</si>
  <si>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</si>
  <si>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</si>
  <si>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</si>
  <si>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</si>
  <si>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</si>
  <si>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</si>
  <si>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</si>
  <si>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</si>
  <si>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</si>
  <si>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</si>
  <si>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</si>
  <si>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</si>
  <si>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</si>
  <si>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</si>
  <si>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</si>
  <si>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</si>
  <si>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</si>
  <si>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</si>
  <si>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</si>
  <si>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</si>
  <si>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</si>
  <si>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</si>
  <si>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</si>
  <si>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</si>
  <si>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</si>
  <si>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</si>
  <si>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</si>
  <si>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</si>
  <si>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</si>
  <si>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</si>
  <si>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</si>
  <si>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</si>
  <si>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</si>
  <si>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</si>
  <si>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</si>
  <si>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</si>
  <si>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</si>
  <si>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</si>
  <si>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</si>
  <si>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</si>
  <si>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</si>
  <si>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</si>
  <si>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</si>
  <si>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</si>
  <si>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</si>
  <si>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</si>
  <si>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</si>
  <si>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</si>
  <si>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</si>
  <si>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</si>
  <si>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</si>
  <si>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</si>
  <si>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</si>
  <si>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</si>
  <si>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</si>
  <si>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</si>
  <si>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</si>
  <si>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</si>
  <si>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</si>
  <si>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</si>
  <si>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</si>
  <si>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</si>
  <si>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</si>
  <si>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</si>
  <si>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</si>
  <si>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</si>
  <si>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</si>
  <si>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</si>
  <si>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</si>
  <si>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</si>
  <si>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</si>
  <si>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</si>
  <si>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</si>
  <si>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</si>
  <si>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</si>
  <si>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</si>
  <si>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</si>
  <si>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</si>
  <si>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</si>
  <si>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</si>
  <si>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</si>
  <si>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</si>
  <si>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</si>
  <si>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</si>
  <si>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</si>
  <si>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</si>
  <si>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</si>
  <si>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</si>
  <si>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</si>
  <si>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</si>
  <si>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</si>
  <si>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</si>
  <si>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</si>
  <si>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</si>
  <si>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</si>
  <si>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</si>
  <si>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</si>
  <si>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</si>
  <si>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</si>
  <si>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</si>
  <si>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</si>
  <si>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</si>
  <si>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</si>
  <si>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</si>
  <si>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</si>
  <si>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</si>
  <si>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</si>
  <si>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</si>
  <si>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</si>
  <si>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</si>
  <si>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</si>
  <si>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</si>
  <si>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</si>
  <si>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</si>
  <si>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</si>
  <si>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</si>
  <si>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</si>
  <si>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</si>
  <si>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</si>
  <si>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</si>
  <si>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</si>
  <si>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</si>
  <si>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</si>
  <si>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</si>
  <si>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</si>
  <si>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</si>
  <si>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</si>
  <si>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</si>
  <si>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</si>
  <si>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</si>
  <si>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</si>
  <si>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</si>
  <si>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</si>
  <si>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</si>
  <si>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</si>
  <si>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</si>
  <si>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</si>
  <si>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</si>
  <si>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</si>
  <si>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</si>
  <si>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</si>
  <si>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</si>
  <si>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</si>
  <si>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</si>
  <si>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</si>
  <si>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</si>
  <si>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</si>
  <si>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</si>
  <si>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</si>
  <si>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</si>
  <si>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</si>
  <si>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</si>
  <si>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</si>
  <si>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</si>
  <si>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</si>
  <si>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</si>
  <si>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</si>
  <si>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</si>
  <si>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</si>
  <si>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</si>
  <si>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</si>
  <si>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</si>
  <si>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</si>
  <si>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</si>
  <si>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</si>
  <si>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</si>
  <si>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</si>
  <si>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</si>
  <si>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</si>
  <si>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</si>
  <si>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</si>
  <si>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</si>
  <si>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</si>
  <si>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</si>
  <si>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</si>
  <si>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</si>
  <si>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</si>
  <si>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</si>
  <si>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</si>
  <si>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</si>
  <si>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</si>
  <si>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</si>
  <si>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</si>
  <si>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</si>
  <si>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</si>
  <si>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</si>
  <si>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</si>
  <si>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</si>
  <si>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</si>
  <si>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</si>
  <si>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</si>
  <si>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</si>
  <si>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</si>
  <si>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</si>
  <si>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</si>
  <si>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</si>
  <si>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</si>
  <si>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</si>
  <si>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</si>
  <si>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</si>
  <si>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</si>
  <si>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</si>
  <si>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</si>
  <si>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</si>
  <si>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</si>
  <si>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</si>
  <si>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</si>
  <si>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</si>
  <si>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</si>
  <si>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</si>
  <si>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</si>
  <si>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</si>
  <si>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</si>
  <si>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</si>
  <si>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</si>
  <si>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</si>
  <si>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</si>
  <si>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</si>
  <si>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</si>
  <si>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</si>
  <si>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</si>
  <si>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</si>
  <si>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</si>
  <si>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</si>
  <si>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</si>
  <si>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</si>
  <si>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</si>
  <si>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</si>
  <si>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</si>
  <si>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</si>
  <si>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</si>
  <si>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</si>
  <si>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</si>
  <si>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</si>
  <si>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</si>
  <si>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</si>
  <si>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</si>
  <si>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</si>
  <si>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</si>
  <si>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</si>
  <si>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</si>
  <si>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</si>
  <si>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</si>
  <si>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</si>
  <si>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</si>
  <si>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</si>
  <si>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</si>
  <si>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</si>
  <si>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</si>
  <si>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</si>
  <si>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</si>
  <si>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</si>
  <si>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</si>
  <si>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</si>
  <si>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</si>
  <si>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</si>
  <si>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</si>
  <si>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</si>
  <si>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</si>
  <si>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</si>
  <si>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</si>
  <si>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</si>
  <si>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</si>
  <si>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</si>
  <si>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</si>
  <si>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</si>
  <si>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</si>
  <si>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</si>
  <si>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</si>
  <si>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</si>
  <si>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</si>
  <si>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</si>
  <si>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</si>
  <si>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</si>
  <si>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</si>
  <si>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</si>
  <si>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</si>
  <si>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</si>
  <si>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</si>
  <si>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</si>
  <si>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</si>
  <si>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</si>
  <si>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</si>
  <si>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</si>
  <si>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</si>
  <si>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</si>
  <si>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</si>
  <si>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</si>
  <si>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</si>
  <si>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</si>
  <si>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</si>
  <si>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</si>
  <si>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</si>
  <si>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</si>
  <si>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</si>
  <si>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</si>
  <si>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</si>
  <si>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</si>
  <si>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</si>
  <si>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</si>
  <si>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</si>
  <si>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</si>
  <si>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</si>
  <si>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</si>
  <si>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</si>
  <si>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</si>
  <si>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</si>
  <si>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</si>
  <si>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</si>
  <si>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</si>
  <si>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</si>
  <si>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</si>
  <si>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</si>
  <si>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</si>
  <si>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</si>
  <si>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</si>
  <si>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</si>
  <si>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</si>
  <si>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</si>
  <si>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</si>
  <si>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</si>
  <si>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</si>
  <si>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</si>
  <si>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</si>
  <si>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</si>
  <si>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</si>
  <si>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</si>
  <si>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</si>
  <si>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</si>
  <si>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</si>
  <si>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</si>
  <si>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</si>
  <si>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</si>
  <si>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</si>
  <si>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</si>
  <si>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</si>
  <si>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</si>
  <si>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</si>
  <si>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</si>
  <si>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</si>
  <si>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</si>
  <si>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</si>
  <si>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</si>
  <si>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</si>
  <si>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</si>
  <si>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</si>
  <si>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</si>
  <si>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</si>
  <si>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</si>
  <si>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</si>
  <si>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</si>
  <si>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</si>
  <si>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</si>
  <si>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</si>
  <si>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</si>
  <si>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</si>
  <si>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</si>
  <si>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</si>
  <si>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</si>
  <si>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</si>
  <si>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</si>
  <si>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</si>
  <si>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</si>
  <si>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</si>
  <si>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</si>
  <si>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</si>
  <si>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</si>
  <si>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</si>
  <si>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</si>
  <si>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</si>
  <si>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</si>
  <si>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</si>
  <si>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</si>
  <si>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</si>
  <si>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</si>
  <si>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</si>
  <si>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</si>
  <si>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</si>
  <si>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</si>
  <si>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</si>
  <si>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</si>
  <si>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</si>
  <si>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</si>
  <si>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</si>
  <si>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</si>
  <si>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</si>
  <si>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</si>
  <si>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</si>
  <si>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</si>
  <si>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</si>
  <si>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</si>
  <si>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</si>
  <si>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</si>
  <si>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</si>
  <si>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</si>
  <si>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</si>
  <si>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</si>
  <si>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</si>
  <si>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</si>
  <si>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</si>
  <si>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</si>
  <si>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</si>
  <si>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</si>
  <si>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</si>
  <si>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</si>
  <si>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</si>
  <si>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</si>
  <si>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</si>
  <si>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</si>
  <si>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</si>
  <si>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</si>
  <si>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</si>
  <si>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</si>
  <si>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</si>
  <si>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</si>
  <si>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</si>
  <si>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</si>
  <si>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</si>
  <si>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</si>
  <si>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</si>
  <si>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</si>
  <si>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</si>
  <si>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</si>
  <si>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</si>
  <si>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</si>
  <si>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</si>
  <si>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</si>
  <si>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</si>
  <si>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</si>
  <si>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</si>
  <si>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</si>
  <si>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</si>
  <si>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</si>
  <si>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</si>
  <si>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</si>
  <si>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</si>
  <si>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</si>
  <si>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</si>
  <si>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</si>
  <si>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</si>
  <si>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</si>
  <si>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</si>
  <si>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</si>
  <si>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</si>
  <si>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</si>
  <si>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</si>
  <si>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</si>
  <si>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</si>
  <si>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</si>
  <si>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</si>
  <si>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</si>
  <si>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</si>
  <si>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</si>
  <si>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</si>
  <si>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</si>
  <si>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</si>
  <si>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</si>
  <si>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</si>
  <si>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</si>
  <si>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</si>
  <si>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</si>
  <si>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</si>
  <si>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</si>
  <si>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</si>
  <si>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</si>
  <si>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</si>
  <si>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</si>
  <si>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</si>
  <si>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</si>
  <si>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</si>
  <si>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</si>
  <si>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</si>
  <si>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</si>
  <si>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</si>
  <si>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</si>
  <si>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</si>
  <si>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</si>
  <si>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</si>
  <si>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</si>
  <si>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</si>
  <si>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</si>
  <si>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</si>
  <si>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</si>
  <si>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</si>
  <si>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</si>
  <si>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</si>
  <si>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</si>
  <si>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</si>
  <si>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</si>
  <si>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</si>
  <si>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</si>
  <si>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</si>
  <si>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</si>
  <si>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</si>
  <si>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</si>
  <si>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</si>
  <si>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</si>
  <si>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</si>
  <si>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</si>
  <si>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</si>
  <si>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</si>
  <si>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</si>
  <si>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</si>
  <si>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</si>
  <si>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</si>
  <si>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</si>
  <si>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</si>
  <si>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</si>
  <si>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</si>
  <si>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</si>
  <si>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</si>
  <si>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</si>
  <si>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</si>
  <si>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</si>
  <si>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</si>
  <si>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</si>
  <si>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</si>
  <si>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</si>
  <si>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</si>
  <si>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</si>
  <si>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</si>
  <si>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</si>
  <si>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</si>
  <si>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</si>
  <si>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</si>
  <si>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</si>
  <si>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</si>
  <si>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</si>
  <si>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</si>
  <si>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</si>
  <si>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</si>
  <si>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</si>
  <si>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</si>
  <si>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</si>
  <si>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</si>
  <si>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</si>
  <si>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</si>
  <si>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</si>
  <si>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</si>
  <si>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</si>
  <si>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</si>
  <si>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</si>
  <si>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</si>
  <si>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</si>
  <si>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</si>
  <si>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</si>
  <si>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</si>
  <si>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</si>
  <si>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</si>
  <si>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</si>
  <si>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</si>
  <si>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</si>
  <si>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</si>
  <si>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</si>
  <si>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</si>
  <si>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</si>
  <si>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</si>
  <si>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</si>
  <si>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</si>
  <si>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</si>
  <si>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</si>
  <si>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</si>
  <si>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</si>
  <si>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</si>
  <si>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</si>
  <si>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</si>
  <si>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</si>
  <si>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</si>
  <si>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</si>
  <si>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</si>
  <si>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</si>
  <si>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</si>
  <si>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</si>
  <si>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</si>
  <si>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television</t>
  </si>
  <si>
    <t>shorts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</si>
  <si>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</si>
  <si>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</si>
  <si>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</si>
  <si>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</si>
  <si>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</si>
  <si>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</si>
  <si>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</si>
  <si>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</si>
  <si>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</si>
  <si>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</si>
  <si>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</si>
  <si>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</si>
  <si>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journalism</t>
  </si>
  <si>
    <t>audio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</si>
  <si>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</si>
  <si>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</si>
  <si>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</si>
  <si>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</si>
  <si>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</si>
  <si>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</si>
  <si>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</si>
  <si>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</si>
  <si>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</si>
  <si>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</si>
  <si>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</si>
  <si>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</si>
  <si>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</si>
  <si>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</si>
  <si>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</si>
  <si>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film &amp; video</t>
  </si>
  <si>
    <t>science fiction</t>
  </si>
  <si>
    <t>indie rock</t>
  </si>
  <si>
    <t>electronic music</t>
  </si>
  <si>
    <t>video games</t>
  </si>
  <si>
    <t>mobile games</t>
  </si>
  <si>
    <t>food trucks</t>
  </si>
  <si>
    <t>world music</t>
  </si>
  <si>
    <t>radio &amp; podcasts</t>
  </si>
  <si>
    <t>art books</t>
  </si>
  <si>
    <t>tabletop games</t>
  </si>
  <si>
    <t>small batch</t>
  </si>
  <si>
    <t>classical music</t>
  </si>
  <si>
    <t>space exploration</t>
  </si>
  <si>
    <t>children's books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</si>
  <si>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</si>
  <si>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</si>
  <si>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</si>
  <si>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</si>
  <si>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</si>
  <si>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</si>
  <si>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</si>
  <si>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</si>
  <si>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</si>
  <si>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</si>
  <si>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</si>
  <si>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</si>
  <si>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</si>
  <si>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</si>
  <si>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</si>
  <si>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</si>
  <si>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</si>
  <si>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</si>
  <si>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</si>
  <si>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</si>
  <si>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</si>
  <si>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</si>
  <si>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</si>
  <si>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</si>
  <si>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</si>
  <si>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</si>
  <si>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</si>
  <si>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</si>
  <si>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</si>
  <si>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</si>
  <si>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</si>
  <si>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</si>
  <si>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State</t>
  </si>
  <si>
    <t>Successful State</t>
  </si>
  <si>
    <t>Failed State</t>
  </si>
  <si>
    <t>Successful</t>
  </si>
  <si>
    <t>Failed</t>
  </si>
  <si>
    <t>Median</t>
  </si>
  <si>
    <t>Mean</t>
  </si>
  <si>
    <t>Min</t>
  </si>
  <si>
    <t>Max</t>
  </si>
  <si>
    <t>Variance</t>
  </si>
  <si>
    <t>Standard Deviation</t>
  </si>
  <si>
    <t>Count of Backers</t>
  </si>
  <si>
    <t>Measures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</si>
  <si>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</si>
  <si>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</si>
  <si>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</si>
  <si>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</si>
  <si>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</si>
  <si>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</si>
  <si>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</si>
  <si>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</si>
  <si>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</si>
  <si>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</si>
  <si>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</si>
  <si>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</si>
  <si>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Launched</t>
  </si>
  <si>
    <t>Date Ended</t>
  </si>
  <si>
    <t>Difference</t>
  </si>
  <si>
    <t>Mean S</t>
  </si>
  <si>
    <t>Mean F</t>
  </si>
  <si>
    <t>First Quartile</t>
  </si>
  <si>
    <t>Second Quartile</t>
  </si>
  <si>
    <t>Third Quartile</t>
  </si>
  <si>
    <t>Interquartile Range</t>
  </si>
  <si>
    <t>Q1 - (1.5*IQR) Boundary</t>
  </si>
  <si>
    <t>Q3 + (1.5*IQR) Boundary</t>
  </si>
  <si>
    <t>Backers Count Successful</t>
  </si>
  <si>
    <t>Backers Count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</si>
</sst>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9" fontId="0" fillId="0" borderId="0" xfId="1" applyFont="1"/>
    <xf numFmtId="2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Fill="1"/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left" indent="1"/>
    </xf>
    <xf numFmtId="0" fontId="3" fillId="4" borderId="0" xfId="0" applyFont="1" applyFill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55"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00FFFF"/>
        </patternFill>
      </fill>
    </dxf>
  </dxfs>
  <tableStyles count="0" defaultTableStyle="TableStyleMedium2" defaultPivotStyle="PivotStyleLight16"/>
  <colors>
    <mruColors>
      <color rgb="FFFF7C80"/>
      <color rgb="FFFF5050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D-4FBC-B45F-9265D0243A5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3D-4FBC-B45F-9265D0243A5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3D-4FBC-B45F-9265D0243A5C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3D-4FBC-B45F-9265D0243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6528832"/>
        <c:axId val="1736549216"/>
      </c:barChart>
      <c:catAx>
        <c:axId val="173652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49216"/>
        <c:crosses val="autoZero"/>
        <c:auto val="1"/>
        <c:lblAlgn val="ctr"/>
        <c:lblOffset val="100"/>
        <c:noMultiLvlLbl val="0"/>
      </c:catAx>
      <c:valAx>
        <c:axId val="17365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2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Chart!PivotTable4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C-49F8-B56D-E37EBF4DF8F7}"/>
            </c:ext>
          </c:extLst>
        </c:ser>
        <c:ser>
          <c:idx val="1"/>
          <c:order val="1"/>
          <c:tx>
            <c:strRef>
              <c:f>'Stacked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6C-49F8-B56D-E37EBF4DF8F7}"/>
            </c:ext>
          </c:extLst>
        </c:ser>
        <c:ser>
          <c:idx val="2"/>
          <c:order val="2"/>
          <c:tx>
            <c:strRef>
              <c:f>'Stacked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6C-49F8-B56D-E37EBF4DF8F7}"/>
            </c:ext>
          </c:extLst>
        </c:ser>
        <c:ser>
          <c:idx val="3"/>
          <c:order val="3"/>
          <c:tx>
            <c:strRef>
              <c:f>'Stacked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6C-49F8-B56D-E37EBF4DF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7765408"/>
        <c:axId val="1410799568"/>
      </c:barChart>
      <c:catAx>
        <c:axId val="13477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799568"/>
        <c:crosses val="autoZero"/>
        <c:auto val="1"/>
        <c:lblAlgn val="ctr"/>
        <c:lblOffset val="100"/>
        <c:noMultiLvlLbl val="0"/>
      </c:catAx>
      <c:valAx>
        <c:axId val="141079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65408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Table2!PivotTable5</c:name>
    <c:fmtId val="18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Table2'!$A$6:$A$22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Table2'!$B$6:$B$22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F-4E5A-8F81-013777B97C64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'Pivot Table2'!$A$6:$A$22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Table2'!$C$6:$C$22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F-4E5A-8F81-013777B97C64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'Pivot Table2'!$A$6:$A$22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Table2'!$D$6:$D$22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1F-4E5A-8F81-013777B97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172144"/>
        <c:axId val="1982177968"/>
      </c:lineChart>
      <c:catAx>
        <c:axId val="198217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177968"/>
        <c:crosses val="autoZero"/>
        <c:auto val="1"/>
        <c:lblAlgn val="ctr"/>
        <c:lblOffset val="100"/>
        <c:noMultiLvlLbl val="0"/>
      </c:catAx>
      <c:valAx>
        <c:axId val="19821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17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543438486666112E-2"/>
          <c:y val="0.13642541251774196"/>
          <c:w val="0.84276816961566559"/>
          <c:h val="0.63027901092698302"/>
        </c:manualLayout>
      </c:layout>
      <c:lineChart>
        <c:grouping val="standard"/>
        <c:varyColors val="0"/>
        <c:ser>
          <c:idx val="0"/>
          <c:order val="0"/>
          <c:tx>
            <c:strRef>
              <c:f>'Line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8-4BC2-BC73-52B1C02461CC}"/>
            </c:ext>
          </c:extLst>
        </c:ser>
        <c:ser>
          <c:idx val="1"/>
          <c:order val="1"/>
          <c:tx>
            <c:strRef>
              <c:f>'Line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8-4BC2-BC73-52B1C02461CC}"/>
            </c:ext>
          </c:extLst>
        </c:ser>
        <c:ser>
          <c:idx val="2"/>
          <c:order val="2"/>
          <c:tx>
            <c:strRef>
              <c:f>'Line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8-4BC2-BC73-52B1C0246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8494752"/>
        <c:axId val="968495584"/>
      </c:lineChart>
      <c:catAx>
        <c:axId val="9684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495584"/>
        <c:crosses val="autoZero"/>
        <c:auto val="1"/>
        <c:lblAlgn val="ctr"/>
        <c:lblOffset val="100"/>
        <c:noMultiLvlLbl val="0"/>
      </c:catAx>
      <c:valAx>
        <c:axId val="9684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4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Measures!$K$1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Measures!$K$2:$K$3</c:f>
              <c:numCache>
                <c:formatCode>0.00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E-46EE-91A6-1E7FAC3B0790}"/>
            </c:ext>
          </c:extLst>
        </c:ser>
        <c:ser>
          <c:idx val="1"/>
          <c:order val="1"/>
          <c:tx>
            <c:strRef>
              <c:f>Measures!$L$1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Measures!$L$2:$L$3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8E-46EE-91A6-1E7FAC3B0790}"/>
            </c:ext>
          </c:extLst>
        </c:ser>
        <c:ser>
          <c:idx val="2"/>
          <c:order val="2"/>
          <c:tx>
            <c:strRef>
              <c:f>Measures!$M$1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Measures!$M$2:$M$3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8E-46EE-91A6-1E7FAC3B0790}"/>
            </c:ext>
          </c:extLst>
        </c:ser>
        <c:ser>
          <c:idx val="3"/>
          <c:order val="3"/>
          <c:tx>
            <c:strRef>
              <c:f>Measures!$N$1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Measures!$N$2:$N$3</c:f>
              <c:numCache>
                <c:formatCode>0.00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8E-46EE-91A6-1E7FAC3B0790}"/>
            </c:ext>
          </c:extLst>
        </c:ser>
        <c:ser>
          <c:idx val="4"/>
          <c:order val="4"/>
          <c:tx>
            <c:strRef>
              <c:f>Measures!$O$1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Measures!$O$2:$O$3</c:f>
              <c:numCache>
                <c:formatCode>0.000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8E-46EE-91A6-1E7FAC3B0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924400"/>
        <c:axId val="1361929392"/>
      </c:scatterChart>
      <c:valAx>
        <c:axId val="136192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29392"/>
        <c:crosses val="autoZero"/>
        <c:crossBetween val="midCat"/>
      </c:valAx>
      <c:valAx>
        <c:axId val="13619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24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Measures!$G$2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Measures!$F$3:$F$8</c:f>
              <c:strCache>
                <c:ptCount val="6"/>
                <c:pt idx="0">
                  <c:v>Median</c:v>
                </c:pt>
                <c:pt idx="1">
                  <c:v>Mean</c:v>
                </c:pt>
                <c:pt idx="2">
                  <c:v>Min</c:v>
                </c:pt>
                <c:pt idx="3">
                  <c:v>Max</c:v>
                </c:pt>
                <c:pt idx="4">
                  <c:v>Variance</c:v>
                </c:pt>
                <c:pt idx="5">
                  <c:v>Standard Deviation</c:v>
                </c:pt>
              </c:strCache>
            </c:strRef>
          </c:xVal>
          <c:yVal>
            <c:numRef>
              <c:f>Measures!$G$3:$G$8</c:f>
              <c:numCache>
                <c:formatCode>0.00</c:formatCode>
                <c:ptCount val="6"/>
                <c:pt idx="0" formatCode="General">
                  <c:v>50</c:v>
                </c:pt>
                <c:pt idx="1">
                  <c:v>123.87253983130272</c:v>
                </c:pt>
                <c:pt idx="2" formatCode="General">
                  <c:v>1</c:v>
                </c:pt>
                <c:pt idx="3" formatCode="General">
                  <c:v>20242</c:v>
                </c:pt>
                <c:pt idx="4">
                  <c:v>426811.17025812285</c:v>
                </c:pt>
                <c:pt idx="5">
                  <c:v>653.30786789852982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6C-4690-A81E-887081E8AF7C}"/>
            </c:ext>
          </c:extLst>
        </c:ser>
        <c:ser>
          <c:idx val="1"/>
          <c:order val="1"/>
          <c:tx>
            <c:strRef>
              <c:f>Measures!$H$2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Measures!$F$3:$F$8</c:f>
              <c:strCache>
                <c:ptCount val="6"/>
                <c:pt idx="0">
                  <c:v>Median</c:v>
                </c:pt>
                <c:pt idx="1">
                  <c:v>Mean</c:v>
                </c:pt>
                <c:pt idx="2">
                  <c:v>Min</c:v>
                </c:pt>
                <c:pt idx="3">
                  <c:v>Max</c:v>
                </c:pt>
                <c:pt idx="4">
                  <c:v>Variance</c:v>
                </c:pt>
                <c:pt idx="5">
                  <c:v>Standard Deviation</c:v>
                </c:pt>
              </c:strCache>
            </c:strRef>
          </c:xVal>
          <c:yVal>
            <c:numRef>
              <c:f>Measures!$H$3:$H$8</c:f>
              <c:numCache>
                <c:formatCode>0.00</c:formatCode>
                <c:ptCount val="6"/>
                <c:pt idx="0" formatCode="General">
                  <c:v>4</c:v>
                </c:pt>
                <c:pt idx="1">
                  <c:v>17.709803921568628</c:v>
                </c:pt>
                <c:pt idx="2" formatCode="General">
                  <c:v>0</c:v>
                </c:pt>
                <c:pt idx="3" formatCode="General">
                  <c:v>1293</c:v>
                </c:pt>
                <c:pt idx="4">
                  <c:v>3773.2216685890044</c:v>
                </c:pt>
                <c:pt idx="5">
                  <c:v>61.426555076684906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6C-4690-A81E-887081E8A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250719"/>
        <c:axId val="908261951"/>
      </c:scatterChart>
      <c:valAx>
        <c:axId val="908250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261951"/>
        <c:crosses val="autoZero"/>
        <c:crossBetween val="midCat"/>
      </c:valAx>
      <c:valAx>
        <c:axId val="90826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250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Category'!$A$5:$A$13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'Pivot Table by Category'!$B$5:$B$13</c:f>
              <c:numCache>
                <c:formatCode>0%</c:formatCode>
                <c:ptCount val="8"/>
                <c:pt idx="0">
                  <c:v>0.62987987987987992</c:v>
                </c:pt>
                <c:pt idx="1">
                  <c:v>0.81818181818181823</c:v>
                </c:pt>
                <c:pt idx="2">
                  <c:v>0.625</c:v>
                </c:pt>
                <c:pt idx="3">
                  <c:v>0.49526066350710901</c:v>
                </c:pt>
                <c:pt idx="4">
                  <c:v>0.4681818181818182</c:v>
                </c:pt>
                <c:pt idx="5">
                  <c:v>0.38647342995169082</c:v>
                </c:pt>
                <c:pt idx="6">
                  <c:v>0.36363636363636365</c:v>
                </c:pt>
                <c:pt idx="7">
                  <c:v>0.19540229885057472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0-4FA1-83E9-5DFCC8224DB5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Category'!$A$5:$A$13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</c:strCache>
            </c:strRef>
          </c:cat>
          <c:val>
            <c:numRef>
              <c:f>'Pivot Table by Category'!$C$5:$C$13</c:f>
              <c:numCache>
                <c:formatCode>0%</c:formatCode>
                <c:ptCount val="8"/>
                <c:pt idx="0">
                  <c:v>0.37012012012012013</c:v>
                </c:pt>
                <c:pt idx="1">
                  <c:v>0.18181818181818182</c:v>
                </c:pt>
                <c:pt idx="2">
                  <c:v>0.375</c:v>
                </c:pt>
                <c:pt idx="3">
                  <c:v>0.50473933649289104</c:v>
                </c:pt>
                <c:pt idx="4">
                  <c:v>0.53181818181818186</c:v>
                </c:pt>
                <c:pt idx="5">
                  <c:v>0.61352657004830913</c:v>
                </c:pt>
                <c:pt idx="6">
                  <c:v>0.63636363636363635</c:v>
                </c:pt>
                <c:pt idx="7">
                  <c:v>0.8045977011494253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10-4FA1-83E9-5DFCC8224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9972799"/>
        <c:axId val="939973215"/>
      </c:barChart>
      <c:catAx>
        <c:axId val="93997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73215"/>
        <c:crosses val="autoZero"/>
        <c:auto val="1"/>
        <c:lblAlgn val="ctr"/>
        <c:lblOffset val="100"/>
        <c:noMultiLvlLbl val="0"/>
      </c:catAx>
      <c:valAx>
        <c:axId val="93997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72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Measures!$K$1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Measures!$K$2:$K$3</c:f>
              <c:numCache>
                <c:formatCode>0.00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4-4418-877C-D198FE05D2C1}"/>
            </c:ext>
          </c:extLst>
        </c:ser>
        <c:ser>
          <c:idx val="1"/>
          <c:order val="1"/>
          <c:tx>
            <c:strRef>
              <c:f>Measures!$L$1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Measures!$L$2:$L$3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F4-4418-877C-D198FE05D2C1}"/>
            </c:ext>
          </c:extLst>
        </c:ser>
        <c:ser>
          <c:idx val="2"/>
          <c:order val="2"/>
          <c:tx>
            <c:strRef>
              <c:f>Measures!$M$1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Measures!$M$2:$M$3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F4-4418-877C-D198FE05D2C1}"/>
            </c:ext>
          </c:extLst>
        </c:ser>
        <c:ser>
          <c:idx val="3"/>
          <c:order val="3"/>
          <c:tx>
            <c:strRef>
              <c:f>Measures!$N$1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Measures!$N$2:$N$3</c:f>
              <c:numCache>
                <c:formatCode>0.00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F4-4418-877C-D198FE05D2C1}"/>
            </c:ext>
          </c:extLst>
        </c:ser>
        <c:ser>
          <c:idx val="4"/>
          <c:order val="4"/>
          <c:tx>
            <c:strRef>
              <c:f>Measures!$O$1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Measures!$J$2:$J$3</c:f>
              <c:numCache>
                <c:formatCode>General</c:formatCode>
                <c:ptCount val="2"/>
              </c:numCache>
            </c:numRef>
          </c:xVal>
          <c:yVal>
            <c:numRef>
              <c:f>Measures!$O$2:$O$3</c:f>
              <c:numCache>
                <c:formatCode>0.000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F4-4418-877C-D198FE05D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924400"/>
        <c:axId val="1361929392"/>
      </c:scatterChart>
      <c:valAx>
        <c:axId val="136192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29392"/>
        <c:crosses val="autoZero"/>
        <c:crossBetween val="midCat"/>
      </c:valAx>
      <c:valAx>
        <c:axId val="13619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24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 Sheet'!$K$1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'Analysis Sheet'!$J$2:$J$3</c:f>
              <c:numCache>
                <c:formatCode>General</c:formatCode>
                <c:ptCount val="2"/>
              </c:numCache>
            </c:numRef>
          </c:xVal>
          <c:yVal>
            <c:numRef>
              <c:f>'Analysis Sheet'!$K$2:$K$3</c:f>
              <c:numCache>
                <c:formatCode>0.00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8D-4608-8CC2-72E561327198}"/>
            </c:ext>
          </c:extLst>
        </c:ser>
        <c:ser>
          <c:idx val="1"/>
          <c:order val="1"/>
          <c:tx>
            <c:strRef>
              <c:f>'Analysis Sheet'!$L$1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'Analysis Sheet'!$J$2:$J$3</c:f>
              <c:numCache>
                <c:formatCode>General</c:formatCode>
                <c:ptCount val="2"/>
              </c:numCache>
            </c:numRef>
          </c:xVal>
          <c:yVal>
            <c:numRef>
              <c:f>'Analysis Sheet'!$L$2:$L$3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8D-4608-8CC2-72E561327198}"/>
            </c:ext>
          </c:extLst>
        </c:ser>
        <c:ser>
          <c:idx val="2"/>
          <c:order val="2"/>
          <c:tx>
            <c:strRef>
              <c:f>'Analysis Sheet'!$M$1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'Analysis Sheet'!$J$2:$J$3</c:f>
              <c:numCache>
                <c:formatCode>General</c:formatCode>
                <c:ptCount val="2"/>
              </c:numCache>
            </c:numRef>
          </c:xVal>
          <c:yVal>
            <c:numRef>
              <c:f>'Analysis Sheet'!$M$2:$M$3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8D-4608-8CC2-72E561327198}"/>
            </c:ext>
          </c:extLst>
        </c:ser>
        <c:ser>
          <c:idx val="3"/>
          <c:order val="3"/>
          <c:tx>
            <c:strRef>
              <c:f>'Analysis Sheet'!#REF!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'Analysis Sheet'!$J$2:$J$3</c:f>
              <c:numCache>
                <c:formatCode>General</c:formatCode>
                <c:ptCount val="2"/>
              </c:numCache>
            </c:numRef>
          </c:xVal>
          <c:yVal>
            <c:numRef>
              <c:f>'Analysis Sheet'!#REF!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8D-4608-8CC2-72E561327198}"/>
            </c:ext>
          </c:extLst>
        </c:ser>
        <c:ser>
          <c:idx val="4"/>
          <c:order val="4"/>
          <c:tx>
            <c:strRef>
              <c:f>'Analysis Sheet'!$N$1</c:f>
              <c:strCache>
                <c:ptCount val="1"/>
                <c:pt idx="0">
                  <c:v>State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'Analysis Sheet'!$J$2:$J$3</c:f>
              <c:numCache>
                <c:formatCode>General</c:formatCode>
                <c:ptCount val="2"/>
              </c:numCache>
            </c:numRef>
          </c:xVal>
          <c:yVal>
            <c:numRef>
              <c:f>'Analysis Sheet'!$N$2:$N$3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8D-4608-8CC2-72E561327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924400"/>
        <c:axId val="1361929392"/>
      </c:scatterChart>
      <c:valAx>
        <c:axId val="136192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29392"/>
        <c:crosses val="autoZero"/>
        <c:crossBetween val="midCat"/>
      </c:valAx>
      <c:valAx>
        <c:axId val="13619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24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 Sheet'!$G$2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'Analysis Sheet'!$F$3:$F$8</c:f>
              <c:strCache>
                <c:ptCount val="6"/>
                <c:pt idx="0">
                  <c:v>Median</c:v>
                </c:pt>
                <c:pt idx="1">
                  <c:v>Mean</c:v>
                </c:pt>
                <c:pt idx="2">
                  <c:v>Min</c:v>
                </c:pt>
                <c:pt idx="3">
                  <c:v>Max</c:v>
                </c:pt>
                <c:pt idx="4">
                  <c:v>Variance</c:v>
                </c:pt>
                <c:pt idx="5">
                  <c:v>Standard Deviation</c:v>
                </c:pt>
              </c:strCache>
            </c:strRef>
          </c:xVal>
          <c:yVal>
            <c:numRef>
              <c:f>'Analysis Sheet'!$G$3:$G$8</c:f>
              <c:numCache>
                <c:formatCode>0.00</c:formatCode>
                <c:ptCount val="6"/>
                <c:pt idx="0" formatCode="General">
                  <c:v>50</c:v>
                </c:pt>
                <c:pt idx="1">
                  <c:v>123.87253983130272</c:v>
                </c:pt>
                <c:pt idx="2" formatCode="General">
                  <c:v>1</c:v>
                </c:pt>
                <c:pt idx="3" formatCode="General">
                  <c:v>20242</c:v>
                </c:pt>
                <c:pt idx="4">
                  <c:v>426811.17025812285</c:v>
                </c:pt>
                <c:pt idx="5">
                  <c:v>653.30786789852982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F-4AB9-A548-20B797704F16}"/>
            </c:ext>
          </c:extLst>
        </c:ser>
        <c:ser>
          <c:idx val="1"/>
          <c:order val="1"/>
          <c:tx>
            <c:strRef>
              <c:f>'Analysis Sheet'!$H$2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'Analysis Sheet'!$F$3:$F$8</c:f>
              <c:strCache>
                <c:ptCount val="6"/>
                <c:pt idx="0">
                  <c:v>Median</c:v>
                </c:pt>
                <c:pt idx="1">
                  <c:v>Mean</c:v>
                </c:pt>
                <c:pt idx="2">
                  <c:v>Min</c:v>
                </c:pt>
                <c:pt idx="3">
                  <c:v>Max</c:v>
                </c:pt>
                <c:pt idx="4">
                  <c:v>Variance</c:v>
                </c:pt>
                <c:pt idx="5">
                  <c:v>Standard Deviation</c:v>
                </c:pt>
              </c:strCache>
            </c:strRef>
          </c:xVal>
          <c:yVal>
            <c:numRef>
              <c:f>'Analysis Sheet'!$H$3:$H$8</c:f>
              <c:numCache>
                <c:formatCode>0.00</c:formatCode>
                <c:ptCount val="6"/>
                <c:pt idx="0" formatCode="General">
                  <c:v>4</c:v>
                </c:pt>
                <c:pt idx="1">
                  <c:v>17.709803921568628</c:v>
                </c:pt>
                <c:pt idx="2" formatCode="General">
                  <c:v>0</c:v>
                </c:pt>
                <c:pt idx="3" formatCode="General">
                  <c:v>1293</c:v>
                </c:pt>
                <c:pt idx="4">
                  <c:v>3773.2216685890044</c:v>
                </c:pt>
                <c:pt idx="5">
                  <c:v>61.426555076684906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F-4AB9-A548-20B797704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15328"/>
        <c:axId val="1421628224"/>
      </c:scatterChart>
      <c:valAx>
        <c:axId val="142161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28224"/>
        <c:crosses val="autoZero"/>
        <c:crossBetween val="midCat"/>
      </c:valAx>
      <c:valAx>
        <c:axId val="142162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15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Successful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Projects</a:t>
          </a:r>
        </a:p>
      </cx:txPr>
    </cx:title>
    <cx:plotArea>
      <cx:plotAreaRegion>
        <cx:series layoutId="boxWhisker" uniqueId="{27C7BC7B-A5A4-411E-A005-A1EE501D7BC8}">
          <cx:tx>
            <cx:txData>
              <cx:f>_xlchart.v1.10</cx:f>
              <cx:v>Backers Count 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Failed Projects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F32B969-A906-4AE6-99D3-BCFDF33F9CF1}">
          <cx:tx>
            <cx:txData>
              <cx:f>_xlchart.v1.6</cx:f>
              <cx:v>Backers Count Failed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321945</xdr:colOff>
      <xdr:row>2</xdr:row>
      <xdr:rowOff>36196</xdr:rowOff>
    </xdr:from>
    <xdr:to>
      <xdr:col>16</xdr:col>
      <xdr:colOff>638174</xdr:colOff>
      <xdr:row>22</xdr:row>
      <xdr:rowOff>153353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A8ED1-4A5B-4DEB-8976-3FA917CED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398145</xdr:colOff>
      <xdr:row>4</xdr:row>
      <xdr:rowOff>66674</xdr:rowOff>
    </xdr:from>
    <xdr:to>
      <xdr:col>18</xdr:col>
      <xdr:colOff>85725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678A4-02B4-4D46-B0AC-26EDBF22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</xdr:colOff>
      <xdr:row>3</xdr:row>
      <xdr:rowOff>28575</xdr:rowOff>
    </xdr:from>
    <xdr:to>
      <xdr:col>17</xdr:col>
      <xdr:colOff>181927</xdr:colOff>
      <xdr:row>32</xdr:row>
      <xdr:rowOff>29527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8477B-868A-4455-B2E8-7DEBE6955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13</xdr:row>
      <xdr:rowOff>114300</xdr:rowOff>
    </xdr:from>
    <xdr:to>
      <xdr:col>12</xdr:col>
      <xdr:colOff>457201</xdr:colOff>
      <xdr:row>39</xdr:row>
      <xdr:rowOff>153352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80681-FAF0-4C8B-8B3F-5257291AB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43</xdr:row>
      <xdr:rowOff>124777</xdr:rowOff>
    </xdr:from>
    <xdr:to>
      <xdr:col>14</xdr:col>
      <xdr:colOff>590550</xdr:colOff>
      <xdr:row>58</xdr:row>
      <xdr:rowOff>141922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015C6-02A6-4DFE-9532-9E6A24593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426720</xdr:colOff>
      <xdr:row>11</xdr:row>
      <xdr:rowOff>122872</xdr:rowOff>
    </xdr:from>
    <xdr:to>
      <xdr:col>10</xdr:col>
      <xdr:colOff>19050</xdr:colOff>
      <xdr:row>33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FB8FF-58F1-424C-BE93-A384B4A02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9</xdr:row>
      <xdr:rowOff>179071</xdr:rowOff>
    </xdr:from>
    <xdr:to>
      <xdr:col>11</xdr:col>
      <xdr:colOff>485775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358FE-85F9-45AB-8F03-86CEA67E3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43</xdr:row>
      <xdr:rowOff>124777</xdr:rowOff>
    </xdr:from>
    <xdr:to>
      <xdr:col>14</xdr:col>
      <xdr:colOff>590550</xdr:colOff>
      <xdr:row>58</xdr:row>
      <xdr:rowOff>141922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857C1-D4E7-4499-A53D-1E45C2AB2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445770</xdr:colOff>
      <xdr:row>10</xdr:row>
      <xdr:rowOff>151447</xdr:rowOff>
    </xdr:from>
    <xdr:to>
      <xdr:col>8</xdr:col>
      <xdr:colOff>295275</xdr:colOff>
      <xdr:row>25</xdr:row>
      <xdr:rowOff>172402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EF95A88-3590-4574-B30B-A1F0877AF3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5870" y="1980247"/>
              <a:ext cx="4573905" cy="2735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10</xdr:row>
      <xdr:rowOff>161925</xdr:rowOff>
    </xdr:from>
    <xdr:to>
      <xdr:col>16</xdr:col>
      <xdr:colOff>150495</xdr:colOff>
      <xdr:row>25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2CD6114-7210-4100-A594-4286F2EE4E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20375" y="1990725"/>
              <a:ext cx="4560570" cy="27317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43</xdr:row>
      <xdr:rowOff>124777</xdr:rowOff>
    </xdr:from>
    <xdr:to>
      <xdr:col>13</xdr:col>
      <xdr:colOff>590550</xdr:colOff>
      <xdr:row>58</xdr:row>
      <xdr:rowOff>141922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9D9989-5190-4D43-BCDA-502F8F298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542925</xdr:colOff>
      <xdr:row>13</xdr:row>
      <xdr:rowOff>171450</xdr:rowOff>
    </xdr:from>
    <xdr:to>
      <xdr:col>11</xdr:col>
      <xdr:colOff>0</xdr:colOff>
      <xdr:row>33</xdr:row>
      <xdr:rowOff>172402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D535C1-8F38-4EA9-A36B-890E7561D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ns Tweneboah" refreshedDate="44173.076116666663" createdVersion="6" refreshedVersion="6" minRefreshableVersion="3" recordCount="4114" xr:uid="{ED27B01A-E047-4D84-965E-8BEDE9676AF8}">
  <cacheSource type="worksheet">
    <worksheetSource name="Table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ns Tweneboah" refreshedDate="44173.098829050927" createdVersion="6" refreshedVersion="6" minRefreshableVersion="3" recordCount="4114" xr:uid="{2E09EEA6-3847-4663-8CCD-C12B27470B7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-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-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-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-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-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-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-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-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-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-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-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-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-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-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-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-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-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-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-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-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-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-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-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-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-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-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-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-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-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-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-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-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-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-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-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-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-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-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-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-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-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-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-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-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-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-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-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-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-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-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-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-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-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-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-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-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-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-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-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-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-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-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-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-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-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-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-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-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-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-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-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-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-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-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-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-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-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-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-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-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-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-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-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-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-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-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-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-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-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-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-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-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-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-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-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-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-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-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-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-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-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-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-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-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-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-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-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-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-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-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-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-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-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-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-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-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-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-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-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-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-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-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-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-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-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-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-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-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-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-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-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-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-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-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-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-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-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-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-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-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-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-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-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-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-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-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-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-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-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-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-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-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-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-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-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-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-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-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-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-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-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-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-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-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-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-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-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-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-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-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-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-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-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-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-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-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-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-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-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-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-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-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-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-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-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-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-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-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-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-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-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-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-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-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-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-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-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-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-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-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-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-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-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-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-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-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-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-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-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-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-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-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-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-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-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-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-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-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-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-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-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-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-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-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-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-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-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-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-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-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-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-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-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-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-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-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-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-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-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-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-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-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-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-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-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-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-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-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-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-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-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-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-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-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-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-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-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-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-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-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-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-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-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-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-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-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-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-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-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-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-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-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-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-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-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-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-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-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-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-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-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-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-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-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-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-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-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-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-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-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-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-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-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-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-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-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-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-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-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-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-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-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-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-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-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-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-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-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-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-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-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-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-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-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-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-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-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-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-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-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-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-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-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-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-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-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-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-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-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-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-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-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-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-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-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-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-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-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-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-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-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-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-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-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-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-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-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-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-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-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-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-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-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-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-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-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-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-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-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-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-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-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-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-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-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-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-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-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-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-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-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-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-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-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-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-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-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-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-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-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-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-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-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-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-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-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-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-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-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-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-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-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-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-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-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-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-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-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-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-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-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-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-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-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-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-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-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-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-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-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-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-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-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-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-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-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-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-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-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-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-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-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-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-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-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-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-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-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-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-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-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-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-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-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-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-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-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-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-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-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-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-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-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-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-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-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-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-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-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-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-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-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-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-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-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-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-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-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-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-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-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-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-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-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-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-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-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-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-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-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-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-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-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-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-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-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-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-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-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-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-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-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-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-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-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-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-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-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-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-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-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-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-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-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-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-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-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-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-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-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-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-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-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-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-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-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-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-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-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-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-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-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-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-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-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-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-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-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-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-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-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-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-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-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-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-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-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-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-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-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-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-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-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-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-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-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-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-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-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-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-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-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-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-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-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-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-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-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-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-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-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-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-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-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-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-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-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-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-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-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-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-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-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-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-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-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-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-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-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-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-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-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-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-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-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-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-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-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-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-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-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-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-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-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-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-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-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-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-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-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-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-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-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-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-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-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-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-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-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-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-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-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-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-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-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-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-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-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-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-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-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-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-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-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-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-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-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-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-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-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-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-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-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-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-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-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-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-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-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-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-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-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-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-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-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-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-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-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-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-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-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-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-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-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-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-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-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-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-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-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-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-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-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-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-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-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-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-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-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-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-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-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-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-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-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-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-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-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-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-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-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-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-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-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-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-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-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-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-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-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-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-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-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-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-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-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-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-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-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-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-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-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-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-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-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-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-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-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-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-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-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-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-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-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-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-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-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-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-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-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-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-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-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-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-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-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-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-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-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-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-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-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-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-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-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-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-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-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-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-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-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-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-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-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-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-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-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-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-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-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-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-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-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-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-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-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-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-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-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-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-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-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-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-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-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-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-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-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-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-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-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-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-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-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-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-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-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-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-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-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-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-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-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-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-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-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-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-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-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-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-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-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s v="-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-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-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-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-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-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-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-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-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-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-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-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-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-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-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-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-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-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-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-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-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-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-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-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-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-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-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-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-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-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-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-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-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-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-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-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-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-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42FB3-D66A-4929-A0F2-76D2DB016BB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4C70-3EA5-4BA2-9B4D-E9CCCB8CB65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C5B42-E439-463C-BBB4-482409E79731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22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4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B1793-BBC5-460F-9EE4-4F431DB20636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2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h="1"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3"/>
    </i>
    <i>
      <x v="1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F8F2F-05B8-45E8-9CED-808D088E35E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D13" firstHeaderRow="1" firstDataRow="2" firstDataCol="1"/>
  <pivotFields count="21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h="1"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5"/>
  </rowFields>
  <rowItems count="9">
    <i>
      <x v="8"/>
    </i>
    <i>
      <x v="4"/>
    </i>
    <i>
      <x/>
    </i>
    <i>
      <x v="7"/>
    </i>
    <i>
      <x v="5"/>
    </i>
    <i>
      <x v="6"/>
    </i>
    <i>
      <x v="2"/>
    </i>
    <i>
      <x v="1"/>
    </i>
    <i t="grand">
      <x/>
    </i>
  </rowItems>
  <colFields count="1">
    <field x="5"/>
  </colFields>
  <colItems count="3">
    <i>
      <x v="3"/>
    </i>
    <i>
      <x v="1"/>
    </i>
    <i t="grand">
      <x/>
    </i>
  </colItems>
  <dataFields count="1">
    <dataField name="Count of state" fld="5" subtotal="count" showDataAs="percentOfRow" baseField="15" baseItem="2" numFmtId="9"/>
  </dataFields>
  <formats count="2">
    <format dxfId="1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4">
      <pivotArea dataOnly="0" labelOnly="1" fieldPosition="0">
        <references count="1">
          <reference field="5" count="1">
            <x v="3"/>
          </reference>
        </references>
      </pivotArea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4E2A07-11D0-45D6-9319-C547B4FD65DD}" name="Table2" displayName="Table2" ref="A1:Q4116" totalsRowCount="1" headerRowDxfId="26">
  <autoFilter ref="A1:Q4115" xr:uid="{114A41E9-90A9-4BA9-BC15-0978DE469FAF}"/>
  <tableColumns count="17">
    <tableColumn id="1" xr3:uid="{1242F6B6-9DB7-4812-809D-4DA16604D888}" name="id"/>
    <tableColumn id="2" xr3:uid="{08E7582A-D057-4F2C-A832-C543C4EE42F2}" name="name" dataDxfId="25" totalsRowDxfId="24"/>
    <tableColumn id="3" xr3:uid="{637FF40F-BC91-4835-A708-CF8200230DAA}" name="blurb" dataDxfId="23" totalsRowDxfId="22"/>
    <tableColumn id="4" xr3:uid="{22CD5C4C-1736-4712-BEEC-B9AAA3F45B6C}" name="goal"/>
    <tableColumn id="5" xr3:uid="{E99AA24E-AC52-4E3C-940A-C92EB587DAC7}" name="pledged"/>
    <tableColumn id="6" xr3:uid="{3ABACAE2-E212-4F49-BA23-A2381260CCD0}" name="state"/>
    <tableColumn id="7" xr3:uid="{90685799-82F3-4E3B-9206-B8D94C723337}" name="country"/>
    <tableColumn id="8" xr3:uid="{8FB884D2-E0CE-41DE-B479-32F4DC2CDB7F}" name="currency"/>
    <tableColumn id="9" xr3:uid="{3966D6E6-D381-49FC-B6AC-C9D50765B138}" name="deadline"/>
    <tableColumn id="10" xr3:uid="{B85EF0AB-BFD2-416D-80DA-4D4E435AD65E}" name="launched_at"/>
    <tableColumn id="11" xr3:uid="{8435097B-FF89-4190-9CD4-D4A4DC3F6836}" name="staff_pick"/>
    <tableColumn id="12" xr3:uid="{8261ABBD-2096-47A3-969D-A65906CC1504}" name="backers_count"/>
    <tableColumn id="13" xr3:uid="{B562759E-A3A8-4276-A2BD-11E5B81CBF57}" name="spotlight"/>
    <tableColumn id="14" xr3:uid="{F2BE2870-F199-46C1-A7BE-76339C311A1B}" name="Percent Funded" dataDxfId="21" totalsRowDxfId="20">
      <calculatedColumnFormula>ROUND(E2/D2*100,0)</calculatedColumnFormula>
    </tableColumn>
    <tableColumn id="15" xr3:uid="{EEEE53EB-E54D-4DF4-9BB3-2D25878D3FA4}" name="Average Donation" dataDxfId="19" totalsRowDxfId="18">
      <calculatedColumnFormula>IFERROR(E2/L2,"-")</calculatedColumnFormula>
    </tableColumn>
    <tableColumn id="16" xr3:uid="{06D6C25D-6B5A-4546-A39E-00189CF16E31}" name="Category"/>
    <tableColumn id="17" xr3:uid="{101699AF-1515-4DFB-9FEA-18C8C5ECF8BA}" name="Sub-Category" dataDxfId="17" totalsRowDxfId="1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S4116"/>
  <sheetViews>
    <sheetView topLeftCell="A4103" zoomScaleNormal="100" workbookViewId="0">
      <selection activeCell="F4115" sqref="F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1.68359375" bestFit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14.26171875" customWidth="1"/>
    <col min="13" max="13" width="11.41796875" customWidth="1"/>
    <col min="14" max="14" width="13.89453125" bestFit="1" customWidth="1"/>
    <col min="15" max="15" width="15.47265625" bestFit="1" customWidth="1"/>
    <col min="16" max="16" width="11.3671875" bestFit="1" customWidth="1"/>
    <col min="17" max="17" width="15.734375" bestFit="1" customWidth="1"/>
    <col min="18" max="18" width="21.1015625" bestFit="1" customWidth="1"/>
    <col min="19" max="19" width="19.734375" bestFit="1" customWidth="1"/>
  </cols>
  <sheetData>
    <row r="1" spans="1:19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1" t="s">
        <v>8266</v>
      </c>
      <c r="Q1" s="1" t="s">
        <v>8267</v>
      </c>
      <c r="R1" s="1" t="s">
        <v>8323</v>
      </c>
      <c r="S1" s="1" t="s">
        <v>8324</v>
      </c>
    </row>
    <row r="2" spans="1:19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ROUND(E2/D2*100,0)</f>
        <v>137</v>
      </c>
      <c r="O2" s="7">
        <f t="shared" ref="O2:O65" si="0">IFERROR(E2/L2,"-")</f>
        <v>63.917582417582416</v>
      </c>
      <c r="P2" t="s">
        <v>8303</v>
      </c>
      <c r="Q2" s="8" t="s">
        <v>8272</v>
      </c>
      <c r="R2" s="12">
        <f>(((J2/60)/60)/24+DATE(1970,1,1))</f>
        <v>42177.007071759261</v>
      </c>
      <c r="S2" s="12">
        <f>(((I2/60)/60)/24)+DATE(1970,1,1)</f>
        <v>42208.125</v>
      </c>
    </row>
    <row r="3" spans="1:19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1">ROUND(E3/D3*100,0)</f>
        <v>143</v>
      </c>
      <c r="O3" s="7">
        <f t="shared" si="0"/>
        <v>185.48101265822785</v>
      </c>
      <c r="P3" t="s">
        <v>8303</v>
      </c>
      <c r="Q3" s="8" t="s">
        <v>8272</v>
      </c>
      <c r="R3" s="12">
        <f t="shared" ref="R3:R66" si="2">(((J3/60)/60)/24+DATE(1970,1,1))</f>
        <v>42766.600497685184</v>
      </c>
      <c r="S3" s="12">
        <f t="shared" ref="S3:S66" si="3">(((I3/60)/60)/24)+DATE(1970,1,1)</f>
        <v>42796.600497685184</v>
      </c>
    </row>
    <row r="4" spans="1:19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1"/>
        <v>105</v>
      </c>
      <c r="O4" s="7">
        <f t="shared" si="0"/>
        <v>15</v>
      </c>
      <c r="P4" t="s">
        <v>8303</v>
      </c>
      <c r="Q4" s="8" t="s">
        <v>8272</v>
      </c>
      <c r="R4" s="12">
        <f t="shared" si="2"/>
        <v>42405.702349537038</v>
      </c>
      <c r="S4" s="12">
        <f t="shared" si="3"/>
        <v>42415.702349537038</v>
      </c>
    </row>
    <row r="5" spans="1:19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1"/>
        <v>104</v>
      </c>
      <c r="O5" s="7">
        <f t="shared" si="0"/>
        <v>69.266666666666666</v>
      </c>
      <c r="P5" t="s">
        <v>8303</v>
      </c>
      <c r="Q5" s="8" t="s">
        <v>8272</v>
      </c>
      <c r="R5" s="12">
        <f t="shared" si="2"/>
        <v>41828.515127314815</v>
      </c>
      <c r="S5" s="12">
        <f t="shared" si="3"/>
        <v>41858.515127314815</v>
      </c>
    </row>
    <row r="6" spans="1:19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1"/>
        <v>123</v>
      </c>
      <c r="O6" s="7">
        <f t="shared" si="0"/>
        <v>190.55028169014085</v>
      </c>
      <c r="P6" t="s">
        <v>8303</v>
      </c>
      <c r="Q6" s="8" t="s">
        <v>8272</v>
      </c>
      <c r="R6" s="12">
        <f t="shared" si="2"/>
        <v>42327.834247685183</v>
      </c>
      <c r="S6" s="12">
        <f t="shared" si="3"/>
        <v>42357.834247685183</v>
      </c>
    </row>
    <row r="7" spans="1:19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1"/>
        <v>110</v>
      </c>
      <c r="O7" s="7">
        <f t="shared" si="0"/>
        <v>93.40425531914893</v>
      </c>
      <c r="P7" t="s">
        <v>8303</v>
      </c>
      <c r="Q7" s="8" t="s">
        <v>8272</v>
      </c>
      <c r="R7" s="12">
        <f t="shared" si="2"/>
        <v>42563.932951388888</v>
      </c>
      <c r="S7" s="12">
        <f t="shared" si="3"/>
        <v>42580.232638888891</v>
      </c>
    </row>
    <row r="8" spans="1:19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1"/>
        <v>106</v>
      </c>
      <c r="O8" s="7">
        <f t="shared" si="0"/>
        <v>146.87931034482759</v>
      </c>
      <c r="P8" t="s">
        <v>8303</v>
      </c>
      <c r="Q8" s="8" t="s">
        <v>8272</v>
      </c>
      <c r="R8" s="12">
        <f t="shared" si="2"/>
        <v>41794.072337962964</v>
      </c>
      <c r="S8" s="12">
        <f t="shared" si="3"/>
        <v>41804.072337962964</v>
      </c>
    </row>
    <row r="9" spans="1:19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1"/>
        <v>101</v>
      </c>
      <c r="O9" s="7">
        <f t="shared" si="0"/>
        <v>159.82456140350877</v>
      </c>
      <c r="P9" t="s">
        <v>8303</v>
      </c>
      <c r="Q9" s="8" t="s">
        <v>8272</v>
      </c>
      <c r="R9" s="12">
        <f t="shared" si="2"/>
        <v>42516.047071759262</v>
      </c>
      <c r="S9" s="12">
        <f t="shared" si="3"/>
        <v>42556.047071759262</v>
      </c>
    </row>
    <row r="10" spans="1:19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1"/>
        <v>100</v>
      </c>
      <c r="O10" s="7">
        <f t="shared" si="0"/>
        <v>291.79333333333335</v>
      </c>
      <c r="P10" t="s">
        <v>8303</v>
      </c>
      <c r="Q10" s="8" t="s">
        <v>8272</v>
      </c>
      <c r="R10" s="12">
        <f t="shared" si="2"/>
        <v>42468.94458333333</v>
      </c>
      <c r="S10" s="12">
        <f t="shared" si="3"/>
        <v>42475.875</v>
      </c>
    </row>
    <row r="11" spans="1:19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1"/>
        <v>126</v>
      </c>
      <c r="O11" s="7">
        <f t="shared" si="0"/>
        <v>31.499500000000001</v>
      </c>
      <c r="P11" t="s">
        <v>8303</v>
      </c>
      <c r="Q11" s="8" t="s">
        <v>8272</v>
      </c>
      <c r="R11" s="12">
        <f t="shared" si="2"/>
        <v>42447.103518518517</v>
      </c>
      <c r="S11" s="12">
        <f t="shared" si="3"/>
        <v>42477.103518518517</v>
      </c>
    </row>
    <row r="12" spans="1:19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1"/>
        <v>101</v>
      </c>
      <c r="O12" s="7">
        <f t="shared" si="0"/>
        <v>158.68421052631578</v>
      </c>
      <c r="P12" t="s">
        <v>8303</v>
      </c>
      <c r="Q12" s="8" t="s">
        <v>8272</v>
      </c>
      <c r="R12" s="12">
        <f t="shared" si="2"/>
        <v>41780.068043981482</v>
      </c>
      <c r="S12" s="12">
        <f t="shared" si="3"/>
        <v>41815.068043981482</v>
      </c>
    </row>
    <row r="13" spans="1:19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1"/>
        <v>121</v>
      </c>
      <c r="O13" s="7">
        <f t="shared" si="0"/>
        <v>80.333333333333329</v>
      </c>
      <c r="P13" t="s">
        <v>8303</v>
      </c>
      <c r="Q13" s="8" t="s">
        <v>8272</v>
      </c>
      <c r="R13" s="12">
        <f t="shared" si="2"/>
        <v>42572.778495370367</v>
      </c>
      <c r="S13" s="12">
        <f t="shared" si="3"/>
        <v>42604.125</v>
      </c>
    </row>
    <row r="14" spans="1:19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1"/>
        <v>165</v>
      </c>
      <c r="O14" s="7">
        <f t="shared" si="0"/>
        <v>59.961305925030231</v>
      </c>
      <c r="P14" t="s">
        <v>8303</v>
      </c>
      <c r="Q14" s="8" t="s">
        <v>8272</v>
      </c>
      <c r="R14" s="12">
        <f t="shared" si="2"/>
        <v>41791.713252314818</v>
      </c>
      <c r="S14" s="12">
        <f t="shared" si="3"/>
        <v>41836.125</v>
      </c>
    </row>
    <row r="15" spans="1:19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1"/>
        <v>160</v>
      </c>
      <c r="O15" s="7">
        <f t="shared" si="0"/>
        <v>109.78431372549019</v>
      </c>
      <c r="P15" t="s">
        <v>8303</v>
      </c>
      <c r="Q15" s="8" t="s">
        <v>8272</v>
      </c>
      <c r="R15" s="12">
        <f t="shared" si="2"/>
        <v>42508.677187499998</v>
      </c>
      <c r="S15" s="12">
        <f t="shared" si="3"/>
        <v>42544.852083333331</v>
      </c>
    </row>
    <row r="16" spans="1:19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1"/>
        <v>101</v>
      </c>
      <c r="O16" s="7">
        <f t="shared" si="0"/>
        <v>147.70731707317074</v>
      </c>
      <c r="P16" t="s">
        <v>8303</v>
      </c>
      <c r="Q16" s="8" t="s">
        <v>8272</v>
      </c>
      <c r="R16" s="12">
        <f t="shared" si="2"/>
        <v>41808.02648148148</v>
      </c>
      <c r="S16" s="12">
        <f t="shared" si="3"/>
        <v>41833.582638888889</v>
      </c>
    </row>
    <row r="17" spans="1:19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1"/>
        <v>107</v>
      </c>
      <c r="O17" s="7">
        <f t="shared" si="0"/>
        <v>21.755102040816325</v>
      </c>
      <c r="P17" t="s">
        <v>8303</v>
      </c>
      <c r="Q17" s="8" t="s">
        <v>8272</v>
      </c>
      <c r="R17" s="12">
        <f t="shared" si="2"/>
        <v>42256.391875000001</v>
      </c>
      <c r="S17" s="12">
        <f t="shared" si="3"/>
        <v>42274.843055555553</v>
      </c>
    </row>
    <row r="18" spans="1:19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1"/>
        <v>100</v>
      </c>
      <c r="O18" s="7">
        <f t="shared" si="0"/>
        <v>171.84285714285716</v>
      </c>
      <c r="P18" t="s">
        <v>8303</v>
      </c>
      <c r="Q18" s="8" t="s">
        <v>8272</v>
      </c>
      <c r="R18" s="12">
        <f t="shared" si="2"/>
        <v>41760.796423611115</v>
      </c>
      <c r="S18" s="12">
        <f t="shared" si="3"/>
        <v>41806.229166666664</v>
      </c>
    </row>
    <row r="19" spans="1:19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1"/>
        <v>101</v>
      </c>
      <c r="O19" s="7">
        <f t="shared" si="0"/>
        <v>41.944444444444443</v>
      </c>
      <c r="P19" t="s">
        <v>8303</v>
      </c>
      <c r="Q19" s="8" t="s">
        <v>8272</v>
      </c>
      <c r="R19" s="12">
        <f t="shared" si="2"/>
        <v>41917.731736111113</v>
      </c>
      <c r="S19" s="12">
        <f t="shared" si="3"/>
        <v>41947.773402777777</v>
      </c>
    </row>
    <row r="20" spans="1:19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1"/>
        <v>106</v>
      </c>
      <c r="O20" s="7">
        <f t="shared" si="0"/>
        <v>93.264122807017543</v>
      </c>
      <c r="P20" t="s">
        <v>8303</v>
      </c>
      <c r="Q20" s="8" t="s">
        <v>8272</v>
      </c>
      <c r="R20" s="12">
        <f t="shared" si="2"/>
        <v>41869.542314814818</v>
      </c>
      <c r="S20" s="12">
        <f t="shared" si="3"/>
        <v>41899.542314814818</v>
      </c>
    </row>
    <row r="21" spans="1:19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1"/>
        <v>145</v>
      </c>
      <c r="O21" s="7">
        <f t="shared" si="0"/>
        <v>56.136363636363633</v>
      </c>
      <c r="P21" t="s">
        <v>8303</v>
      </c>
      <c r="Q21" s="8" t="s">
        <v>8272</v>
      </c>
      <c r="R21" s="12">
        <f t="shared" si="2"/>
        <v>42175.816365740742</v>
      </c>
      <c r="S21" s="12">
        <f t="shared" si="3"/>
        <v>42205.816365740742</v>
      </c>
    </row>
    <row r="22" spans="1:19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1"/>
        <v>100</v>
      </c>
      <c r="O22" s="7">
        <f t="shared" si="0"/>
        <v>80.16</v>
      </c>
      <c r="P22" t="s">
        <v>8303</v>
      </c>
      <c r="Q22" s="8" t="s">
        <v>8272</v>
      </c>
      <c r="R22" s="12">
        <f t="shared" si="2"/>
        <v>42200.758240740746</v>
      </c>
      <c r="S22" s="12">
        <f t="shared" si="3"/>
        <v>42260.758240740746</v>
      </c>
    </row>
    <row r="23" spans="1:19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1"/>
        <v>109</v>
      </c>
      <c r="O23" s="7">
        <f t="shared" si="0"/>
        <v>199.9009900990099</v>
      </c>
      <c r="P23" t="s">
        <v>8303</v>
      </c>
      <c r="Q23" s="8" t="s">
        <v>8272</v>
      </c>
      <c r="R23" s="12">
        <f t="shared" si="2"/>
        <v>41878.627187500002</v>
      </c>
      <c r="S23" s="12">
        <f t="shared" si="3"/>
        <v>41908.627187500002</v>
      </c>
    </row>
    <row r="24" spans="1:19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1"/>
        <v>117</v>
      </c>
      <c r="O24" s="7">
        <f t="shared" si="0"/>
        <v>51.25</v>
      </c>
      <c r="P24" t="s">
        <v>8303</v>
      </c>
      <c r="Q24" s="8" t="s">
        <v>8272</v>
      </c>
      <c r="R24" s="12">
        <f t="shared" si="2"/>
        <v>41989.91134259259</v>
      </c>
      <c r="S24" s="12">
        <f t="shared" si="3"/>
        <v>42005.332638888889</v>
      </c>
    </row>
    <row r="25" spans="1:19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1"/>
        <v>119</v>
      </c>
      <c r="O25" s="7">
        <f t="shared" si="0"/>
        <v>103.04347826086956</v>
      </c>
      <c r="P25" t="s">
        <v>8303</v>
      </c>
      <c r="Q25" s="8" t="s">
        <v>8272</v>
      </c>
      <c r="R25" s="12">
        <f t="shared" si="2"/>
        <v>42097.778946759259</v>
      </c>
      <c r="S25" s="12">
        <f t="shared" si="3"/>
        <v>42124.638888888891</v>
      </c>
    </row>
    <row r="26" spans="1:19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1"/>
        <v>109</v>
      </c>
      <c r="O26" s="7">
        <f t="shared" si="0"/>
        <v>66.346149825783982</v>
      </c>
      <c r="P26" t="s">
        <v>8303</v>
      </c>
      <c r="Q26" s="8" t="s">
        <v>8272</v>
      </c>
      <c r="R26" s="12">
        <f t="shared" si="2"/>
        <v>42229.820173611108</v>
      </c>
      <c r="S26" s="12">
        <f t="shared" si="3"/>
        <v>42262.818750000006</v>
      </c>
    </row>
    <row r="27" spans="1:19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1"/>
        <v>133</v>
      </c>
      <c r="O27" s="7">
        <f t="shared" si="0"/>
        <v>57.142857142857146</v>
      </c>
      <c r="P27" t="s">
        <v>8303</v>
      </c>
      <c r="Q27" s="8" t="s">
        <v>8272</v>
      </c>
      <c r="R27" s="12">
        <f t="shared" si="2"/>
        <v>42318.025011574078</v>
      </c>
      <c r="S27" s="12">
        <f t="shared" si="3"/>
        <v>42378.025011574078</v>
      </c>
    </row>
    <row r="28" spans="1:19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1"/>
        <v>155</v>
      </c>
      <c r="O28" s="7">
        <f t="shared" si="0"/>
        <v>102.10526315789474</v>
      </c>
      <c r="P28" t="s">
        <v>8303</v>
      </c>
      <c r="Q28" s="8" t="s">
        <v>8272</v>
      </c>
      <c r="R28" s="12">
        <f t="shared" si="2"/>
        <v>41828.515555555554</v>
      </c>
      <c r="S28" s="12">
        <f t="shared" si="3"/>
        <v>41868.515555555554</v>
      </c>
    </row>
    <row r="29" spans="1:19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1"/>
        <v>112</v>
      </c>
      <c r="O29" s="7">
        <f t="shared" si="0"/>
        <v>148.96666666666667</v>
      </c>
      <c r="P29" t="s">
        <v>8303</v>
      </c>
      <c r="Q29" s="8" t="s">
        <v>8272</v>
      </c>
      <c r="R29" s="12">
        <f t="shared" si="2"/>
        <v>41929.164733796293</v>
      </c>
      <c r="S29" s="12">
        <f t="shared" si="3"/>
        <v>41959.206400462965</v>
      </c>
    </row>
    <row r="30" spans="1:19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1"/>
        <v>100</v>
      </c>
      <c r="O30" s="7">
        <f t="shared" si="0"/>
        <v>169.6056338028169</v>
      </c>
      <c r="P30" t="s">
        <v>8303</v>
      </c>
      <c r="Q30" s="8" t="s">
        <v>8272</v>
      </c>
      <c r="R30" s="12">
        <f t="shared" si="2"/>
        <v>42324.96393518518</v>
      </c>
      <c r="S30" s="12">
        <f t="shared" si="3"/>
        <v>42354.96393518518</v>
      </c>
    </row>
    <row r="31" spans="1:19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1"/>
        <v>123</v>
      </c>
      <c r="O31" s="7">
        <f t="shared" si="0"/>
        <v>31.623931623931625</v>
      </c>
      <c r="P31" t="s">
        <v>8303</v>
      </c>
      <c r="Q31" s="8" t="s">
        <v>8272</v>
      </c>
      <c r="R31" s="12">
        <f t="shared" si="2"/>
        <v>41812.67324074074</v>
      </c>
      <c r="S31" s="12">
        <f t="shared" si="3"/>
        <v>41842.67324074074</v>
      </c>
    </row>
    <row r="32" spans="1:19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1"/>
        <v>101</v>
      </c>
      <c r="O32" s="7">
        <f t="shared" si="0"/>
        <v>76.45264150943396</v>
      </c>
      <c r="P32" t="s">
        <v>8303</v>
      </c>
      <c r="Q32" s="8" t="s">
        <v>8272</v>
      </c>
      <c r="R32" s="12">
        <f t="shared" si="2"/>
        <v>41842.292997685188</v>
      </c>
      <c r="S32" s="12">
        <f t="shared" si="3"/>
        <v>41872.292997685188</v>
      </c>
    </row>
    <row r="33" spans="1:19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1"/>
        <v>100</v>
      </c>
      <c r="O33" s="7">
        <f t="shared" si="0"/>
        <v>13</v>
      </c>
      <c r="P33" t="s">
        <v>8303</v>
      </c>
      <c r="Q33" s="8" t="s">
        <v>8272</v>
      </c>
      <c r="R33" s="12">
        <f t="shared" si="2"/>
        <v>42376.79206018518</v>
      </c>
      <c r="S33" s="12">
        <f t="shared" si="3"/>
        <v>42394.79206018518</v>
      </c>
    </row>
    <row r="34" spans="1:19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1"/>
        <v>100</v>
      </c>
      <c r="O34" s="7">
        <f t="shared" si="0"/>
        <v>320.44943820224717</v>
      </c>
      <c r="P34" t="s">
        <v>8303</v>
      </c>
      <c r="Q34" s="8" t="s">
        <v>8272</v>
      </c>
      <c r="R34" s="12">
        <f t="shared" si="2"/>
        <v>42461.627511574072</v>
      </c>
      <c r="S34" s="12">
        <f t="shared" si="3"/>
        <v>42503.165972222225</v>
      </c>
    </row>
    <row r="35" spans="1:19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1"/>
        <v>102</v>
      </c>
      <c r="O35" s="7">
        <f t="shared" si="0"/>
        <v>83.75</v>
      </c>
      <c r="P35" t="s">
        <v>8303</v>
      </c>
      <c r="Q35" s="8" t="s">
        <v>8272</v>
      </c>
      <c r="R35" s="12">
        <f t="shared" si="2"/>
        <v>42286.660891203705</v>
      </c>
      <c r="S35" s="12">
        <f t="shared" si="3"/>
        <v>42316.702557870376</v>
      </c>
    </row>
    <row r="36" spans="1:19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1"/>
        <v>130</v>
      </c>
      <c r="O36" s="7">
        <f t="shared" si="0"/>
        <v>49.882352941176471</v>
      </c>
      <c r="P36" t="s">
        <v>8303</v>
      </c>
      <c r="Q36" s="8" t="s">
        <v>8272</v>
      </c>
      <c r="R36" s="12">
        <f t="shared" si="2"/>
        <v>41841.321770833332</v>
      </c>
      <c r="S36" s="12">
        <f t="shared" si="3"/>
        <v>41856.321770833332</v>
      </c>
    </row>
    <row r="37" spans="1:19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1"/>
        <v>167</v>
      </c>
      <c r="O37" s="7">
        <f t="shared" si="0"/>
        <v>59.464285714285715</v>
      </c>
      <c r="P37" t="s">
        <v>8303</v>
      </c>
      <c r="Q37" s="8" t="s">
        <v>8272</v>
      </c>
      <c r="R37" s="12">
        <f t="shared" si="2"/>
        <v>42098.291828703703</v>
      </c>
      <c r="S37" s="12">
        <f t="shared" si="3"/>
        <v>42122</v>
      </c>
    </row>
    <row r="38" spans="1:19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1"/>
        <v>142</v>
      </c>
      <c r="O38" s="7">
        <f t="shared" si="0"/>
        <v>193.84090909090909</v>
      </c>
      <c r="P38" t="s">
        <v>8303</v>
      </c>
      <c r="Q38" s="8" t="s">
        <v>8272</v>
      </c>
      <c r="R38" s="12">
        <f t="shared" si="2"/>
        <v>42068.307002314818</v>
      </c>
      <c r="S38" s="12">
        <f t="shared" si="3"/>
        <v>42098.265335648146</v>
      </c>
    </row>
    <row r="39" spans="1:19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1"/>
        <v>183</v>
      </c>
      <c r="O39" s="7">
        <f t="shared" si="0"/>
        <v>159.51383399209487</v>
      </c>
      <c r="P39" t="s">
        <v>8303</v>
      </c>
      <c r="Q39" s="8" t="s">
        <v>8272</v>
      </c>
      <c r="R39" s="12">
        <f t="shared" si="2"/>
        <v>42032.693043981482</v>
      </c>
      <c r="S39" s="12">
        <f t="shared" si="3"/>
        <v>42062.693043981482</v>
      </c>
    </row>
    <row r="40" spans="1:19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1"/>
        <v>110</v>
      </c>
      <c r="O40" s="7">
        <f t="shared" si="0"/>
        <v>41.68181818181818</v>
      </c>
      <c r="P40" t="s">
        <v>8303</v>
      </c>
      <c r="Q40" s="8" t="s">
        <v>8272</v>
      </c>
      <c r="R40" s="12">
        <f t="shared" si="2"/>
        <v>41375.057222222218</v>
      </c>
      <c r="S40" s="12">
        <f t="shared" si="3"/>
        <v>41405.057222222218</v>
      </c>
    </row>
    <row r="41" spans="1:19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1"/>
        <v>131</v>
      </c>
      <c r="O41" s="7">
        <f t="shared" si="0"/>
        <v>150.89861751152074</v>
      </c>
      <c r="P41" t="s">
        <v>8303</v>
      </c>
      <c r="Q41" s="8" t="s">
        <v>8272</v>
      </c>
      <c r="R41" s="12">
        <f t="shared" si="2"/>
        <v>41754.047083333331</v>
      </c>
      <c r="S41" s="12">
        <f t="shared" si="3"/>
        <v>41784.957638888889</v>
      </c>
    </row>
    <row r="42" spans="1:19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1"/>
        <v>101</v>
      </c>
      <c r="O42" s="7">
        <f t="shared" si="0"/>
        <v>126.6875</v>
      </c>
      <c r="P42" t="s">
        <v>8303</v>
      </c>
      <c r="Q42" s="8" t="s">
        <v>8272</v>
      </c>
      <c r="R42" s="12">
        <f t="shared" si="2"/>
        <v>41789.21398148148</v>
      </c>
      <c r="S42" s="12">
        <f t="shared" si="3"/>
        <v>41809.166666666664</v>
      </c>
    </row>
    <row r="43" spans="1:19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1"/>
        <v>100</v>
      </c>
      <c r="O43" s="7">
        <f t="shared" si="0"/>
        <v>105.26315789473684</v>
      </c>
      <c r="P43" t="s">
        <v>8303</v>
      </c>
      <c r="Q43" s="8" t="s">
        <v>8272</v>
      </c>
      <c r="R43" s="12">
        <f t="shared" si="2"/>
        <v>41887.568912037037</v>
      </c>
      <c r="S43" s="12">
        <f t="shared" si="3"/>
        <v>41917.568912037037</v>
      </c>
    </row>
    <row r="44" spans="1:19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1"/>
        <v>142</v>
      </c>
      <c r="O44" s="7">
        <f t="shared" si="0"/>
        <v>117.51479289940828</v>
      </c>
      <c r="P44" t="s">
        <v>8303</v>
      </c>
      <c r="Q44" s="8" t="s">
        <v>8272</v>
      </c>
      <c r="R44" s="12">
        <f t="shared" si="2"/>
        <v>41971.639189814814</v>
      </c>
      <c r="S44" s="12">
        <f t="shared" si="3"/>
        <v>42001.639189814814</v>
      </c>
    </row>
    <row r="45" spans="1:19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1"/>
        <v>309</v>
      </c>
      <c r="O45" s="7">
        <f t="shared" si="0"/>
        <v>117.36121673003802</v>
      </c>
      <c r="P45" t="s">
        <v>8303</v>
      </c>
      <c r="Q45" s="8" t="s">
        <v>8272</v>
      </c>
      <c r="R45" s="12">
        <f t="shared" si="2"/>
        <v>41802.790347222224</v>
      </c>
      <c r="S45" s="12">
        <f t="shared" si="3"/>
        <v>41833</v>
      </c>
    </row>
    <row r="46" spans="1:19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1"/>
        <v>100</v>
      </c>
      <c r="O46" s="7">
        <f t="shared" si="0"/>
        <v>133.33333333333334</v>
      </c>
      <c r="P46" t="s">
        <v>8303</v>
      </c>
      <c r="Q46" s="8" t="s">
        <v>8272</v>
      </c>
      <c r="R46" s="12">
        <f t="shared" si="2"/>
        <v>41874.098807870374</v>
      </c>
      <c r="S46" s="12">
        <f t="shared" si="3"/>
        <v>41919.098807870374</v>
      </c>
    </row>
    <row r="47" spans="1:19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1"/>
        <v>120</v>
      </c>
      <c r="O47" s="7">
        <f t="shared" si="0"/>
        <v>98.360655737704917</v>
      </c>
      <c r="P47" t="s">
        <v>8303</v>
      </c>
      <c r="Q47" s="8" t="s">
        <v>8272</v>
      </c>
      <c r="R47" s="12">
        <f t="shared" si="2"/>
        <v>42457.623923611114</v>
      </c>
      <c r="S47" s="12">
        <f t="shared" si="3"/>
        <v>42487.623923611114</v>
      </c>
    </row>
    <row r="48" spans="1:19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1"/>
        <v>104</v>
      </c>
      <c r="O48" s="7">
        <f t="shared" si="0"/>
        <v>194.44444444444446</v>
      </c>
      <c r="P48" t="s">
        <v>8303</v>
      </c>
      <c r="Q48" s="8" t="s">
        <v>8272</v>
      </c>
      <c r="R48" s="12">
        <f t="shared" si="2"/>
        <v>42323.964976851858</v>
      </c>
      <c r="S48" s="12">
        <f t="shared" si="3"/>
        <v>42353.964976851858</v>
      </c>
    </row>
    <row r="49" spans="1:19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1"/>
        <v>108</v>
      </c>
      <c r="O49" s="7">
        <f t="shared" si="0"/>
        <v>76.865000000000009</v>
      </c>
      <c r="P49" t="s">
        <v>8303</v>
      </c>
      <c r="Q49" s="8" t="s">
        <v>8272</v>
      </c>
      <c r="R49" s="12">
        <f t="shared" si="2"/>
        <v>41932.819525462961</v>
      </c>
      <c r="S49" s="12">
        <f t="shared" si="3"/>
        <v>41992.861192129625</v>
      </c>
    </row>
    <row r="50" spans="1:19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1"/>
        <v>108</v>
      </c>
      <c r="O50" s="7">
        <f t="shared" si="0"/>
        <v>56.815789473684212</v>
      </c>
      <c r="P50" t="s">
        <v>8303</v>
      </c>
      <c r="Q50" s="8" t="s">
        <v>8272</v>
      </c>
      <c r="R50" s="12">
        <f t="shared" si="2"/>
        <v>42033.516898148147</v>
      </c>
      <c r="S50" s="12">
        <f t="shared" si="3"/>
        <v>42064.5</v>
      </c>
    </row>
    <row r="51" spans="1:19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1"/>
        <v>100</v>
      </c>
      <c r="O51" s="7">
        <f t="shared" si="0"/>
        <v>137.93103448275863</v>
      </c>
      <c r="P51" t="s">
        <v>8303</v>
      </c>
      <c r="Q51" s="8" t="s">
        <v>8272</v>
      </c>
      <c r="R51" s="12">
        <f t="shared" si="2"/>
        <v>42271.176446759258</v>
      </c>
      <c r="S51" s="12">
        <f t="shared" si="3"/>
        <v>42301.176446759258</v>
      </c>
    </row>
    <row r="52" spans="1:19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1"/>
        <v>100</v>
      </c>
      <c r="O52" s="7">
        <f t="shared" si="0"/>
        <v>27.272727272727273</v>
      </c>
      <c r="P52" t="s">
        <v>8303</v>
      </c>
      <c r="Q52" s="8" t="s">
        <v>8272</v>
      </c>
      <c r="R52" s="12">
        <f t="shared" si="2"/>
        <v>41995.752986111111</v>
      </c>
      <c r="S52" s="12">
        <f t="shared" si="3"/>
        <v>42034.708333333328</v>
      </c>
    </row>
    <row r="53" spans="1:19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1"/>
        <v>128</v>
      </c>
      <c r="O53" s="7">
        <f t="shared" si="0"/>
        <v>118.33613445378151</v>
      </c>
      <c r="P53" t="s">
        <v>8303</v>
      </c>
      <c r="Q53" s="8" t="s">
        <v>8272</v>
      </c>
      <c r="R53" s="12">
        <f t="shared" si="2"/>
        <v>42196.928668981483</v>
      </c>
      <c r="S53" s="12">
        <f t="shared" si="3"/>
        <v>42226.928668981483</v>
      </c>
    </row>
    <row r="54" spans="1:19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1"/>
        <v>116</v>
      </c>
      <c r="O54" s="7">
        <f t="shared" si="0"/>
        <v>223.48076923076923</v>
      </c>
      <c r="P54" t="s">
        <v>8303</v>
      </c>
      <c r="Q54" s="8" t="s">
        <v>8272</v>
      </c>
      <c r="R54" s="12">
        <f t="shared" si="2"/>
        <v>41807.701921296299</v>
      </c>
      <c r="S54" s="12">
        <f t="shared" si="3"/>
        <v>41837.701921296299</v>
      </c>
    </row>
    <row r="55" spans="1:19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1"/>
        <v>110</v>
      </c>
      <c r="O55" s="7">
        <f t="shared" si="0"/>
        <v>28.111111111111111</v>
      </c>
      <c r="P55" t="s">
        <v>8303</v>
      </c>
      <c r="Q55" s="8" t="s">
        <v>8272</v>
      </c>
      <c r="R55" s="12">
        <f t="shared" si="2"/>
        <v>41719.549131944441</v>
      </c>
      <c r="S55" s="12">
        <f t="shared" si="3"/>
        <v>41733.916666666664</v>
      </c>
    </row>
    <row r="56" spans="1:19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1"/>
        <v>101</v>
      </c>
      <c r="O56" s="7">
        <f t="shared" si="0"/>
        <v>194.23076923076923</v>
      </c>
      <c r="P56" t="s">
        <v>8303</v>
      </c>
      <c r="Q56" s="8" t="s">
        <v>8272</v>
      </c>
      <c r="R56" s="12">
        <f t="shared" si="2"/>
        <v>42333.713206018518</v>
      </c>
      <c r="S56" s="12">
        <f t="shared" si="3"/>
        <v>42363.713206018518</v>
      </c>
    </row>
    <row r="57" spans="1:19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1"/>
        <v>129</v>
      </c>
      <c r="O57" s="7">
        <f t="shared" si="0"/>
        <v>128.95348837209303</v>
      </c>
      <c r="P57" t="s">
        <v>8303</v>
      </c>
      <c r="Q57" s="8" t="s">
        <v>8272</v>
      </c>
      <c r="R57" s="12">
        <f t="shared" si="2"/>
        <v>42496.968935185185</v>
      </c>
      <c r="S57" s="12">
        <f t="shared" si="3"/>
        <v>42517.968935185185</v>
      </c>
    </row>
    <row r="58" spans="1:19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1"/>
        <v>107</v>
      </c>
      <c r="O58" s="7">
        <f t="shared" si="0"/>
        <v>49.316091954022987</v>
      </c>
      <c r="P58" t="s">
        <v>8303</v>
      </c>
      <c r="Q58" s="8" t="s">
        <v>8272</v>
      </c>
      <c r="R58" s="12">
        <f t="shared" si="2"/>
        <v>42149.548888888887</v>
      </c>
      <c r="S58" s="12">
        <f t="shared" si="3"/>
        <v>42163.666666666672</v>
      </c>
    </row>
    <row r="59" spans="1:19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1"/>
        <v>102</v>
      </c>
      <c r="O59" s="7">
        <f t="shared" si="0"/>
        <v>221.52173913043478</v>
      </c>
      <c r="P59" t="s">
        <v>8303</v>
      </c>
      <c r="Q59" s="8" t="s">
        <v>8272</v>
      </c>
      <c r="R59" s="12">
        <f t="shared" si="2"/>
        <v>42089.83289351852</v>
      </c>
      <c r="S59" s="12">
        <f t="shared" si="3"/>
        <v>42119.83289351852</v>
      </c>
    </row>
    <row r="60" spans="1:19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1"/>
        <v>103</v>
      </c>
      <c r="O60" s="7">
        <f t="shared" si="0"/>
        <v>137.21333333333334</v>
      </c>
      <c r="P60" t="s">
        <v>8303</v>
      </c>
      <c r="Q60" s="8" t="s">
        <v>8272</v>
      </c>
      <c r="R60" s="12">
        <f t="shared" si="2"/>
        <v>41932.745046296295</v>
      </c>
      <c r="S60" s="12">
        <f t="shared" si="3"/>
        <v>41962.786712962959</v>
      </c>
    </row>
    <row r="61" spans="1:19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1"/>
        <v>100</v>
      </c>
      <c r="O61" s="7">
        <f t="shared" si="0"/>
        <v>606.82242424242418</v>
      </c>
      <c r="P61" t="s">
        <v>8303</v>
      </c>
      <c r="Q61" s="8" t="s">
        <v>8272</v>
      </c>
      <c r="R61" s="12">
        <f t="shared" si="2"/>
        <v>42230.23583333334</v>
      </c>
      <c r="S61" s="12">
        <f t="shared" si="3"/>
        <v>42261.875</v>
      </c>
    </row>
    <row r="62" spans="1:19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1"/>
        <v>103</v>
      </c>
      <c r="O62" s="7">
        <f t="shared" si="0"/>
        <v>43.040092592592593</v>
      </c>
      <c r="P62" t="s">
        <v>8303</v>
      </c>
      <c r="Q62" s="8" t="s">
        <v>8273</v>
      </c>
      <c r="R62" s="12">
        <f t="shared" si="2"/>
        <v>41701.901817129627</v>
      </c>
      <c r="S62" s="12">
        <f t="shared" si="3"/>
        <v>41721</v>
      </c>
    </row>
    <row r="63" spans="1:19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1"/>
        <v>148</v>
      </c>
      <c r="O63" s="7">
        <f t="shared" si="0"/>
        <v>322.39130434782606</v>
      </c>
      <c r="P63" t="s">
        <v>8303</v>
      </c>
      <c r="Q63" s="8" t="s">
        <v>8273</v>
      </c>
      <c r="R63" s="12">
        <f t="shared" si="2"/>
        <v>41409.814317129632</v>
      </c>
      <c r="S63" s="12">
        <f t="shared" si="3"/>
        <v>41431.814317129632</v>
      </c>
    </row>
    <row r="64" spans="1:19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1"/>
        <v>155</v>
      </c>
      <c r="O64" s="7">
        <f t="shared" si="0"/>
        <v>96.708333333333329</v>
      </c>
      <c r="P64" t="s">
        <v>8303</v>
      </c>
      <c r="Q64" s="8" t="s">
        <v>8273</v>
      </c>
      <c r="R64" s="12">
        <f t="shared" si="2"/>
        <v>41311.799513888887</v>
      </c>
      <c r="S64" s="12">
        <f t="shared" si="3"/>
        <v>41336.799513888887</v>
      </c>
    </row>
    <row r="65" spans="1:19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1"/>
        <v>114</v>
      </c>
      <c r="O65" s="7">
        <f t="shared" si="0"/>
        <v>35.474531249999998</v>
      </c>
      <c r="P65" t="s">
        <v>8303</v>
      </c>
      <c r="Q65" s="8" t="s">
        <v>8273</v>
      </c>
      <c r="R65" s="12">
        <f t="shared" si="2"/>
        <v>41612.912187499998</v>
      </c>
      <c r="S65" s="12">
        <f t="shared" si="3"/>
        <v>41636.207638888889</v>
      </c>
    </row>
    <row r="66" spans="1:19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1"/>
        <v>173</v>
      </c>
      <c r="O66" s="7">
        <f t="shared" ref="O66:O129" si="4">IFERROR(E66/L66,"-")</f>
        <v>86.666666666666671</v>
      </c>
      <c r="P66" t="s">
        <v>8303</v>
      </c>
      <c r="Q66" s="8" t="s">
        <v>8273</v>
      </c>
      <c r="R66" s="12">
        <f t="shared" si="2"/>
        <v>41433.01829861111</v>
      </c>
      <c r="S66" s="12">
        <f t="shared" si="3"/>
        <v>41463.01829861111</v>
      </c>
    </row>
    <row r="67" spans="1:19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5">ROUND(E67/D67*100,0)</f>
        <v>108</v>
      </c>
      <c r="O67" s="7">
        <f t="shared" si="4"/>
        <v>132.05263157894737</v>
      </c>
      <c r="P67" t="s">
        <v>8303</v>
      </c>
      <c r="Q67" s="8" t="s">
        <v>8273</v>
      </c>
      <c r="R67" s="12">
        <f t="shared" ref="R67:R130" si="6">(((J67/60)/60)/24+DATE(1970,1,1))</f>
        <v>41835.821226851855</v>
      </c>
      <c r="S67" s="12">
        <f t="shared" ref="S67:S130" si="7">(((I67/60)/60)/24)+DATE(1970,1,1)</f>
        <v>41862.249305555553</v>
      </c>
    </row>
    <row r="68" spans="1:19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5"/>
        <v>119</v>
      </c>
      <c r="O68" s="7">
        <f t="shared" si="4"/>
        <v>91.230769230769226</v>
      </c>
      <c r="P68" t="s">
        <v>8303</v>
      </c>
      <c r="Q68" s="8" t="s">
        <v>8273</v>
      </c>
      <c r="R68" s="12">
        <f t="shared" si="6"/>
        <v>42539.849768518514</v>
      </c>
      <c r="S68" s="12">
        <f t="shared" si="7"/>
        <v>42569.849768518514</v>
      </c>
    </row>
    <row r="69" spans="1:19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5"/>
        <v>116</v>
      </c>
      <c r="O69" s="7">
        <f t="shared" si="4"/>
        <v>116.25</v>
      </c>
      <c r="P69" t="s">
        <v>8303</v>
      </c>
      <c r="Q69" s="8" t="s">
        <v>8273</v>
      </c>
      <c r="R69" s="12">
        <f t="shared" si="6"/>
        <v>41075.583379629628</v>
      </c>
      <c r="S69" s="12">
        <f t="shared" si="7"/>
        <v>41105.583379629628</v>
      </c>
    </row>
    <row r="70" spans="1:19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5"/>
        <v>127</v>
      </c>
      <c r="O70" s="7">
        <f t="shared" si="4"/>
        <v>21.194444444444443</v>
      </c>
      <c r="P70" t="s">
        <v>8303</v>
      </c>
      <c r="Q70" s="8" t="s">
        <v>8273</v>
      </c>
      <c r="R70" s="12">
        <f t="shared" si="6"/>
        <v>41663.569340277776</v>
      </c>
      <c r="S70" s="12">
        <f t="shared" si="7"/>
        <v>41693.569340277776</v>
      </c>
    </row>
    <row r="71" spans="1:19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5"/>
        <v>111</v>
      </c>
      <c r="O71" s="7">
        <f t="shared" si="4"/>
        <v>62.327134831460668</v>
      </c>
      <c r="P71" t="s">
        <v>8303</v>
      </c>
      <c r="Q71" s="8" t="s">
        <v>8273</v>
      </c>
      <c r="R71" s="12">
        <f t="shared" si="6"/>
        <v>40786.187789351854</v>
      </c>
      <c r="S71" s="12">
        <f t="shared" si="7"/>
        <v>40818.290972222225</v>
      </c>
    </row>
    <row r="72" spans="1:19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5"/>
        <v>127</v>
      </c>
      <c r="O72" s="7">
        <f t="shared" si="4"/>
        <v>37.411764705882355</v>
      </c>
      <c r="P72" t="s">
        <v>8303</v>
      </c>
      <c r="Q72" s="8" t="s">
        <v>8273</v>
      </c>
      <c r="R72" s="12">
        <f t="shared" si="6"/>
        <v>40730.896354166667</v>
      </c>
      <c r="S72" s="12">
        <f t="shared" si="7"/>
        <v>40790.896354166667</v>
      </c>
    </row>
    <row r="73" spans="1:19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5"/>
        <v>124</v>
      </c>
      <c r="O73" s="7">
        <f t="shared" si="4"/>
        <v>69.71875</v>
      </c>
      <c r="P73" t="s">
        <v>8303</v>
      </c>
      <c r="Q73" s="8" t="s">
        <v>8273</v>
      </c>
      <c r="R73" s="12">
        <f t="shared" si="6"/>
        <v>40997.271493055552</v>
      </c>
      <c r="S73" s="12">
        <f t="shared" si="7"/>
        <v>41057.271493055552</v>
      </c>
    </row>
    <row r="74" spans="1:19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5"/>
        <v>108</v>
      </c>
      <c r="O74" s="7">
        <f t="shared" si="4"/>
        <v>58.170731707317074</v>
      </c>
      <c r="P74" t="s">
        <v>8303</v>
      </c>
      <c r="Q74" s="8" t="s">
        <v>8273</v>
      </c>
      <c r="R74" s="12">
        <f t="shared" si="6"/>
        <v>41208.010196759256</v>
      </c>
      <c r="S74" s="12">
        <f t="shared" si="7"/>
        <v>41228</v>
      </c>
    </row>
    <row r="75" spans="1:19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5"/>
        <v>100</v>
      </c>
      <c r="O75" s="7">
        <f t="shared" si="4"/>
        <v>50</v>
      </c>
      <c r="P75" t="s">
        <v>8303</v>
      </c>
      <c r="Q75" s="8" t="s">
        <v>8273</v>
      </c>
      <c r="R75" s="12">
        <f t="shared" si="6"/>
        <v>40587.75675925926</v>
      </c>
      <c r="S75" s="12">
        <f t="shared" si="7"/>
        <v>40666.165972222225</v>
      </c>
    </row>
    <row r="76" spans="1:19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5"/>
        <v>113</v>
      </c>
      <c r="O76" s="7">
        <f t="shared" si="4"/>
        <v>19.471034482758618</v>
      </c>
      <c r="P76" t="s">
        <v>8303</v>
      </c>
      <c r="Q76" s="8" t="s">
        <v>8273</v>
      </c>
      <c r="R76" s="12">
        <f t="shared" si="6"/>
        <v>42360.487210648149</v>
      </c>
      <c r="S76" s="12">
        <f t="shared" si="7"/>
        <v>42390.487210648149</v>
      </c>
    </row>
    <row r="77" spans="1:19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5"/>
        <v>115</v>
      </c>
      <c r="O77" s="7">
        <f t="shared" si="4"/>
        <v>85.957446808510639</v>
      </c>
      <c r="P77" t="s">
        <v>8303</v>
      </c>
      <c r="Q77" s="8" t="s">
        <v>8273</v>
      </c>
      <c r="R77" s="12">
        <f t="shared" si="6"/>
        <v>41357.209166666667</v>
      </c>
      <c r="S77" s="12">
        <f t="shared" si="7"/>
        <v>41387.209166666667</v>
      </c>
    </row>
    <row r="78" spans="1:19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5"/>
        <v>153</v>
      </c>
      <c r="O78" s="7">
        <f t="shared" si="4"/>
        <v>30.666666666666668</v>
      </c>
      <c r="P78" t="s">
        <v>8303</v>
      </c>
      <c r="Q78" s="8" t="s">
        <v>8273</v>
      </c>
      <c r="R78" s="12">
        <f t="shared" si="6"/>
        <v>40844.691643518519</v>
      </c>
      <c r="S78" s="12">
        <f t="shared" si="7"/>
        <v>40904.733310185184</v>
      </c>
    </row>
    <row r="79" spans="1:19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5"/>
        <v>393</v>
      </c>
      <c r="O79" s="7">
        <f t="shared" si="4"/>
        <v>60.384615384615387</v>
      </c>
      <c r="P79" t="s">
        <v>8303</v>
      </c>
      <c r="Q79" s="8" t="s">
        <v>8273</v>
      </c>
      <c r="R79" s="12">
        <f t="shared" si="6"/>
        <v>40997.144872685189</v>
      </c>
      <c r="S79" s="12">
        <f t="shared" si="7"/>
        <v>41050.124305555553</v>
      </c>
    </row>
    <row r="80" spans="1:19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5"/>
        <v>2702</v>
      </c>
      <c r="O80" s="7">
        <f t="shared" si="4"/>
        <v>38.6</v>
      </c>
      <c r="P80" t="s">
        <v>8303</v>
      </c>
      <c r="Q80" s="8" t="s">
        <v>8273</v>
      </c>
      <c r="R80" s="12">
        <f t="shared" si="6"/>
        <v>42604.730567129634</v>
      </c>
      <c r="S80" s="12">
        <f t="shared" si="7"/>
        <v>42614.730567129634</v>
      </c>
    </row>
    <row r="81" spans="1:19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5"/>
        <v>127</v>
      </c>
      <c r="O81" s="7">
        <f t="shared" si="4"/>
        <v>40.268292682926827</v>
      </c>
      <c r="P81" t="s">
        <v>8303</v>
      </c>
      <c r="Q81" s="8" t="s">
        <v>8273</v>
      </c>
      <c r="R81" s="12">
        <f t="shared" si="6"/>
        <v>41724.776539351849</v>
      </c>
      <c r="S81" s="12">
        <f t="shared" si="7"/>
        <v>41754.776539351849</v>
      </c>
    </row>
    <row r="82" spans="1:19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5"/>
        <v>107</v>
      </c>
      <c r="O82" s="7">
        <f t="shared" si="4"/>
        <v>273.82978723404256</v>
      </c>
      <c r="P82" t="s">
        <v>8303</v>
      </c>
      <c r="Q82" s="8" t="s">
        <v>8273</v>
      </c>
      <c r="R82" s="12">
        <f t="shared" si="6"/>
        <v>41583.083981481483</v>
      </c>
      <c r="S82" s="12">
        <f t="shared" si="7"/>
        <v>41618.083981481483</v>
      </c>
    </row>
    <row r="83" spans="1:19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5"/>
        <v>198</v>
      </c>
      <c r="O83" s="7">
        <f t="shared" si="4"/>
        <v>53.035714285714285</v>
      </c>
      <c r="P83" t="s">
        <v>8303</v>
      </c>
      <c r="Q83" s="8" t="s">
        <v>8273</v>
      </c>
      <c r="R83" s="12">
        <f t="shared" si="6"/>
        <v>41100.158877314818</v>
      </c>
      <c r="S83" s="12">
        <f t="shared" si="7"/>
        <v>41104.126388888886</v>
      </c>
    </row>
    <row r="84" spans="1:19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5"/>
        <v>100</v>
      </c>
      <c r="O84" s="7">
        <f t="shared" si="4"/>
        <v>40.005000000000003</v>
      </c>
      <c r="P84" t="s">
        <v>8303</v>
      </c>
      <c r="Q84" s="8" t="s">
        <v>8273</v>
      </c>
      <c r="R84" s="12">
        <f t="shared" si="6"/>
        <v>40795.820150462961</v>
      </c>
      <c r="S84" s="12">
        <f t="shared" si="7"/>
        <v>40825.820150462961</v>
      </c>
    </row>
    <row r="85" spans="1:19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5"/>
        <v>103</v>
      </c>
      <c r="O85" s="7">
        <f t="shared" si="4"/>
        <v>15.76923076923077</v>
      </c>
      <c r="P85" t="s">
        <v>8303</v>
      </c>
      <c r="Q85" s="8" t="s">
        <v>8273</v>
      </c>
      <c r="R85" s="12">
        <f t="shared" si="6"/>
        <v>42042.615613425922</v>
      </c>
      <c r="S85" s="12">
        <f t="shared" si="7"/>
        <v>42057.479166666672</v>
      </c>
    </row>
    <row r="86" spans="1:19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5"/>
        <v>100</v>
      </c>
      <c r="O86" s="7">
        <f t="shared" si="4"/>
        <v>71.428571428571431</v>
      </c>
      <c r="P86" t="s">
        <v>8303</v>
      </c>
      <c r="Q86" s="8" t="s">
        <v>8273</v>
      </c>
      <c r="R86" s="12">
        <f t="shared" si="6"/>
        <v>40648.757939814815</v>
      </c>
      <c r="S86" s="12">
        <f t="shared" si="7"/>
        <v>40678.757939814815</v>
      </c>
    </row>
    <row r="87" spans="1:19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5"/>
        <v>126</v>
      </c>
      <c r="O87" s="7">
        <f t="shared" si="4"/>
        <v>71.714285714285708</v>
      </c>
      <c r="P87" t="s">
        <v>8303</v>
      </c>
      <c r="Q87" s="8" t="s">
        <v>8273</v>
      </c>
      <c r="R87" s="12">
        <f t="shared" si="6"/>
        <v>40779.125428240739</v>
      </c>
      <c r="S87" s="12">
        <f t="shared" si="7"/>
        <v>40809.125428240739</v>
      </c>
    </row>
    <row r="88" spans="1:19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5"/>
        <v>106</v>
      </c>
      <c r="O88" s="7">
        <f t="shared" si="4"/>
        <v>375.76470588235293</v>
      </c>
      <c r="P88" t="s">
        <v>8303</v>
      </c>
      <c r="Q88" s="8" t="s">
        <v>8273</v>
      </c>
      <c r="R88" s="12">
        <f t="shared" si="6"/>
        <v>42291.556076388893</v>
      </c>
      <c r="S88" s="12">
        <f t="shared" si="7"/>
        <v>42365.59774305555</v>
      </c>
    </row>
    <row r="89" spans="1:19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5"/>
        <v>105</v>
      </c>
      <c r="O89" s="7">
        <f t="shared" si="4"/>
        <v>104.6</v>
      </c>
      <c r="P89" t="s">
        <v>8303</v>
      </c>
      <c r="Q89" s="8" t="s">
        <v>8273</v>
      </c>
      <c r="R89" s="12">
        <f t="shared" si="6"/>
        <v>40322.53938657407</v>
      </c>
      <c r="S89" s="12">
        <f t="shared" si="7"/>
        <v>40332.070138888892</v>
      </c>
    </row>
    <row r="90" spans="1:19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5"/>
        <v>103</v>
      </c>
      <c r="O90" s="7">
        <f t="shared" si="4"/>
        <v>60</v>
      </c>
      <c r="P90" t="s">
        <v>8303</v>
      </c>
      <c r="Q90" s="8" t="s">
        <v>8273</v>
      </c>
      <c r="R90" s="12">
        <f t="shared" si="6"/>
        <v>41786.65892361111</v>
      </c>
      <c r="S90" s="12">
        <f t="shared" si="7"/>
        <v>41812.65892361111</v>
      </c>
    </row>
    <row r="91" spans="1:19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5"/>
        <v>115</v>
      </c>
      <c r="O91" s="7">
        <f t="shared" si="4"/>
        <v>123.28571428571429</v>
      </c>
      <c r="P91" t="s">
        <v>8303</v>
      </c>
      <c r="Q91" s="8" t="s">
        <v>8273</v>
      </c>
      <c r="R91" s="12">
        <f t="shared" si="6"/>
        <v>41402.752222222225</v>
      </c>
      <c r="S91" s="12">
        <f t="shared" si="7"/>
        <v>41427.752222222225</v>
      </c>
    </row>
    <row r="92" spans="1:19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5"/>
        <v>100</v>
      </c>
      <c r="O92" s="7">
        <f t="shared" si="4"/>
        <v>31.375</v>
      </c>
      <c r="P92" t="s">
        <v>8303</v>
      </c>
      <c r="Q92" s="8" t="s">
        <v>8273</v>
      </c>
      <c r="R92" s="12">
        <f t="shared" si="6"/>
        <v>40706.297442129631</v>
      </c>
      <c r="S92" s="12">
        <f t="shared" si="7"/>
        <v>40736.297442129631</v>
      </c>
    </row>
    <row r="93" spans="1:19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5"/>
        <v>120</v>
      </c>
      <c r="O93" s="7">
        <f t="shared" si="4"/>
        <v>78.260869565217391</v>
      </c>
      <c r="P93" t="s">
        <v>8303</v>
      </c>
      <c r="Q93" s="8" t="s">
        <v>8273</v>
      </c>
      <c r="R93" s="12">
        <f t="shared" si="6"/>
        <v>40619.402361111112</v>
      </c>
      <c r="S93" s="12">
        <f t="shared" si="7"/>
        <v>40680.402361111112</v>
      </c>
    </row>
    <row r="94" spans="1:19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5"/>
        <v>105</v>
      </c>
      <c r="O94" s="7">
        <f t="shared" si="4"/>
        <v>122.32558139534883</v>
      </c>
      <c r="P94" t="s">
        <v>8303</v>
      </c>
      <c r="Q94" s="8" t="s">
        <v>8273</v>
      </c>
      <c r="R94" s="12">
        <f t="shared" si="6"/>
        <v>42721.198877314819</v>
      </c>
      <c r="S94" s="12">
        <f t="shared" si="7"/>
        <v>42767.333333333328</v>
      </c>
    </row>
    <row r="95" spans="1:19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5"/>
        <v>111</v>
      </c>
      <c r="O95" s="7">
        <f t="shared" si="4"/>
        <v>73.733333333333334</v>
      </c>
      <c r="P95" t="s">
        <v>8303</v>
      </c>
      <c r="Q95" s="8" t="s">
        <v>8273</v>
      </c>
      <c r="R95" s="12">
        <f t="shared" si="6"/>
        <v>41065.858067129629</v>
      </c>
      <c r="S95" s="12">
        <f t="shared" si="7"/>
        <v>41093.875</v>
      </c>
    </row>
    <row r="96" spans="1:19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5"/>
        <v>104</v>
      </c>
      <c r="O96" s="7">
        <f t="shared" si="4"/>
        <v>21.666666666666668</v>
      </c>
      <c r="P96" t="s">
        <v>8303</v>
      </c>
      <c r="Q96" s="8" t="s">
        <v>8273</v>
      </c>
      <c r="R96" s="12">
        <f t="shared" si="6"/>
        <v>41716.717847222222</v>
      </c>
      <c r="S96" s="12">
        <f t="shared" si="7"/>
        <v>41736.717847222222</v>
      </c>
    </row>
    <row r="97" spans="1:19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5"/>
        <v>131</v>
      </c>
      <c r="O97" s="7">
        <f t="shared" si="4"/>
        <v>21.904761904761905</v>
      </c>
      <c r="P97" t="s">
        <v>8303</v>
      </c>
      <c r="Q97" s="8" t="s">
        <v>8273</v>
      </c>
      <c r="R97" s="12">
        <f t="shared" si="6"/>
        <v>40935.005104166667</v>
      </c>
      <c r="S97" s="12">
        <f t="shared" si="7"/>
        <v>40965.005104166667</v>
      </c>
    </row>
    <row r="98" spans="1:19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5"/>
        <v>115</v>
      </c>
      <c r="O98" s="7">
        <f t="shared" si="4"/>
        <v>50.588235294117645</v>
      </c>
      <c r="P98" t="s">
        <v>8303</v>
      </c>
      <c r="Q98" s="8" t="s">
        <v>8273</v>
      </c>
      <c r="R98" s="12">
        <f t="shared" si="6"/>
        <v>40324.662511574075</v>
      </c>
      <c r="S98" s="12">
        <f t="shared" si="7"/>
        <v>40391.125</v>
      </c>
    </row>
    <row r="99" spans="1:19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5"/>
        <v>106</v>
      </c>
      <c r="O99" s="7">
        <f t="shared" si="4"/>
        <v>53.125</v>
      </c>
      <c r="P99" t="s">
        <v>8303</v>
      </c>
      <c r="Q99" s="8" t="s">
        <v>8273</v>
      </c>
      <c r="R99" s="12">
        <f t="shared" si="6"/>
        <v>40706.135208333333</v>
      </c>
      <c r="S99" s="12">
        <f t="shared" si="7"/>
        <v>40736.135208333333</v>
      </c>
    </row>
    <row r="100" spans="1:19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5"/>
        <v>106</v>
      </c>
      <c r="O100" s="7">
        <f t="shared" si="4"/>
        <v>56.666666666666664</v>
      </c>
      <c r="P100" t="s">
        <v>8303</v>
      </c>
      <c r="Q100" s="8" t="s">
        <v>8273</v>
      </c>
      <c r="R100" s="12">
        <f t="shared" si="6"/>
        <v>41214.79483796296</v>
      </c>
      <c r="S100" s="12">
        <f t="shared" si="7"/>
        <v>41250.979166666664</v>
      </c>
    </row>
    <row r="101" spans="1:19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5"/>
        <v>106</v>
      </c>
      <c r="O101" s="7">
        <f t="shared" si="4"/>
        <v>40.776666666666664</v>
      </c>
      <c r="P101" t="s">
        <v>8303</v>
      </c>
      <c r="Q101" s="8" t="s">
        <v>8273</v>
      </c>
      <c r="R101" s="12">
        <f t="shared" si="6"/>
        <v>41631.902766203704</v>
      </c>
      <c r="S101" s="12">
        <f t="shared" si="7"/>
        <v>41661.902766203704</v>
      </c>
    </row>
    <row r="102" spans="1:19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5"/>
        <v>100</v>
      </c>
      <c r="O102" s="7">
        <f t="shared" si="4"/>
        <v>192.30769230769232</v>
      </c>
      <c r="P102" t="s">
        <v>8303</v>
      </c>
      <c r="Q102" s="8" t="s">
        <v>8273</v>
      </c>
      <c r="R102" s="12">
        <f t="shared" si="6"/>
        <v>41197.753310185188</v>
      </c>
      <c r="S102" s="12">
        <f t="shared" si="7"/>
        <v>41217.794976851852</v>
      </c>
    </row>
    <row r="103" spans="1:19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5"/>
        <v>100</v>
      </c>
      <c r="O103" s="7">
        <f t="shared" si="4"/>
        <v>100</v>
      </c>
      <c r="P103" t="s">
        <v>8303</v>
      </c>
      <c r="Q103" s="8" t="s">
        <v>8273</v>
      </c>
      <c r="R103" s="12">
        <f t="shared" si="6"/>
        <v>41274.776736111111</v>
      </c>
      <c r="S103" s="12">
        <f t="shared" si="7"/>
        <v>41298.776736111111</v>
      </c>
    </row>
    <row r="104" spans="1:19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5"/>
        <v>128</v>
      </c>
      <c r="O104" s="7">
        <f t="shared" si="4"/>
        <v>117.92307692307692</v>
      </c>
      <c r="P104" t="s">
        <v>8303</v>
      </c>
      <c r="Q104" s="8" t="s">
        <v>8273</v>
      </c>
      <c r="R104" s="12">
        <f t="shared" si="6"/>
        <v>40505.131168981483</v>
      </c>
      <c r="S104" s="12">
        <f t="shared" si="7"/>
        <v>40535.131168981483</v>
      </c>
    </row>
    <row r="105" spans="1:19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5"/>
        <v>105</v>
      </c>
      <c r="O105" s="7">
        <f t="shared" si="4"/>
        <v>27.897959183673468</v>
      </c>
      <c r="P105" t="s">
        <v>8303</v>
      </c>
      <c r="Q105" s="8" t="s">
        <v>8273</v>
      </c>
      <c r="R105" s="12">
        <f t="shared" si="6"/>
        <v>41682.805902777778</v>
      </c>
      <c r="S105" s="12">
        <f t="shared" si="7"/>
        <v>41705.805902777778</v>
      </c>
    </row>
    <row r="106" spans="1:19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5"/>
        <v>120</v>
      </c>
      <c r="O106" s="7">
        <f t="shared" si="4"/>
        <v>60</v>
      </c>
      <c r="P106" t="s">
        <v>8303</v>
      </c>
      <c r="Q106" s="8" t="s">
        <v>8273</v>
      </c>
      <c r="R106" s="12">
        <f t="shared" si="6"/>
        <v>40612.695208333331</v>
      </c>
      <c r="S106" s="12">
        <f t="shared" si="7"/>
        <v>40636.041666666664</v>
      </c>
    </row>
    <row r="107" spans="1:19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5"/>
        <v>107</v>
      </c>
      <c r="O107" s="7">
        <f t="shared" si="4"/>
        <v>39.383333333333333</v>
      </c>
      <c r="P107" t="s">
        <v>8303</v>
      </c>
      <c r="Q107" s="8" t="s">
        <v>8273</v>
      </c>
      <c r="R107" s="12">
        <f t="shared" si="6"/>
        <v>42485.724768518514</v>
      </c>
      <c r="S107" s="12">
        <f t="shared" si="7"/>
        <v>42504</v>
      </c>
    </row>
    <row r="108" spans="1:19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5"/>
        <v>101</v>
      </c>
      <c r="O108" s="7">
        <f t="shared" si="4"/>
        <v>186.11111111111111</v>
      </c>
      <c r="P108" t="s">
        <v>8303</v>
      </c>
      <c r="Q108" s="8" t="s">
        <v>8273</v>
      </c>
      <c r="R108" s="12">
        <f t="shared" si="6"/>
        <v>40987.776631944449</v>
      </c>
      <c r="S108" s="12">
        <f t="shared" si="7"/>
        <v>41001.776631944449</v>
      </c>
    </row>
    <row r="109" spans="1:19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5"/>
        <v>102</v>
      </c>
      <c r="O109" s="7">
        <f t="shared" si="4"/>
        <v>111.37681159420291</v>
      </c>
      <c r="P109" t="s">
        <v>8303</v>
      </c>
      <c r="Q109" s="8" t="s">
        <v>8273</v>
      </c>
      <c r="R109" s="12">
        <f t="shared" si="6"/>
        <v>40635.982488425929</v>
      </c>
      <c r="S109" s="12">
        <f t="shared" si="7"/>
        <v>40657.982488425929</v>
      </c>
    </row>
    <row r="110" spans="1:19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5"/>
        <v>247</v>
      </c>
      <c r="O110" s="7">
        <f t="shared" si="4"/>
        <v>78.723404255319153</v>
      </c>
      <c r="P110" t="s">
        <v>8303</v>
      </c>
      <c r="Q110" s="8" t="s">
        <v>8273</v>
      </c>
      <c r="R110" s="12">
        <f t="shared" si="6"/>
        <v>41365.613078703704</v>
      </c>
      <c r="S110" s="12">
        <f t="shared" si="7"/>
        <v>41425.613078703704</v>
      </c>
    </row>
    <row r="111" spans="1:19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5"/>
        <v>220</v>
      </c>
      <c r="O111" s="7">
        <f t="shared" si="4"/>
        <v>46.702127659574465</v>
      </c>
      <c r="P111" t="s">
        <v>8303</v>
      </c>
      <c r="Q111" s="8" t="s">
        <v>8273</v>
      </c>
      <c r="R111" s="12">
        <f t="shared" si="6"/>
        <v>40570.025810185187</v>
      </c>
      <c r="S111" s="12">
        <f t="shared" si="7"/>
        <v>40600.025810185187</v>
      </c>
    </row>
    <row r="112" spans="1:19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5"/>
        <v>131</v>
      </c>
      <c r="O112" s="7">
        <f t="shared" si="4"/>
        <v>65.384615384615387</v>
      </c>
      <c r="P112" t="s">
        <v>8303</v>
      </c>
      <c r="Q112" s="8" t="s">
        <v>8273</v>
      </c>
      <c r="R112" s="12">
        <f t="shared" si="6"/>
        <v>41557.949687500004</v>
      </c>
      <c r="S112" s="12">
        <f t="shared" si="7"/>
        <v>41592.249305555553</v>
      </c>
    </row>
    <row r="113" spans="1:19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5"/>
        <v>155</v>
      </c>
      <c r="O113" s="7">
        <f t="shared" si="4"/>
        <v>102.0754716981132</v>
      </c>
      <c r="P113" t="s">
        <v>8303</v>
      </c>
      <c r="Q113" s="8" t="s">
        <v>8273</v>
      </c>
      <c r="R113" s="12">
        <f t="shared" si="6"/>
        <v>42125.333182870367</v>
      </c>
      <c r="S113" s="12">
        <f t="shared" si="7"/>
        <v>42155.333182870367</v>
      </c>
    </row>
    <row r="114" spans="1:19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5"/>
        <v>104</v>
      </c>
      <c r="O114" s="7">
        <f t="shared" si="4"/>
        <v>64.197530864197532</v>
      </c>
      <c r="P114" t="s">
        <v>8303</v>
      </c>
      <c r="Q114" s="8" t="s">
        <v>8273</v>
      </c>
      <c r="R114" s="12">
        <f t="shared" si="6"/>
        <v>41718.043032407404</v>
      </c>
      <c r="S114" s="12">
        <f t="shared" si="7"/>
        <v>41742.083333333336</v>
      </c>
    </row>
    <row r="115" spans="1:19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5"/>
        <v>141</v>
      </c>
      <c r="O115" s="7">
        <f t="shared" si="4"/>
        <v>90.384615384615387</v>
      </c>
      <c r="P115" t="s">
        <v>8303</v>
      </c>
      <c r="Q115" s="8" t="s">
        <v>8273</v>
      </c>
      <c r="R115" s="12">
        <f t="shared" si="6"/>
        <v>40753.758425925924</v>
      </c>
      <c r="S115" s="12">
        <f t="shared" si="7"/>
        <v>40761.625</v>
      </c>
    </row>
    <row r="116" spans="1:19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5"/>
        <v>103</v>
      </c>
      <c r="O116" s="7">
        <f t="shared" si="4"/>
        <v>88.571428571428569</v>
      </c>
      <c r="P116" t="s">
        <v>8303</v>
      </c>
      <c r="Q116" s="8" t="s">
        <v>8273</v>
      </c>
      <c r="R116" s="12">
        <f t="shared" si="6"/>
        <v>40861.27416666667</v>
      </c>
      <c r="S116" s="12">
        <f t="shared" si="7"/>
        <v>40921.27416666667</v>
      </c>
    </row>
    <row r="117" spans="1:19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5"/>
        <v>140</v>
      </c>
      <c r="O117" s="7">
        <f t="shared" si="4"/>
        <v>28.727272727272727</v>
      </c>
      <c r="P117" t="s">
        <v>8303</v>
      </c>
      <c r="Q117" s="8" t="s">
        <v>8273</v>
      </c>
      <c r="R117" s="12">
        <f t="shared" si="6"/>
        <v>40918.738935185182</v>
      </c>
      <c r="S117" s="12">
        <f t="shared" si="7"/>
        <v>40943.738935185182</v>
      </c>
    </row>
    <row r="118" spans="1:19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5"/>
        <v>114</v>
      </c>
      <c r="O118" s="7">
        <f t="shared" si="4"/>
        <v>69.78947368421052</v>
      </c>
      <c r="P118" t="s">
        <v>8303</v>
      </c>
      <c r="Q118" s="8" t="s">
        <v>8273</v>
      </c>
      <c r="R118" s="12">
        <f t="shared" si="6"/>
        <v>40595.497164351851</v>
      </c>
      <c r="S118" s="12">
        <f t="shared" si="7"/>
        <v>40641.455497685187</v>
      </c>
    </row>
    <row r="119" spans="1:19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5"/>
        <v>100</v>
      </c>
      <c r="O119" s="7">
        <f t="shared" si="4"/>
        <v>167.48962962962963</v>
      </c>
      <c r="P119" t="s">
        <v>8303</v>
      </c>
      <c r="Q119" s="8" t="s">
        <v>8273</v>
      </c>
      <c r="R119" s="12">
        <f t="shared" si="6"/>
        <v>40248.834999999999</v>
      </c>
      <c r="S119" s="12">
        <f t="shared" si="7"/>
        <v>40338.791666666664</v>
      </c>
    </row>
    <row r="120" spans="1:19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5"/>
        <v>113</v>
      </c>
      <c r="O120" s="7">
        <f t="shared" si="4"/>
        <v>144.91230769230768</v>
      </c>
      <c r="P120" t="s">
        <v>8303</v>
      </c>
      <c r="Q120" s="8" t="s">
        <v>8273</v>
      </c>
      <c r="R120" s="12">
        <f t="shared" si="6"/>
        <v>40723.053657407407</v>
      </c>
      <c r="S120" s="12">
        <f t="shared" si="7"/>
        <v>40753.053657407407</v>
      </c>
    </row>
    <row r="121" spans="1:19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5"/>
        <v>105</v>
      </c>
      <c r="O121" s="7">
        <f t="shared" si="4"/>
        <v>91.840540540540545</v>
      </c>
      <c r="P121" t="s">
        <v>8303</v>
      </c>
      <c r="Q121" s="8" t="s">
        <v>8273</v>
      </c>
      <c r="R121" s="12">
        <f t="shared" si="6"/>
        <v>40739.069282407407</v>
      </c>
      <c r="S121" s="12">
        <f t="shared" si="7"/>
        <v>40768.958333333336</v>
      </c>
    </row>
    <row r="122" spans="1:19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5"/>
        <v>0</v>
      </c>
      <c r="O122" s="7">
        <f t="shared" si="4"/>
        <v>10</v>
      </c>
      <c r="P122" t="s">
        <v>8303</v>
      </c>
      <c r="Q122" s="8" t="s">
        <v>8304</v>
      </c>
      <c r="R122" s="12">
        <f t="shared" si="6"/>
        <v>42616.049849537041</v>
      </c>
      <c r="S122" s="12">
        <f t="shared" si="7"/>
        <v>42646.049849537041</v>
      </c>
    </row>
    <row r="123" spans="1:19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5"/>
        <v>0</v>
      </c>
      <c r="O123" s="7">
        <f t="shared" si="4"/>
        <v>1</v>
      </c>
      <c r="P123" t="s">
        <v>8303</v>
      </c>
      <c r="Q123" s="8" t="s">
        <v>8304</v>
      </c>
      <c r="R123" s="12">
        <f t="shared" si="6"/>
        <v>42096.704976851848</v>
      </c>
      <c r="S123" s="12">
        <f t="shared" si="7"/>
        <v>42112.427777777775</v>
      </c>
    </row>
    <row r="124" spans="1:19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5"/>
        <v>0</v>
      </c>
      <c r="O124" s="7" t="str">
        <f t="shared" si="4"/>
        <v>-</v>
      </c>
      <c r="P124" t="s">
        <v>8303</v>
      </c>
      <c r="Q124" s="8" t="s">
        <v>8304</v>
      </c>
      <c r="R124" s="12">
        <f t="shared" si="6"/>
        <v>42593.431793981479</v>
      </c>
      <c r="S124" s="12">
        <f t="shared" si="7"/>
        <v>42653.431793981479</v>
      </c>
    </row>
    <row r="125" spans="1:19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5"/>
        <v>0</v>
      </c>
      <c r="O125" s="7">
        <f t="shared" si="4"/>
        <v>25.166666666666668</v>
      </c>
      <c r="P125" t="s">
        <v>8303</v>
      </c>
      <c r="Q125" s="8" t="s">
        <v>8304</v>
      </c>
      <c r="R125" s="12">
        <f t="shared" si="6"/>
        <v>41904.781990740739</v>
      </c>
      <c r="S125" s="12">
        <f t="shared" si="7"/>
        <v>41940.916666666664</v>
      </c>
    </row>
    <row r="126" spans="1:19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5"/>
        <v>0</v>
      </c>
      <c r="O126" s="7" t="str">
        <f t="shared" si="4"/>
        <v>-</v>
      </c>
      <c r="P126" t="s">
        <v>8303</v>
      </c>
      <c r="Q126" s="8" t="s">
        <v>8304</v>
      </c>
      <c r="R126" s="12">
        <f t="shared" si="6"/>
        <v>42114.928726851853</v>
      </c>
      <c r="S126" s="12">
        <f t="shared" si="7"/>
        <v>42139.928726851853</v>
      </c>
    </row>
    <row r="127" spans="1:19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5"/>
        <v>14</v>
      </c>
      <c r="O127" s="7">
        <f t="shared" si="4"/>
        <v>11.666666666666666</v>
      </c>
      <c r="P127" t="s">
        <v>8303</v>
      </c>
      <c r="Q127" s="8" t="s">
        <v>8304</v>
      </c>
      <c r="R127" s="12">
        <f t="shared" si="6"/>
        <v>42709.993981481486</v>
      </c>
      <c r="S127" s="12">
        <f t="shared" si="7"/>
        <v>42769.993981481486</v>
      </c>
    </row>
    <row r="128" spans="1:19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5"/>
        <v>6</v>
      </c>
      <c r="O128" s="7">
        <f t="shared" si="4"/>
        <v>106.69230769230769</v>
      </c>
      <c r="P128" t="s">
        <v>8303</v>
      </c>
      <c r="Q128" s="8" t="s">
        <v>8304</v>
      </c>
      <c r="R128" s="12">
        <f t="shared" si="6"/>
        <v>42135.589548611111</v>
      </c>
      <c r="S128" s="12">
        <f t="shared" si="7"/>
        <v>42166.083333333328</v>
      </c>
    </row>
    <row r="129" spans="1:19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5"/>
        <v>2</v>
      </c>
      <c r="O129" s="7">
        <f t="shared" si="4"/>
        <v>47.5</v>
      </c>
      <c r="P129" t="s">
        <v>8303</v>
      </c>
      <c r="Q129" s="8" t="s">
        <v>8304</v>
      </c>
      <c r="R129" s="12">
        <f t="shared" si="6"/>
        <v>42067.62431712963</v>
      </c>
      <c r="S129" s="12">
        <f t="shared" si="7"/>
        <v>42097.582650462966</v>
      </c>
    </row>
    <row r="130" spans="1:19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5"/>
        <v>2</v>
      </c>
      <c r="O130" s="7">
        <f t="shared" ref="O130:O193" si="8">IFERROR(E130/L130,"-")</f>
        <v>311.16666666666669</v>
      </c>
      <c r="P130" t="s">
        <v>8303</v>
      </c>
      <c r="Q130" s="8" t="s">
        <v>8304</v>
      </c>
      <c r="R130" s="12">
        <f t="shared" si="6"/>
        <v>42628.22792824074</v>
      </c>
      <c r="S130" s="12">
        <f t="shared" si="7"/>
        <v>42663.22792824074</v>
      </c>
    </row>
    <row r="131" spans="1:19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9">ROUND(E131/D131*100,0)</f>
        <v>0</v>
      </c>
      <c r="O131" s="7" t="str">
        <f t="shared" si="8"/>
        <v>-</v>
      </c>
      <c r="P131" t="s">
        <v>8303</v>
      </c>
      <c r="Q131" s="8" t="s">
        <v>8304</v>
      </c>
      <c r="R131" s="12">
        <f t="shared" ref="R131:R194" si="10">(((J131/60)/60)/24+DATE(1970,1,1))</f>
        <v>41882.937303240738</v>
      </c>
      <c r="S131" s="12">
        <f t="shared" ref="S131:S194" si="11">(((I131/60)/60)/24)+DATE(1970,1,1)</f>
        <v>41942.937303240738</v>
      </c>
    </row>
    <row r="132" spans="1:19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9"/>
        <v>0</v>
      </c>
      <c r="O132" s="7" t="str">
        <f t="shared" si="8"/>
        <v>-</v>
      </c>
      <c r="P132" t="s">
        <v>8303</v>
      </c>
      <c r="Q132" s="8" t="s">
        <v>8304</v>
      </c>
      <c r="R132" s="12">
        <f t="shared" si="10"/>
        <v>41778.915416666663</v>
      </c>
      <c r="S132" s="12">
        <f t="shared" si="11"/>
        <v>41806.844444444447</v>
      </c>
    </row>
    <row r="133" spans="1:19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9"/>
        <v>0</v>
      </c>
      <c r="O133" s="7" t="str">
        <f t="shared" si="8"/>
        <v>-</v>
      </c>
      <c r="P133" t="s">
        <v>8303</v>
      </c>
      <c r="Q133" s="8" t="s">
        <v>8304</v>
      </c>
      <c r="R133" s="12">
        <f t="shared" si="10"/>
        <v>42541.837511574078</v>
      </c>
      <c r="S133" s="12">
        <f t="shared" si="11"/>
        <v>42557</v>
      </c>
    </row>
    <row r="134" spans="1:19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9"/>
        <v>10</v>
      </c>
      <c r="O134" s="7">
        <f t="shared" si="8"/>
        <v>94.506172839506178</v>
      </c>
      <c r="P134" t="s">
        <v>8303</v>
      </c>
      <c r="Q134" s="8" t="s">
        <v>8304</v>
      </c>
      <c r="R134" s="12">
        <f t="shared" si="10"/>
        <v>41905.812581018516</v>
      </c>
      <c r="S134" s="12">
        <f t="shared" si="11"/>
        <v>41950.854247685187</v>
      </c>
    </row>
    <row r="135" spans="1:19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9"/>
        <v>0</v>
      </c>
      <c r="O135" s="7" t="str">
        <f t="shared" si="8"/>
        <v>-</v>
      </c>
      <c r="P135" t="s">
        <v>8303</v>
      </c>
      <c r="Q135" s="8" t="s">
        <v>8304</v>
      </c>
      <c r="R135" s="12">
        <f t="shared" si="10"/>
        <v>42491.80768518518</v>
      </c>
      <c r="S135" s="12">
        <f t="shared" si="11"/>
        <v>42521.729861111111</v>
      </c>
    </row>
    <row r="136" spans="1:19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9"/>
        <v>0</v>
      </c>
      <c r="O136" s="7" t="str">
        <f t="shared" si="8"/>
        <v>-</v>
      </c>
      <c r="P136" t="s">
        <v>8303</v>
      </c>
      <c r="Q136" s="8" t="s">
        <v>8304</v>
      </c>
      <c r="R136" s="12">
        <f t="shared" si="10"/>
        <v>42221.909930555557</v>
      </c>
      <c r="S136" s="12">
        <f t="shared" si="11"/>
        <v>42251.708333333328</v>
      </c>
    </row>
    <row r="137" spans="1:19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9"/>
        <v>13</v>
      </c>
      <c r="O137" s="7">
        <f t="shared" si="8"/>
        <v>80.599999999999994</v>
      </c>
      <c r="P137" t="s">
        <v>8303</v>
      </c>
      <c r="Q137" s="8" t="s">
        <v>8304</v>
      </c>
      <c r="R137" s="12">
        <f t="shared" si="10"/>
        <v>41788.381909722222</v>
      </c>
      <c r="S137" s="12">
        <f t="shared" si="11"/>
        <v>41821.791666666664</v>
      </c>
    </row>
    <row r="138" spans="1:19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9"/>
        <v>0</v>
      </c>
      <c r="O138" s="7" t="str">
        <f t="shared" si="8"/>
        <v>-</v>
      </c>
      <c r="P138" t="s">
        <v>8303</v>
      </c>
      <c r="Q138" s="8" t="s">
        <v>8304</v>
      </c>
      <c r="R138" s="12">
        <f t="shared" si="10"/>
        <v>42096.410115740742</v>
      </c>
      <c r="S138" s="12">
        <f t="shared" si="11"/>
        <v>42140.427777777775</v>
      </c>
    </row>
    <row r="139" spans="1:19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9"/>
        <v>0</v>
      </c>
      <c r="O139" s="7" t="str">
        <f t="shared" si="8"/>
        <v>-</v>
      </c>
      <c r="P139" t="s">
        <v>8303</v>
      </c>
      <c r="Q139" s="8" t="s">
        <v>8304</v>
      </c>
      <c r="R139" s="12">
        <f t="shared" si="10"/>
        <v>42239.573993055557</v>
      </c>
      <c r="S139" s="12">
        <f t="shared" si="11"/>
        <v>42289.573993055557</v>
      </c>
    </row>
    <row r="140" spans="1:19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9"/>
        <v>3</v>
      </c>
      <c r="O140" s="7">
        <f t="shared" si="8"/>
        <v>81.241379310344826</v>
      </c>
      <c r="P140" t="s">
        <v>8303</v>
      </c>
      <c r="Q140" s="8" t="s">
        <v>8304</v>
      </c>
      <c r="R140" s="12">
        <f t="shared" si="10"/>
        <v>42186.257418981477</v>
      </c>
      <c r="S140" s="12">
        <f t="shared" si="11"/>
        <v>42217.207638888889</v>
      </c>
    </row>
    <row r="141" spans="1:19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9"/>
        <v>100</v>
      </c>
      <c r="O141" s="7">
        <f t="shared" si="8"/>
        <v>500</v>
      </c>
      <c r="P141" t="s">
        <v>8303</v>
      </c>
      <c r="Q141" s="8" t="s">
        <v>8304</v>
      </c>
      <c r="R141" s="12">
        <f t="shared" si="10"/>
        <v>42187.920972222222</v>
      </c>
      <c r="S141" s="12">
        <f t="shared" si="11"/>
        <v>42197.920972222222</v>
      </c>
    </row>
    <row r="142" spans="1:19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9"/>
        <v>0</v>
      </c>
      <c r="O142" s="7" t="str">
        <f t="shared" si="8"/>
        <v>-</v>
      </c>
      <c r="P142" t="s">
        <v>8303</v>
      </c>
      <c r="Q142" s="8" t="s">
        <v>8304</v>
      </c>
      <c r="R142" s="12">
        <f t="shared" si="10"/>
        <v>42053.198287037041</v>
      </c>
      <c r="S142" s="12">
        <f t="shared" si="11"/>
        <v>42083.15662037037</v>
      </c>
    </row>
    <row r="143" spans="1:19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9"/>
        <v>11</v>
      </c>
      <c r="O143" s="7">
        <f t="shared" si="8"/>
        <v>46.178571428571431</v>
      </c>
      <c r="P143" t="s">
        <v>8303</v>
      </c>
      <c r="Q143" s="8" t="s">
        <v>8304</v>
      </c>
      <c r="R143" s="12">
        <f t="shared" si="10"/>
        <v>42110.153043981481</v>
      </c>
      <c r="S143" s="12">
        <f t="shared" si="11"/>
        <v>42155.153043981481</v>
      </c>
    </row>
    <row r="144" spans="1:19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9"/>
        <v>0</v>
      </c>
      <c r="O144" s="7">
        <f t="shared" si="8"/>
        <v>10</v>
      </c>
      <c r="P144" t="s">
        <v>8303</v>
      </c>
      <c r="Q144" s="8" t="s">
        <v>8304</v>
      </c>
      <c r="R144" s="12">
        <f t="shared" si="10"/>
        <v>41938.893263888887</v>
      </c>
      <c r="S144" s="12">
        <f t="shared" si="11"/>
        <v>41959.934930555552</v>
      </c>
    </row>
    <row r="145" spans="1:19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9"/>
        <v>0</v>
      </c>
      <c r="O145" s="7" t="str">
        <f t="shared" si="8"/>
        <v>-</v>
      </c>
      <c r="P145" t="s">
        <v>8303</v>
      </c>
      <c r="Q145" s="8" t="s">
        <v>8304</v>
      </c>
      <c r="R145" s="12">
        <f t="shared" si="10"/>
        <v>42559.064143518524</v>
      </c>
      <c r="S145" s="12">
        <f t="shared" si="11"/>
        <v>42616.246527777781</v>
      </c>
    </row>
    <row r="146" spans="1:19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9"/>
        <v>28</v>
      </c>
      <c r="O146" s="7">
        <f t="shared" si="8"/>
        <v>55.945945945945944</v>
      </c>
      <c r="P146" t="s">
        <v>8303</v>
      </c>
      <c r="Q146" s="8" t="s">
        <v>8304</v>
      </c>
      <c r="R146" s="12">
        <f t="shared" si="10"/>
        <v>42047.762407407412</v>
      </c>
      <c r="S146" s="12">
        <f t="shared" si="11"/>
        <v>42107.72074074074</v>
      </c>
    </row>
    <row r="147" spans="1:19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9"/>
        <v>8</v>
      </c>
      <c r="O147" s="7">
        <f t="shared" si="8"/>
        <v>37.555555555555557</v>
      </c>
      <c r="P147" t="s">
        <v>8303</v>
      </c>
      <c r="Q147" s="8" t="s">
        <v>8304</v>
      </c>
      <c r="R147" s="12">
        <f t="shared" si="10"/>
        <v>42200.542268518519</v>
      </c>
      <c r="S147" s="12">
        <f t="shared" si="11"/>
        <v>42227.542268518519</v>
      </c>
    </row>
    <row r="148" spans="1:19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9"/>
        <v>1</v>
      </c>
      <c r="O148" s="7">
        <f t="shared" si="8"/>
        <v>38.333333333333336</v>
      </c>
      <c r="P148" t="s">
        <v>8303</v>
      </c>
      <c r="Q148" s="8" t="s">
        <v>8304</v>
      </c>
      <c r="R148" s="12">
        <f t="shared" si="10"/>
        <v>42693.016180555554</v>
      </c>
      <c r="S148" s="12">
        <f t="shared" si="11"/>
        <v>42753.016180555554</v>
      </c>
    </row>
    <row r="149" spans="1:19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9"/>
        <v>0</v>
      </c>
      <c r="O149" s="7" t="str">
        <f t="shared" si="8"/>
        <v>-</v>
      </c>
      <c r="P149" t="s">
        <v>8303</v>
      </c>
      <c r="Q149" s="8" t="s">
        <v>8304</v>
      </c>
      <c r="R149" s="12">
        <f t="shared" si="10"/>
        <v>41969.767824074079</v>
      </c>
      <c r="S149" s="12">
        <f t="shared" si="11"/>
        <v>42012.762499999997</v>
      </c>
    </row>
    <row r="150" spans="1:19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9"/>
        <v>0</v>
      </c>
      <c r="O150" s="7">
        <f t="shared" si="8"/>
        <v>20</v>
      </c>
      <c r="P150" t="s">
        <v>8303</v>
      </c>
      <c r="Q150" s="8" t="s">
        <v>8304</v>
      </c>
      <c r="R150" s="12">
        <f t="shared" si="10"/>
        <v>42397.281666666662</v>
      </c>
      <c r="S150" s="12">
        <f t="shared" si="11"/>
        <v>42427.281666666662</v>
      </c>
    </row>
    <row r="151" spans="1:19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9"/>
        <v>1</v>
      </c>
      <c r="O151" s="7">
        <f t="shared" si="8"/>
        <v>15.333333333333334</v>
      </c>
      <c r="P151" t="s">
        <v>8303</v>
      </c>
      <c r="Q151" s="8" t="s">
        <v>8304</v>
      </c>
      <c r="R151" s="12">
        <f t="shared" si="10"/>
        <v>41968.172106481477</v>
      </c>
      <c r="S151" s="12">
        <f t="shared" si="11"/>
        <v>41998.333333333328</v>
      </c>
    </row>
    <row r="152" spans="1:19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9"/>
        <v>23</v>
      </c>
      <c r="O152" s="7">
        <f t="shared" si="8"/>
        <v>449.43283582089555</v>
      </c>
      <c r="P152" t="s">
        <v>8303</v>
      </c>
      <c r="Q152" s="8" t="s">
        <v>8304</v>
      </c>
      <c r="R152" s="12">
        <f t="shared" si="10"/>
        <v>42090.161828703705</v>
      </c>
      <c r="S152" s="12">
        <f t="shared" si="11"/>
        <v>42150.161828703705</v>
      </c>
    </row>
    <row r="153" spans="1:19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9"/>
        <v>0</v>
      </c>
      <c r="O153" s="7">
        <f t="shared" si="8"/>
        <v>28</v>
      </c>
      <c r="P153" t="s">
        <v>8303</v>
      </c>
      <c r="Q153" s="8" t="s">
        <v>8304</v>
      </c>
      <c r="R153" s="12">
        <f t="shared" si="10"/>
        <v>42113.550821759258</v>
      </c>
      <c r="S153" s="12">
        <f t="shared" si="11"/>
        <v>42173.550821759258</v>
      </c>
    </row>
    <row r="154" spans="1:19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9"/>
        <v>0</v>
      </c>
      <c r="O154" s="7">
        <f t="shared" si="8"/>
        <v>15</v>
      </c>
      <c r="P154" t="s">
        <v>8303</v>
      </c>
      <c r="Q154" s="8" t="s">
        <v>8304</v>
      </c>
      <c r="R154" s="12">
        <f t="shared" si="10"/>
        <v>41875.077546296299</v>
      </c>
      <c r="S154" s="12">
        <f t="shared" si="11"/>
        <v>41905.077546296299</v>
      </c>
    </row>
    <row r="155" spans="1:19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9"/>
        <v>1</v>
      </c>
      <c r="O155" s="7">
        <f t="shared" si="8"/>
        <v>35.9</v>
      </c>
      <c r="P155" t="s">
        <v>8303</v>
      </c>
      <c r="Q155" s="8" t="s">
        <v>8304</v>
      </c>
      <c r="R155" s="12">
        <f t="shared" si="10"/>
        <v>41933.586157407408</v>
      </c>
      <c r="S155" s="12">
        <f t="shared" si="11"/>
        <v>41975.627824074079</v>
      </c>
    </row>
    <row r="156" spans="1:19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9"/>
        <v>3</v>
      </c>
      <c r="O156" s="7">
        <f t="shared" si="8"/>
        <v>13.333333333333334</v>
      </c>
      <c r="P156" t="s">
        <v>8303</v>
      </c>
      <c r="Q156" s="8" t="s">
        <v>8304</v>
      </c>
      <c r="R156" s="12">
        <f t="shared" si="10"/>
        <v>42115.547395833331</v>
      </c>
      <c r="S156" s="12">
        <f t="shared" si="11"/>
        <v>42158.547395833331</v>
      </c>
    </row>
    <row r="157" spans="1:19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9"/>
        <v>0</v>
      </c>
      <c r="O157" s="7">
        <f t="shared" si="8"/>
        <v>20.25</v>
      </c>
      <c r="P157" t="s">
        <v>8303</v>
      </c>
      <c r="Q157" s="8" t="s">
        <v>8304</v>
      </c>
      <c r="R157" s="12">
        <f t="shared" si="10"/>
        <v>42168.559432870374</v>
      </c>
      <c r="S157" s="12">
        <f t="shared" si="11"/>
        <v>42208.559432870374</v>
      </c>
    </row>
    <row r="158" spans="1:19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9"/>
        <v>5</v>
      </c>
      <c r="O158" s="7">
        <f t="shared" si="8"/>
        <v>119</v>
      </c>
      <c r="P158" t="s">
        <v>8303</v>
      </c>
      <c r="Q158" s="8" t="s">
        <v>8304</v>
      </c>
      <c r="R158" s="12">
        <f t="shared" si="10"/>
        <v>41794.124953703707</v>
      </c>
      <c r="S158" s="12">
        <f t="shared" si="11"/>
        <v>41854.124953703707</v>
      </c>
    </row>
    <row r="159" spans="1:19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9"/>
        <v>0</v>
      </c>
      <c r="O159" s="7">
        <f t="shared" si="8"/>
        <v>4</v>
      </c>
      <c r="P159" t="s">
        <v>8303</v>
      </c>
      <c r="Q159" s="8" t="s">
        <v>8304</v>
      </c>
      <c r="R159" s="12">
        <f t="shared" si="10"/>
        <v>42396.911712962959</v>
      </c>
      <c r="S159" s="12">
        <f t="shared" si="11"/>
        <v>42426.911712962959</v>
      </c>
    </row>
    <row r="160" spans="1:19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9"/>
        <v>0</v>
      </c>
      <c r="O160" s="7" t="str">
        <f t="shared" si="8"/>
        <v>-</v>
      </c>
      <c r="P160" t="s">
        <v>8303</v>
      </c>
      <c r="Q160" s="8" t="s">
        <v>8304</v>
      </c>
      <c r="R160" s="12">
        <f t="shared" si="10"/>
        <v>41904.07671296296</v>
      </c>
      <c r="S160" s="12">
        <f t="shared" si="11"/>
        <v>41934.07671296296</v>
      </c>
    </row>
    <row r="161" spans="1:19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9"/>
        <v>0</v>
      </c>
      <c r="O161" s="7">
        <f t="shared" si="8"/>
        <v>10</v>
      </c>
      <c r="P161" t="s">
        <v>8303</v>
      </c>
      <c r="Q161" s="8" t="s">
        <v>8304</v>
      </c>
      <c r="R161" s="12">
        <f t="shared" si="10"/>
        <v>42514.434548611112</v>
      </c>
      <c r="S161" s="12">
        <f t="shared" si="11"/>
        <v>42554.434548611112</v>
      </c>
    </row>
    <row r="162" spans="1:19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9"/>
        <v>0</v>
      </c>
      <c r="O162" s="7" t="str">
        <f t="shared" si="8"/>
        <v>-</v>
      </c>
      <c r="P162" t="s">
        <v>8303</v>
      </c>
      <c r="Q162" s="8" t="s">
        <v>8274</v>
      </c>
      <c r="R162" s="12">
        <f t="shared" si="10"/>
        <v>42171.913090277783</v>
      </c>
      <c r="S162" s="12">
        <f t="shared" si="11"/>
        <v>42231.913090277783</v>
      </c>
    </row>
    <row r="163" spans="1:19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9"/>
        <v>0</v>
      </c>
      <c r="O163" s="7">
        <f t="shared" si="8"/>
        <v>5</v>
      </c>
      <c r="P163" t="s">
        <v>8303</v>
      </c>
      <c r="Q163" s="8" t="s">
        <v>8274</v>
      </c>
      <c r="R163" s="12">
        <f t="shared" si="10"/>
        <v>41792.687442129631</v>
      </c>
      <c r="S163" s="12">
        <f t="shared" si="11"/>
        <v>41822.687442129631</v>
      </c>
    </row>
    <row r="164" spans="1:19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9"/>
        <v>16</v>
      </c>
      <c r="O164" s="7">
        <f t="shared" si="8"/>
        <v>43.5</v>
      </c>
      <c r="P164" t="s">
        <v>8303</v>
      </c>
      <c r="Q164" s="8" t="s">
        <v>8274</v>
      </c>
      <c r="R164" s="12">
        <f t="shared" si="10"/>
        <v>41835.126805555556</v>
      </c>
      <c r="S164" s="12">
        <f t="shared" si="11"/>
        <v>41867.987500000003</v>
      </c>
    </row>
    <row r="165" spans="1:19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9"/>
        <v>0</v>
      </c>
      <c r="O165" s="7" t="str">
        <f t="shared" si="8"/>
        <v>-</v>
      </c>
      <c r="P165" t="s">
        <v>8303</v>
      </c>
      <c r="Q165" s="8" t="s">
        <v>8274</v>
      </c>
      <c r="R165" s="12">
        <f t="shared" si="10"/>
        <v>42243.961273148147</v>
      </c>
      <c r="S165" s="12">
        <f t="shared" si="11"/>
        <v>42278</v>
      </c>
    </row>
    <row r="166" spans="1:19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9"/>
        <v>1</v>
      </c>
      <c r="O166" s="7">
        <f t="shared" si="8"/>
        <v>91.428571428571431</v>
      </c>
      <c r="P166" t="s">
        <v>8303</v>
      </c>
      <c r="Q166" s="8" t="s">
        <v>8274</v>
      </c>
      <c r="R166" s="12">
        <f t="shared" si="10"/>
        <v>41841.762743055559</v>
      </c>
      <c r="S166" s="12">
        <f t="shared" si="11"/>
        <v>41901.762743055559</v>
      </c>
    </row>
    <row r="167" spans="1:19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9"/>
        <v>0</v>
      </c>
      <c r="O167" s="7" t="str">
        <f t="shared" si="8"/>
        <v>-</v>
      </c>
      <c r="P167" t="s">
        <v>8303</v>
      </c>
      <c r="Q167" s="8" t="s">
        <v>8274</v>
      </c>
      <c r="R167" s="12">
        <f t="shared" si="10"/>
        <v>42351.658842592587</v>
      </c>
      <c r="S167" s="12">
        <f t="shared" si="11"/>
        <v>42381.658842592587</v>
      </c>
    </row>
    <row r="168" spans="1:19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9"/>
        <v>60</v>
      </c>
      <c r="O168" s="7">
        <f t="shared" si="8"/>
        <v>3000</v>
      </c>
      <c r="P168" t="s">
        <v>8303</v>
      </c>
      <c r="Q168" s="8" t="s">
        <v>8274</v>
      </c>
      <c r="R168" s="12">
        <f t="shared" si="10"/>
        <v>42721.075949074075</v>
      </c>
      <c r="S168" s="12">
        <f t="shared" si="11"/>
        <v>42751.075949074075</v>
      </c>
    </row>
    <row r="169" spans="1:19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9"/>
        <v>0</v>
      </c>
      <c r="O169" s="7">
        <f t="shared" si="8"/>
        <v>5.5</v>
      </c>
      <c r="P169" t="s">
        <v>8303</v>
      </c>
      <c r="Q169" s="8" t="s">
        <v>8274</v>
      </c>
      <c r="R169" s="12">
        <f t="shared" si="10"/>
        <v>42160.927488425921</v>
      </c>
      <c r="S169" s="12">
        <f t="shared" si="11"/>
        <v>42220.927488425921</v>
      </c>
    </row>
    <row r="170" spans="1:19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9"/>
        <v>4</v>
      </c>
      <c r="O170" s="7">
        <f t="shared" si="8"/>
        <v>108.33333333333333</v>
      </c>
      <c r="P170" t="s">
        <v>8303</v>
      </c>
      <c r="Q170" s="8" t="s">
        <v>8274</v>
      </c>
      <c r="R170" s="12">
        <f t="shared" si="10"/>
        <v>42052.83530092593</v>
      </c>
      <c r="S170" s="12">
        <f t="shared" si="11"/>
        <v>42082.793634259258</v>
      </c>
    </row>
    <row r="171" spans="1:19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9"/>
        <v>22</v>
      </c>
      <c r="O171" s="7">
        <f t="shared" si="8"/>
        <v>56</v>
      </c>
      <c r="P171" t="s">
        <v>8303</v>
      </c>
      <c r="Q171" s="8" t="s">
        <v>8274</v>
      </c>
      <c r="R171" s="12">
        <f t="shared" si="10"/>
        <v>41900.505312499998</v>
      </c>
      <c r="S171" s="12">
        <f t="shared" si="11"/>
        <v>41930.505312499998</v>
      </c>
    </row>
    <row r="172" spans="1:19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9"/>
        <v>3</v>
      </c>
      <c r="O172" s="7">
        <f t="shared" si="8"/>
        <v>32.5</v>
      </c>
      <c r="P172" t="s">
        <v>8303</v>
      </c>
      <c r="Q172" s="8" t="s">
        <v>8274</v>
      </c>
      <c r="R172" s="12">
        <f t="shared" si="10"/>
        <v>42216.977812500001</v>
      </c>
      <c r="S172" s="12">
        <f t="shared" si="11"/>
        <v>42246.227777777778</v>
      </c>
    </row>
    <row r="173" spans="1:19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9"/>
        <v>0</v>
      </c>
      <c r="O173" s="7">
        <f t="shared" si="8"/>
        <v>1</v>
      </c>
      <c r="P173" t="s">
        <v>8303</v>
      </c>
      <c r="Q173" s="8" t="s">
        <v>8274</v>
      </c>
      <c r="R173" s="12">
        <f t="shared" si="10"/>
        <v>42534.180717592593</v>
      </c>
      <c r="S173" s="12">
        <f t="shared" si="11"/>
        <v>42594.180717592593</v>
      </c>
    </row>
    <row r="174" spans="1:19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9"/>
        <v>0</v>
      </c>
      <c r="O174" s="7" t="str">
        <f t="shared" si="8"/>
        <v>-</v>
      </c>
      <c r="P174" t="s">
        <v>8303</v>
      </c>
      <c r="Q174" s="8" t="s">
        <v>8274</v>
      </c>
      <c r="R174" s="12">
        <f t="shared" si="10"/>
        <v>42047.394942129627</v>
      </c>
      <c r="S174" s="12">
        <f t="shared" si="11"/>
        <v>42082.353275462956</v>
      </c>
    </row>
    <row r="175" spans="1:19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9"/>
        <v>0</v>
      </c>
      <c r="O175" s="7" t="str">
        <f t="shared" si="8"/>
        <v>-</v>
      </c>
      <c r="P175" t="s">
        <v>8303</v>
      </c>
      <c r="Q175" s="8" t="s">
        <v>8274</v>
      </c>
      <c r="R175" s="12">
        <f t="shared" si="10"/>
        <v>42033.573009259257</v>
      </c>
      <c r="S175" s="12">
        <f t="shared" si="11"/>
        <v>42063.573009259257</v>
      </c>
    </row>
    <row r="176" spans="1:19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9"/>
        <v>0</v>
      </c>
      <c r="O176" s="7" t="str">
        <f t="shared" si="8"/>
        <v>-</v>
      </c>
      <c r="P176" t="s">
        <v>8303</v>
      </c>
      <c r="Q176" s="8" t="s">
        <v>8274</v>
      </c>
      <c r="R176" s="12">
        <f t="shared" si="10"/>
        <v>42072.758981481486</v>
      </c>
      <c r="S176" s="12">
        <f t="shared" si="11"/>
        <v>42132.758981481486</v>
      </c>
    </row>
    <row r="177" spans="1:19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9"/>
        <v>6</v>
      </c>
      <c r="O177" s="7">
        <f t="shared" si="8"/>
        <v>49.884615384615387</v>
      </c>
      <c r="P177" t="s">
        <v>8303</v>
      </c>
      <c r="Q177" s="8" t="s">
        <v>8274</v>
      </c>
      <c r="R177" s="12">
        <f t="shared" si="10"/>
        <v>41855.777905092589</v>
      </c>
      <c r="S177" s="12">
        <f t="shared" si="11"/>
        <v>41880.777905092589</v>
      </c>
    </row>
    <row r="178" spans="1:19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9"/>
        <v>0</v>
      </c>
      <c r="O178" s="7" t="str">
        <f t="shared" si="8"/>
        <v>-</v>
      </c>
      <c r="P178" t="s">
        <v>8303</v>
      </c>
      <c r="Q178" s="8" t="s">
        <v>8274</v>
      </c>
      <c r="R178" s="12">
        <f t="shared" si="10"/>
        <v>42191.824062500003</v>
      </c>
      <c r="S178" s="12">
        <f t="shared" si="11"/>
        <v>42221.824062500003</v>
      </c>
    </row>
    <row r="179" spans="1:19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9"/>
        <v>40</v>
      </c>
      <c r="O179" s="7">
        <f t="shared" si="8"/>
        <v>25.714285714285715</v>
      </c>
      <c r="P179" t="s">
        <v>8303</v>
      </c>
      <c r="Q179" s="8" t="s">
        <v>8274</v>
      </c>
      <c r="R179" s="12">
        <f t="shared" si="10"/>
        <v>42070.047754629632</v>
      </c>
      <c r="S179" s="12">
        <f t="shared" si="11"/>
        <v>42087.00608796296</v>
      </c>
    </row>
    <row r="180" spans="1:19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9"/>
        <v>0</v>
      </c>
      <c r="O180" s="7" t="str">
        <f t="shared" si="8"/>
        <v>-</v>
      </c>
      <c r="P180" t="s">
        <v>8303</v>
      </c>
      <c r="Q180" s="8" t="s">
        <v>8274</v>
      </c>
      <c r="R180" s="12">
        <f t="shared" si="10"/>
        <v>42304.955381944441</v>
      </c>
      <c r="S180" s="12">
        <f t="shared" si="11"/>
        <v>42334.997048611112</v>
      </c>
    </row>
    <row r="181" spans="1:19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9"/>
        <v>20</v>
      </c>
      <c r="O181" s="7">
        <f t="shared" si="8"/>
        <v>100</v>
      </c>
      <c r="P181" t="s">
        <v>8303</v>
      </c>
      <c r="Q181" s="8" t="s">
        <v>8274</v>
      </c>
      <c r="R181" s="12">
        <f t="shared" si="10"/>
        <v>42403.080497685187</v>
      </c>
      <c r="S181" s="12">
        <f t="shared" si="11"/>
        <v>42433.080497685187</v>
      </c>
    </row>
    <row r="182" spans="1:19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9"/>
        <v>33</v>
      </c>
      <c r="O182" s="7">
        <f t="shared" si="8"/>
        <v>30.846153846153847</v>
      </c>
      <c r="P182" t="s">
        <v>8303</v>
      </c>
      <c r="Q182" s="8" t="s">
        <v>8274</v>
      </c>
      <c r="R182" s="12">
        <f t="shared" si="10"/>
        <v>42067.991238425922</v>
      </c>
      <c r="S182" s="12">
        <f t="shared" si="11"/>
        <v>42107.791666666672</v>
      </c>
    </row>
    <row r="183" spans="1:19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9"/>
        <v>21</v>
      </c>
      <c r="O183" s="7">
        <f t="shared" si="8"/>
        <v>180.5</v>
      </c>
      <c r="P183" t="s">
        <v>8303</v>
      </c>
      <c r="Q183" s="8" t="s">
        <v>8274</v>
      </c>
      <c r="R183" s="12">
        <f t="shared" si="10"/>
        <v>42147.741840277777</v>
      </c>
      <c r="S183" s="12">
        <f t="shared" si="11"/>
        <v>42177.741840277777</v>
      </c>
    </row>
    <row r="184" spans="1:19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9"/>
        <v>0</v>
      </c>
      <c r="O184" s="7" t="str">
        <f t="shared" si="8"/>
        <v>-</v>
      </c>
      <c r="P184" t="s">
        <v>8303</v>
      </c>
      <c r="Q184" s="8" t="s">
        <v>8274</v>
      </c>
      <c r="R184" s="12">
        <f t="shared" si="10"/>
        <v>42712.011944444443</v>
      </c>
      <c r="S184" s="12">
        <f t="shared" si="11"/>
        <v>42742.011944444443</v>
      </c>
    </row>
    <row r="185" spans="1:19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9"/>
        <v>36</v>
      </c>
      <c r="O185" s="7">
        <f t="shared" si="8"/>
        <v>373.5</v>
      </c>
      <c r="P185" t="s">
        <v>8303</v>
      </c>
      <c r="Q185" s="8" t="s">
        <v>8274</v>
      </c>
      <c r="R185" s="12">
        <f t="shared" si="10"/>
        <v>41939.810300925928</v>
      </c>
      <c r="S185" s="12">
        <f t="shared" si="11"/>
        <v>41969.851967592593</v>
      </c>
    </row>
    <row r="186" spans="1:19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9"/>
        <v>3</v>
      </c>
      <c r="O186" s="7">
        <f t="shared" si="8"/>
        <v>25.5</v>
      </c>
      <c r="P186" t="s">
        <v>8303</v>
      </c>
      <c r="Q186" s="8" t="s">
        <v>8274</v>
      </c>
      <c r="R186" s="12">
        <f t="shared" si="10"/>
        <v>41825.791226851856</v>
      </c>
      <c r="S186" s="12">
        <f t="shared" si="11"/>
        <v>41883.165972222225</v>
      </c>
    </row>
    <row r="187" spans="1:19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9"/>
        <v>6</v>
      </c>
      <c r="O187" s="7">
        <f t="shared" si="8"/>
        <v>220</v>
      </c>
      <c r="P187" t="s">
        <v>8303</v>
      </c>
      <c r="Q187" s="8" t="s">
        <v>8274</v>
      </c>
      <c r="R187" s="12">
        <f t="shared" si="10"/>
        <v>42570.91133101852</v>
      </c>
      <c r="S187" s="12">
        <f t="shared" si="11"/>
        <v>42600.91133101852</v>
      </c>
    </row>
    <row r="188" spans="1:19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9"/>
        <v>0</v>
      </c>
      <c r="O188" s="7" t="str">
        <f t="shared" si="8"/>
        <v>-</v>
      </c>
      <c r="P188" t="s">
        <v>8303</v>
      </c>
      <c r="Q188" s="8" t="s">
        <v>8274</v>
      </c>
      <c r="R188" s="12">
        <f t="shared" si="10"/>
        <v>42767.812893518523</v>
      </c>
      <c r="S188" s="12">
        <f t="shared" si="11"/>
        <v>42797.833333333328</v>
      </c>
    </row>
    <row r="189" spans="1:19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9"/>
        <v>16</v>
      </c>
      <c r="O189" s="7">
        <f t="shared" si="8"/>
        <v>160</v>
      </c>
      <c r="P189" t="s">
        <v>8303</v>
      </c>
      <c r="Q189" s="8" t="s">
        <v>8274</v>
      </c>
      <c r="R189" s="12">
        <f t="shared" si="10"/>
        <v>42182.234456018516</v>
      </c>
      <c r="S189" s="12">
        <f t="shared" si="11"/>
        <v>42206.290972222225</v>
      </c>
    </row>
    <row r="190" spans="1:19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9"/>
        <v>0</v>
      </c>
      <c r="O190" s="7" t="str">
        <f t="shared" si="8"/>
        <v>-</v>
      </c>
      <c r="P190" t="s">
        <v>8303</v>
      </c>
      <c r="Q190" s="8" t="s">
        <v>8274</v>
      </c>
      <c r="R190" s="12">
        <f t="shared" si="10"/>
        <v>41857.18304398148</v>
      </c>
      <c r="S190" s="12">
        <f t="shared" si="11"/>
        <v>41887.18304398148</v>
      </c>
    </row>
    <row r="191" spans="1:19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9"/>
        <v>0</v>
      </c>
      <c r="O191" s="7">
        <f t="shared" si="8"/>
        <v>69</v>
      </c>
      <c r="P191" t="s">
        <v>8303</v>
      </c>
      <c r="Q191" s="8" t="s">
        <v>8274</v>
      </c>
      <c r="R191" s="12">
        <f t="shared" si="10"/>
        <v>42556.690706018519</v>
      </c>
      <c r="S191" s="12">
        <f t="shared" si="11"/>
        <v>42616.690706018519</v>
      </c>
    </row>
    <row r="192" spans="1:19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9"/>
        <v>0</v>
      </c>
      <c r="O192" s="7">
        <f t="shared" si="8"/>
        <v>50</v>
      </c>
      <c r="P192" t="s">
        <v>8303</v>
      </c>
      <c r="Q192" s="8" t="s">
        <v>8274</v>
      </c>
      <c r="R192" s="12">
        <f t="shared" si="10"/>
        <v>42527.650995370372</v>
      </c>
      <c r="S192" s="12">
        <f t="shared" si="11"/>
        <v>42537.650995370372</v>
      </c>
    </row>
    <row r="193" spans="1:19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9"/>
        <v>5</v>
      </c>
      <c r="O193" s="7">
        <f t="shared" si="8"/>
        <v>83.333333333333329</v>
      </c>
      <c r="P193" t="s">
        <v>8303</v>
      </c>
      <c r="Q193" s="8" t="s">
        <v>8274</v>
      </c>
      <c r="R193" s="12">
        <f t="shared" si="10"/>
        <v>42239.441412037035</v>
      </c>
      <c r="S193" s="12">
        <f t="shared" si="11"/>
        <v>42279.441412037035</v>
      </c>
    </row>
    <row r="194" spans="1:19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9"/>
        <v>0</v>
      </c>
      <c r="O194" s="7">
        <f t="shared" ref="O194:O257" si="12">IFERROR(E194/L194,"-")</f>
        <v>5.666666666666667</v>
      </c>
      <c r="P194" t="s">
        <v>8303</v>
      </c>
      <c r="Q194" s="8" t="s">
        <v>8274</v>
      </c>
      <c r="R194" s="12">
        <f t="shared" si="10"/>
        <v>41899.792037037041</v>
      </c>
      <c r="S194" s="12">
        <f t="shared" si="11"/>
        <v>41929.792037037041</v>
      </c>
    </row>
    <row r="195" spans="1:19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3">ROUND(E195/D195*100,0)</f>
        <v>0</v>
      </c>
      <c r="O195" s="7" t="str">
        <f t="shared" si="12"/>
        <v>-</v>
      </c>
      <c r="P195" t="s">
        <v>8303</v>
      </c>
      <c r="Q195" s="8" t="s">
        <v>8274</v>
      </c>
      <c r="R195" s="12">
        <f t="shared" ref="R195:R258" si="14">(((J195/60)/60)/24+DATE(1970,1,1))</f>
        <v>41911.934791666667</v>
      </c>
      <c r="S195" s="12">
        <f t="shared" ref="S195:S258" si="15">(((I195/60)/60)/24)+DATE(1970,1,1)</f>
        <v>41971.976458333331</v>
      </c>
    </row>
    <row r="196" spans="1:19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3"/>
        <v>0</v>
      </c>
      <c r="O196" s="7">
        <f t="shared" si="12"/>
        <v>1</v>
      </c>
      <c r="P196" t="s">
        <v>8303</v>
      </c>
      <c r="Q196" s="8" t="s">
        <v>8274</v>
      </c>
      <c r="R196" s="12">
        <f t="shared" si="14"/>
        <v>42375.996886574074</v>
      </c>
      <c r="S196" s="12">
        <f t="shared" si="15"/>
        <v>42435.996886574074</v>
      </c>
    </row>
    <row r="197" spans="1:19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3"/>
        <v>0</v>
      </c>
      <c r="O197" s="7" t="str">
        <f t="shared" si="12"/>
        <v>-</v>
      </c>
      <c r="P197" t="s">
        <v>8303</v>
      </c>
      <c r="Q197" s="8" t="s">
        <v>8274</v>
      </c>
      <c r="R197" s="12">
        <f t="shared" si="14"/>
        <v>42135.67050925926</v>
      </c>
      <c r="S197" s="12">
        <f t="shared" si="15"/>
        <v>42195.67050925926</v>
      </c>
    </row>
    <row r="198" spans="1:19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3"/>
        <v>42</v>
      </c>
      <c r="O198" s="7">
        <f t="shared" si="12"/>
        <v>77.10526315789474</v>
      </c>
      <c r="P198" t="s">
        <v>8303</v>
      </c>
      <c r="Q198" s="8" t="s">
        <v>8274</v>
      </c>
      <c r="R198" s="12">
        <f t="shared" si="14"/>
        <v>42259.542800925927</v>
      </c>
      <c r="S198" s="12">
        <f t="shared" si="15"/>
        <v>42287.875</v>
      </c>
    </row>
    <row r="199" spans="1:19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3"/>
        <v>10</v>
      </c>
      <c r="O199" s="7">
        <f t="shared" si="12"/>
        <v>32.75</v>
      </c>
      <c r="P199" t="s">
        <v>8303</v>
      </c>
      <c r="Q199" s="8" t="s">
        <v>8274</v>
      </c>
      <c r="R199" s="12">
        <f t="shared" si="14"/>
        <v>42741.848379629635</v>
      </c>
      <c r="S199" s="12">
        <f t="shared" si="15"/>
        <v>42783.875</v>
      </c>
    </row>
    <row r="200" spans="1:19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3"/>
        <v>1</v>
      </c>
      <c r="O200" s="7">
        <f t="shared" si="12"/>
        <v>46.5</v>
      </c>
      <c r="P200" t="s">
        <v>8303</v>
      </c>
      <c r="Q200" s="8" t="s">
        <v>8274</v>
      </c>
      <c r="R200" s="12">
        <f t="shared" si="14"/>
        <v>41887.383356481485</v>
      </c>
      <c r="S200" s="12">
        <f t="shared" si="15"/>
        <v>41917.383356481485</v>
      </c>
    </row>
    <row r="201" spans="1:19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3"/>
        <v>0</v>
      </c>
      <c r="O201" s="7" t="str">
        <f t="shared" si="12"/>
        <v>-</v>
      </c>
      <c r="P201" t="s">
        <v>8303</v>
      </c>
      <c r="Q201" s="8" t="s">
        <v>8274</v>
      </c>
      <c r="R201" s="12">
        <f t="shared" si="14"/>
        <v>42584.123865740738</v>
      </c>
      <c r="S201" s="12">
        <f t="shared" si="15"/>
        <v>42614.123865740738</v>
      </c>
    </row>
    <row r="202" spans="1:19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3"/>
        <v>26</v>
      </c>
      <c r="O202" s="7">
        <f t="shared" si="12"/>
        <v>87.308333333333337</v>
      </c>
      <c r="P202" t="s">
        <v>8303</v>
      </c>
      <c r="Q202" s="8" t="s">
        <v>8274</v>
      </c>
      <c r="R202" s="12">
        <f t="shared" si="14"/>
        <v>41867.083368055559</v>
      </c>
      <c r="S202" s="12">
        <f t="shared" si="15"/>
        <v>41897.083368055559</v>
      </c>
    </row>
    <row r="203" spans="1:19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3"/>
        <v>58</v>
      </c>
      <c r="O203" s="7">
        <f t="shared" si="12"/>
        <v>54.285714285714285</v>
      </c>
      <c r="P203" t="s">
        <v>8303</v>
      </c>
      <c r="Q203" s="8" t="s">
        <v>8274</v>
      </c>
      <c r="R203" s="12">
        <f t="shared" si="14"/>
        <v>42023.818622685183</v>
      </c>
      <c r="S203" s="12">
        <f t="shared" si="15"/>
        <v>42043.818622685183</v>
      </c>
    </row>
    <row r="204" spans="1:19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3"/>
        <v>0</v>
      </c>
      <c r="O204" s="7" t="str">
        <f t="shared" si="12"/>
        <v>-</v>
      </c>
      <c r="P204" t="s">
        <v>8303</v>
      </c>
      <c r="Q204" s="8" t="s">
        <v>8274</v>
      </c>
      <c r="R204" s="12">
        <f t="shared" si="14"/>
        <v>42255.927824074075</v>
      </c>
      <c r="S204" s="12">
        <f t="shared" si="15"/>
        <v>42285.874305555553</v>
      </c>
    </row>
    <row r="205" spans="1:19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3"/>
        <v>30</v>
      </c>
      <c r="O205" s="7">
        <f t="shared" si="12"/>
        <v>93.25</v>
      </c>
      <c r="P205" t="s">
        <v>8303</v>
      </c>
      <c r="Q205" s="8" t="s">
        <v>8274</v>
      </c>
      <c r="R205" s="12">
        <f t="shared" si="14"/>
        <v>41973.847962962958</v>
      </c>
      <c r="S205" s="12">
        <f t="shared" si="15"/>
        <v>42033.847962962958</v>
      </c>
    </row>
    <row r="206" spans="1:19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3"/>
        <v>51</v>
      </c>
      <c r="O206" s="7">
        <f t="shared" si="12"/>
        <v>117.68368136117556</v>
      </c>
      <c r="P206" t="s">
        <v>8303</v>
      </c>
      <c r="Q206" s="8" t="s">
        <v>8274</v>
      </c>
      <c r="R206" s="12">
        <f t="shared" si="14"/>
        <v>42556.583368055552</v>
      </c>
      <c r="S206" s="12">
        <f t="shared" si="15"/>
        <v>42586.583368055552</v>
      </c>
    </row>
    <row r="207" spans="1:19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3"/>
        <v>16</v>
      </c>
      <c r="O207" s="7">
        <f t="shared" si="12"/>
        <v>76.470588235294116</v>
      </c>
      <c r="P207" t="s">
        <v>8303</v>
      </c>
      <c r="Q207" s="8" t="s">
        <v>8274</v>
      </c>
      <c r="R207" s="12">
        <f t="shared" si="14"/>
        <v>42248.632199074069</v>
      </c>
      <c r="S207" s="12">
        <f t="shared" si="15"/>
        <v>42283.632199074069</v>
      </c>
    </row>
    <row r="208" spans="1:19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3"/>
        <v>0</v>
      </c>
      <c r="O208" s="7" t="str">
        <f t="shared" si="12"/>
        <v>-</v>
      </c>
      <c r="P208" t="s">
        <v>8303</v>
      </c>
      <c r="Q208" s="8" t="s">
        <v>8274</v>
      </c>
      <c r="R208" s="12">
        <f t="shared" si="14"/>
        <v>42567.004432870366</v>
      </c>
      <c r="S208" s="12">
        <f t="shared" si="15"/>
        <v>42588.004432870366</v>
      </c>
    </row>
    <row r="209" spans="1:19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3"/>
        <v>15</v>
      </c>
      <c r="O209" s="7">
        <f t="shared" si="12"/>
        <v>163.84615384615384</v>
      </c>
      <c r="P209" t="s">
        <v>8303</v>
      </c>
      <c r="Q209" s="8" t="s">
        <v>8274</v>
      </c>
      <c r="R209" s="12">
        <f t="shared" si="14"/>
        <v>41978.197199074071</v>
      </c>
      <c r="S209" s="12">
        <f t="shared" si="15"/>
        <v>42008.197199074071</v>
      </c>
    </row>
    <row r="210" spans="1:19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3"/>
        <v>0</v>
      </c>
      <c r="O210" s="7" t="str">
        <f t="shared" si="12"/>
        <v>-</v>
      </c>
      <c r="P210" t="s">
        <v>8303</v>
      </c>
      <c r="Q210" s="8" t="s">
        <v>8274</v>
      </c>
      <c r="R210" s="12">
        <f t="shared" si="14"/>
        <v>41959.369988425926</v>
      </c>
      <c r="S210" s="12">
        <f t="shared" si="15"/>
        <v>41989.369988425926</v>
      </c>
    </row>
    <row r="211" spans="1:19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3"/>
        <v>0</v>
      </c>
      <c r="O211" s="7" t="str">
        <f t="shared" si="12"/>
        <v>-</v>
      </c>
      <c r="P211" t="s">
        <v>8303</v>
      </c>
      <c r="Q211" s="8" t="s">
        <v>8274</v>
      </c>
      <c r="R211" s="12">
        <f t="shared" si="14"/>
        <v>42165.922858796301</v>
      </c>
      <c r="S211" s="12">
        <f t="shared" si="15"/>
        <v>42195.922858796301</v>
      </c>
    </row>
    <row r="212" spans="1:19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3"/>
        <v>25</v>
      </c>
      <c r="O212" s="7">
        <f t="shared" si="12"/>
        <v>91.818181818181813</v>
      </c>
      <c r="P212" t="s">
        <v>8303</v>
      </c>
      <c r="Q212" s="8" t="s">
        <v>8274</v>
      </c>
      <c r="R212" s="12">
        <f t="shared" si="14"/>
        <v>42249.064722222218</v>
      </c>
      <c r="S212" s="12">
        <f t="shared" si="15"/>
        <v>42278.208333333328</v>
      </c>
    </row>
    <row r="213" spans="1:19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3"/>
        <v>45</v>
      </c>
      <c r="O213" s="7">
        <f t="shared" si="12"/>
        <v>185.83333333333334</v>
      </c>
      <c r="P213" t="s">
        <v>8303</v>
      </c>
      <c r="Q213" s="8" t="s">
        <v>8274</v>
      </c>
      <c r="R213" s="12">
        <f t="shared" si="14"/>
        <v>42236.159918981488</v>
      </c>
      <c r="S213" s="12">
        <f t="shared" si="15"/>
        <v>42266.159918981488</v>
      </c>
    </row>
    <row r="214" spans="1:19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3"/>
        <v>0</v>
      </c>
      <c r="O214" s="7">
        <f t="shared" si="12"/>
        <v>1</v>
      </c>
      <c r="P214" t="s">
        <v>8303</v>
      </c>
      <c r="Q214" s="8" t="s">
        <v>8274</v>
      </c>
      <c r="R214" s="12">
        <f t="shared" si="14"/>
        <v>42416.881018518514</v>
      </c>
      <c r="S214" s="12">
        <f t="shared" si="15"/>
        <v>42476.839351851857</v>
      </c>
    </row>
    <row r="215" spans="1:19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3"/>
        <v>0</v>
      </c>
      <c r="O215" s="7">
        <f t="shared" si="12"/>
        <v>20</v>
      </c>
      <c r="P215" t="s">
        <v>8303</v>
      </c>
      <c r="Q215" s="8" t="s">
        <v>8274</v>
      </c>
      <c r="R215" s="12">
        <f t="shared" si="14"/>
        <v>42202.594293981485</v>
      </c>
      <c r="S215" s="12">
        <f t="shared" si="15"/>
        <v>42232.587974537033</v>
      </c>
    </row>
    <row r="216" spans="1:19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3"/>
        <v>0</v>
      </c>
      <c r="O216" s="7">
        <f t="shared" si="12"/>
        <v>1</v>
      </c>
      <c r="P216" t="s">
        <v>8303</v>
      </c>
      <c r="Q216" s="8" t="s">
        <v>8274</v>
      </c>
      <c r="R216" s="12">
        <f t="shared" si="14"/>
        <v>42009.64061342593</v>
      </c>
      <c r="S216" s="12">
        <f t="shared" si="15"/>
        <v>42069.64061342593</v>
      </c>
    </row>
    <row r="217" spans="1:19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3"/>
        <v>0</v>
      </c>
      <c r="O217" s="7">
        <f t="shared" si="12"/>
        <v>10</v>
      </c>
      <c r="P217" t="s">
        <v>8303</v>
      </c>
      <c r="Q217" s="8" t="s">
        <v>8274</v>
      </c>
      <c r="R217" s="12">
        <f t="shared" si="14"/>
        <v>42375.230115740742</v>
      </c>
      <c r="S217" s="12">
        <f t="shared" si="15"/>
        <v>42417.999305555553</v>
      </c>
    </row>
    <row r="218" spans="1:19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3"/>
        <v>56</v>
      </c>
      <c r="O218" s="7">
        <f t="shared" si="12"/>
        <v>331.53833333333336</v>
      </c>
      <c r="P218" t="s">
        <v>8303</v>
      </c>
      <c r="Q218" s="8" t="s">
        <v>8274</v>
      </c>
      <c r="R218" s="12">
        <f t="shared" si="14"/>
        <v>42066.958761574075</v>
      </c>
      <c r="S218" s="12">
        <f t="shared" si="15"/>
        <v>42116.917094907403</v>
      </c>
    </row>
    <row r="219" spans="1:19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3"/>
        <v>12</v>
      </c>
      <c r="O219" s="7">
        <f t="shared" si="12"/>
        <v>314.28947368421052</v>
      </c>
      <c r="P219" t="s">
        <v>8303</v>
      </c>
      <c r="Q219" s="8" t="s">
        <v>8274</v>
      </c>
      <c r="R219" s="12">
        <f t="shared" si="14"/>
        <v>41970.64061342593</v>
      </c>
      <c r="S219" s="12">
        <f t="shared" si="15"/>
        <v>42001.64061342593</v>
      </c>
    </row>
    <row r="220" spans="1:19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3"/>
        <v>2</v>
      </c>
      <c r="O220" s="7">
        <f t="shared" si="12"/>
        <v>100</v>
      </c>
      <c r="P220" t="s">
        <v>8303</v>
      </c>
      <c r="Q220" s="8" t="s">
        <v>8274</v>
      </c>
      <c r="R220" s="12">
        <f t="shared" si="14"/>
        <v>42079.628344907411</v>
      </c>
      <c r="S220" s="12">
        <f t="shared" si="15"/>
        <v>42139.628344907411</v>
      </c>
    </row>
    <row r="221" spans="1:19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3"/>
        <v>18</v>
      </c>
      <c r="O221" s="7">
        <f t="shared" si="12"/>
        <v>115.98684210526316</v>
      </c>
      <c r="P221" t="s">
        <v>8303</v>
      </c>
      <c r="Q221" s="8" t="s">
        <v>8274</v>
      </c>
      <c r="R221" s="12">
        <f t="shared" si="14"/>
        <v>42429.326678240745</v>
      </c>
      <c r="S221" s="12">
        <f t="shared" si="15"/>
        <v>42461.290972222225</v>
      </c>
    </row>
    <row r="222" spans="1:19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3"/>
        <v>1</v>
      </c>
      <c r="O222" s="7">
        <f t="shared" si="12"/>
        <v>120</v>
      </c>
      <c r="P222" t="s">
        <v>8303</v>
      </c>
      <c r="Q222" s="8" t="s">
        <v>8274</v>
      </c>
      <c r="R222" s="12">
        <f t="shared" si="14"/>
        <v>42195.643865740742</v>
      </c>
      <c r="S222" s="12">
        <f t="shared" si="15"/>
        <v>42236.837499999994</v>
      </c>
    </row>
    <row r="223" spans="1:19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3"/>
        <v>0</v>
      </c>
      <c r="O223" s="7" t="str">
        <f t="shared" si="12"/>
        <v>-</v>
      </c>
      <c r="P223" t="s">
        <v>8303</v>
      </c>
      <c r="Q223" s="8" t="s">
        <v>8274</v>
      </c>
      <c r="R223" s="12">
        <f t="shared" si="14"/>
        <v>42031.837546296301</v>
      </c>
      <c r="S223" s="12">
        <f t="shared" si="15"/>
        <v>42091.79587962963</v>
      </c>
    </row>
    <row r="224" spans="1:19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3"/>
        <v>13</v>
      </c>
      <c r="O224" s="7">
        <f t="shared" si="12"/>
        <v>65</v>
      </c>
      <c r="P224" t="s">
        <v>8303</v>
      </c>
      <c r="Q224" s="8" t="s">
        <v>8274</v>
      </c>
      <c r="R224" s="12">
        <f t="shared" si="14"/>
        <v>42031.769884259258</v>
      </c>
      <c r="S224" s="12">
        <f t="shared" si="15"/>
        <v>42090.110416666663</v>
      </c>
    </row>
    <row r="225" spans="1:19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3"/>
        <v>0</v>
      </c>
      <c r="O225" s="7" t="str">
        <f t="shared" si="12"/>
        <v>-</v>
      </c>
      <c r="P225" t="s">
        <v>8303</v>
      </c>
      <c r="Q225" s="8" t="s">
        <v>8274</v>
      </c>
      <c r="R225" s="12">
        <f t="shared" si="14"/>
        <v>42482.048032407409</v>
      </c>
      <c r="S225" s="12">
        <f t="shared" si="15"/>
        <v>42512.045138888891</v>
      </c>
    </row>
    <row r="226" spans="1:19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3"/>
        <v>0</v>
      </c>
      <c r="O226" s="7" t="str">
        <f t="shared" si="12"/>
        <v>-</v>
      </c>
      <c r="P226" t="s">
        <v>8303</v>
      </c>
      <c r="Q226" s="8" t="s">
        <v>8274</v>
      </c>
      <c r="R226" s="12">
        <f t="shared" si="14"/>
        <v>42135.235254629632</v>
      </c>
      <c r="S226" s="12">
        <f t="shared" si="15"/>
        <v>42195.235254629632</v>
      </c>
    </row>
    <row r="227" spans="1:19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3"/>
        <v>0</v>
      </c>
      <c r="O227" s="7" t="str">
        <f t="shared" si="12"/>
        <v>-</v>
      </c>
      <c r="P227" t="s">
        <v>8303</v>
      </c>
      <c r="Q227" s="8" t="s">
        <v>8274</v>
      </c>
      <c r="R227" s="12">
        <f t="shared" si="14"/>
        <v>42438.961273148147</v>
      </c>
      <c r="S227" s="12">
        <f t="shared" si="15"/>
        <v>42468.919606481482</v>
      </c>
    </row>
    <row r="228" spans="1:19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3"/>
        <v>1</v>
      </c>
      <c r="O228" s="7">
        <f t="shared" si="12"/>
        <v>125</v>
      </c>
      <c r="P228" t="s">
        <v>8303</v>
      </c>
      <c r="Q228" s="8" t="s">
        <v>8274</v>
      </c>
      <c r="R228" s="12">
        <f t="shared" si="14"/>
        <v>42106.666018518517</v>
      </c>
      <c r="S228" s="12">
        <f t="shared" si="15"/>
        <v>42155.395138888889</v>
      </c>
    </row>
    <row r="229" spans="1:19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3"/>
        <v>0</v>
      </c>
      <c r="O229" s="7" t="str">
        <f t="shared" si="12"/>
        <v>-</v>
      </c>
      <c r="P229" t="s">
        <v>8303</v>
      </c>
      <c r="Q229" s="8" t="s">
        <v>8274</v>
      </c>
      <c r="R229" s="12">
        <f t="shared" si="14"/>
        <v>42164.893993055557</v>
      </c>
      <c r="S229" s="12">
        <f t="shared" si="15"/>
        <v>42194.893993055557</v>
      </c>
    </row>
    <row r="230" spans="1:19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3"/>
        <v>0</v>
      </c>
      <c r="O230" s="7" t="str">
        <f t="shared" si="12"/>
        <v>-</v>
      </c>
      <c r="P230" t="s">
        <v>8303</v>
      </c>
      <c r="Q230" s="8" t="s">
        <v>8274</v>
      </c>
      <c r="R230" s="12">
        <f t="shared" si="14"/>
        <v>42096.686400462961</v>
      </c>
      <c r="S230" s="12">
        <f t="shared" si="15"/>
        <v>42156.686400462961</v>
      </c>
    </row>
    <row r="231" spans="1:19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3"/>
        <v>0</v>
      </c>
      <c r="O231" s="7" t="str">
        <f t="shared" si="12"/>
        <v>-</v>
      </c>
      <c r="P231" t="s">
        <v>8303</v>
      </c>
      <c r="Q231" s="8" t="s">
        <v>8274</v>
      </c>
      <c r="R231" s="12">
        <f t="shared" si="14"/>
        <v>42383.933993055558</v>
      </c>
      <c r="S231" s="12">
        <f t="shared" si="15"/>
        <v>42413.933993055558</v>
      </c>
    </row>
    <row r="232" spans="1:19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3"/>
        <v>0</v>
      </c>
      <c r="O232" s="7">
        <f t="shared" si="12"/>
        <v>30</v>
      </c>
      <c r="P232" t="s">
        <v>8303</v>
      </c>
      <c r="Q232" s="8" t="s">
        <v>8274</v>
      </c>
      <c r="R232" s="12">
        <f t="shared" si="14"/>
        <v>42129.777210648142</v>
      </c>
      <c r="S232" s="12">
        <f t="shared" si="15"/>
        <v>42159.777210648142</v>
      </c>
    </row>
    <row r="233" spans="1:19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3"/>
        <v>0</v>
      </c>
      <c r="O233" s="7" t="str">
        <f t="shared" si="12"/>
        <v>-</v>
      </c>
      <c r="P233" t="s">
        <v>8303</v>
      </c>
      <c r="Q233" s="8" t="s">
        <v>8274</v>
      </c>
      <c r="R233" s="12">
        <f t="shared" si="14"/>
        <v>42341.958923611113</v>
      </c>
      <c r="S233" s="12">
        <f t="shared" si="15"/>
        <v>42371.958923611113</v>
      </c>
    </row>
    <row r="234" spans="1:19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3"/>
        <v>3</v>
      </c>
      <c r="O234" s="7">
        <f t="shared" si="12"/>
        <v>15.714285714285714</v>
      </c>
      <c r="P234" t="s">
        <v>8303</v>
      </c>
      <c r="Q234" s="8" t="s">
        <v>8274</v>
      </c>
      <c r="R234" s="12">
        <f t="shared" si="14"/>
        <v>42032.82576388889</v>
      </c>
      <c r="S234" s="12">
        <f t="shared" si="15"/>
        <v>42062.82576388889</v>
      </c>
    </row>
    <row r="235" spans="1:19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3"/>
        <v>0</v>
      </c>
      <c r="O235" s="7" t="str">
        <f t="shared" si="12"/>
        <v>-</v>
      </c>
      <c r="P235" t="s">
        <v>8303</v>
      </c>
      <c r="Q235" s="8" t="s">
        <v>8274</v>
      </c>
      <c r="R235" s="12">
        <f t="shared" si="14"/>
        <v>42612.911712962959</v>
      </c>
      <c r="S235" s="12">
        <f t="shared" si="15"/>
        <v>42642.911712962959</v>
      </c>
    </row>
    <row r="236" spans="1:19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3"/>
        <v>40</v>
      </c>
      <c r="O236" s="7">
        <f t="shared" si="12"/>
        <v>80.2</v>
      </c>
      <c r="P236" t="s">
        <v>8303</v>
      </c>
      <c r="Q236" s="8" t="s">
        <v>8274</v>
      </c>
      <c r="R236" s="12">
        <f t="shared" si="14"/>
        <v>42136.035405092596</v>
      </c>
      <c r="S236" s="12">
        <f t="shared" si="15"/>
        <v>42176.035405092596</v>
      </c>
    </row>
    <row r="237" spans="1:19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3"/>
        <v>0</v>
      </c>
      <c r="O237" s="7" t="str">
        <f t="shared" si="12"/>
        <v>-</v>
      </c>
      <c r="P237" t="s">
        <v>8303</v>
      </c>
      <c r="Q237" s="8" t="s">
        <v>8274</v>
      </c>
      <c r="R237" s="12">
        <f t="shared" si="14"/>
        <v>42164.908530092594</v>
      </c>
      <c r="S237" s="12">
        <f t="shared" si="15"/>
        <v>42194.908530092594</v>
      </c>
    </row>
    <row r="238" spans="1:19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3"/>
        <v>0</v>
      </c>
      <c r="O238" s="7" t="str">
        <f t="shared" si="12"/>
        <v>-</v>
      </c>
      <c r="P238" t="s">
        <v>8303</v>
      </c>
      <c r="Q238" s="8" t="s">
        <v>8274</v>
      </c>
      <c r="R238" s="12">
        <f t="shared" si="14"/>
        <v>42321.08447916666</v>
      </c>
      <c r="S238" s="12">
        <f t="shared" si="15"/>
        <v>42374</v>
      </c>
    </row>
    <row r="239" spans="1:19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3"/>
        <v>0</v>
      </c>
      <c r="O239" s="7">
        <f t="shared" si="12"/>
        <v>50</v>
      </c>
      <c r="P239" t="s">
        <v>8303</v>
      </c>
      <c r="Q239" s="8" t="s">
        <v>8274</v>
      </c>
      <c r="R239" s="12">
        <f t="shared" si="14"/>
        <v>42377.577187499999</v>
      </c>
      <c r="S239" s="12">
        <f t="shared" si="15"/>
        <v>42437.577187499999</v>
      </c>
    </row>
    <row r="240" spans="1:19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3"/>
        <v>0</v>
      </c>
      <c r="O240" s="7" t="str">
        <f t="shared" si="12"/>
        <v>-</v>
      </c>
      <c r="P240" t="s">
        <v>8303</v>
      </c>
      <c r="Q240" s="8" t="s">
        <v>8274</v>
      </c>
      <c r="R240" s="12">
        <f t="shared" si="14"/>
        <v>42713.962499999994</v>
      </c>
      <c r="S240" s="12">
        <f t="shared" si="15"/>
        <v>42734.375</v>
      </c>
    </row>
    <row r="241" spans="1:19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3"/>
        <v>25</v>
      </c>
      <c r="O241" s="7">
        <f t="shared" si="12"/>
        <v>50</v>
      </c>
      <c r="P241" t="s">
        <v>8303</v>
      </c>
      <c r="Q241" s="8" t="s">
        <v>8274</v>
      </c>
      <c r="R241" s="12">
        <f t="shared" si="14"/>
        <v>42297.110300925924</v>
      </c>
      <c r="S241" s="12">
        <f t="shared" si="15"/>
        <v>42316.5</v>
      </c>
    </row>
    <row r="242" spans="1:19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3"/>
        <v>108</v>
      </c>
      <c r="O242" s="7">
        <f t="shared" si="12"/>
        <v>117.84759124087591</v>
      </c>
      <c r="P242" t="s">
        <v>8303</v>
      </c>
      <c r="Q242" s="8" t="s">
        <v>8275</v>
      </c>
      <c r="R242" s="12">
        <f t="shared" si="14"/>
        <v>41354.708460648151</v>
      </c>
      <c r="S242" s="12">
        <f t="shared" si="15"/>
        <v>41399.708460648151</v>
      </c>
    </row>
    <row r="243" spans="1:19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3"/>
        <v>113</v>
      </c>
      <c r="O243" s="7">
        <f t="shared" si="12"/>
        <v>109.04255319148936</v>
      </c>
      <c r="P243" t="s">
        <v>8303</v>
      </c>
      <c r="Q243" s="8" t="s">
        <v>8275</v>
      </c>
      <c r="R243" s="12">
        <f t="shared" si="14"/>
        <v>41949.697962962964</v>
      </c>
      <c r="S243" s="12">
        <f t="shared" si="15"/>
        <v>41994.697962962964</v>
      </c>
    </row>
    <row r="244" spans="1:19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3"/>
        <v>113</v>
      </c>
      <c r="O244" s="7">
        <f t="shared" si="12"/>
        <v>73.019801980198025</v>
      </c>
      <c r="P244" t="s">
        <v>8303</v>
      </c>
      <c r="Q244" s="8" t="s">
        <v>8275</v>
      </c>
      <c r="R244" s="12">
        <f t="shared" si="14"/>
        <v>40862.492939814816</v>
      </c>
      <c r="S244" s="12">
        <f t="shared" si="15"/>
        <v>40897.492939814816</v>
      </c>
    </row>
    <row r="245" spans="1:19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3"/>
        <v>103</v>
      </c>
      <c r="O245" s="7">
        <f t="shared" si="12"/>
        <v>78.195121951219505</v>
      </c>
      <c r="P245" t="s">
        <v>8303</v>
      </c>
      <c r="Q245" s="8" t="s">
        <v>8275</v>
      </c>
      <c r="R245" s="12">
        <f t="shared" si="14"/>
        <v>41662.047500000001</v>
      </c>
      <c r="S245" s="12">
        <f t="shared" si="15"/>
        <v>41692.047500000001</v>
      </c>
    </row>
    <row r="246" spans="1:19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3"/>
        <v>114</v>
      </c>
      <c r="O246" s="7">
        <f t="shared" si="12"/>
        <v>47.398809523809526</v>
      </c>
      <c r="P246" t="s">
        <v>8303</v>
      </c>
      <c r="Q246" s="8" t="s">
        <v>8275</v>
      </c>
      <c r="R246" s="12">
        <f t="shared" si="14"/>
        <v>40213.323599537034</v>
      </c>
      <c r="S246" s="12">
        <f t="shared" si="15"/>
        <v>40253.29583333333</v>
      </c>
    </row>
    <row r="247" spans="1:19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3"/>
        <v>104</v>
      </c>
      <c r="O247" s="7">
        <f t="shared" si="12"/>
        <v>54.020833333333336</v>
      </c>
      <c r="P247" t="s">
        <v>8303</v>
      </c>
      <c r="Q247" s="8" t="s">
        <v>8275</v>
      </c>
      <c r="R247" s="12">
        <f t="shared" si="14"/>
        <v>41107.053067129629</v>
      </c>
      <c r="S247" s="12">
        <f t="shared" si="15"/>
        <v>41137.053067129629</v>
      </c>
    </row>
    <row r="248" spans="1:19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3"/>
        <v>305</v>
      </c>
      <c r="O248" s="7">
        <f t="shared" si="12"/>
        <v>68.488789237668158</v>
      </c>
      <c r="P248" t="s">
        <v>8303</v>
      </c>
      <c r="Q248" s="8" t="s">
        <v>8275</v>
      </c>
      <c r="R248" s="12">
        <f t="shared" si="14"/>
        <v>40480.363483796296</v>
      </c>
      <c r="S248" s="12">
        <f t="shared" si="15"/>
        <v>40530.405150462961</v>
      </c>
    </row>
    <row r="249" spans="1:19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3"/>
        <v>134</v>
      </c>
      <c r="O249" s="7">
        <f t="shared" si="12"/>
        <v>108.14516129032258</v>
      </c>
      <c r="P249" t="s">
        <v>8303</v>
      </c>
      <c r="Q249" s="8" t="s">
        <v>8275</v>
      </c>
      <c r="R249" s="12">
        <f t="shared" si="14"/>
        <v>40430.604328703703</v>
      </c>
      <c r="S249" s="12">
        <f t="shared" si="15"/>
        <v>40467.152083333334</v>
      </c>
    </row>
    <row r="250" spans="1:19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3"/>
        <v>101</v>
      </c>
      <c r="O250" s="7">
        <f t="shared" si="12"/>
        <v>589.95205479452056</v>
      </c>
      <c r="P250" t="s">
        <v>8303</v>
      </c>
      <c r="Q250" s="8" t="s">
        <v>8275</v>
      </c>
      <c r="R250" s="12">
        <f t="shared" si="14"/>
        <v>40870.774409722224</v>
      </c>
      <c r="S250" s="12">
        <f t="shared" si="15"/>
        <v>40915.774409722224</v>
      </c>
    </row>
    <row r="251" spans="1:19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3"/>
        <v>113</v>
      </c>
      <c r="O251" s="7">
        <f t="shared" si="12"/>
        <v>48.051063829787232</v>
      </c>
      <c r="P251" t="s">
        <v>8303</v>
      </c>
      <c r="Q251" s="8" t="s">
        <v>8275</v>
      </c>
      <c r="R251" s="12">
        <f t="shared" si="14"/>
        <v>40332.923842592594</v>
      </c>
      <c r="S251" s="12">
        <f t="shared" si="15"/>
        <v>40412.736111111109</v>
      </c>
    </row>
    <row r="252" spans="1:19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3"/>
        <v>106</v>
      </c>
      <c r="O252" s="7">
        <f t="shared" si="12"/>
        <v>72.482837528604122</v>
      </c>
      <c r="P252" t="s">
        <v>8303</v>
      </c>
      <c r="Q252" s="8" t="s">
        <v>8275</v>
      </c>
      <c r="R252" s="12">
        <f t="shared" si="14"/>
        <v>41401.565868055557</v>
      </c>
      <c r="S252" s="12">
        <f t="shared" si="15"/>
        <v>41431.565868055557</v>
      </c>
    </row>
    <row r="253" spans="1:19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3"/>
        <v>126</v>
      </c>
      <c r="O253" s="7">
        <f t="shared" si="12"/>
        <v>57.077922077922075</v>
      </c>
      <c r="P253" t="s">
        <v>8303</v>
      </c>
      <c r="Q253" s="8" t="s">
        <v>8275</v>
      </c>
      <c r="R253" s="12">
        <f t="shared" si="14"/>
        <v>41013.787569444445</v>
      </c>
      <c r="S253" s="12">
        <f t="shared" si="15"/>
        <v>41045.791666666664</v>
      </c>
    </row>
    <row r="254" spans="1:19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3"/>
        <v>185</v>
      </c>
      <c r="O254" s="7">
        <f t="shared" si="12"/>
        <v>85.444444444444443</v>
      </c>
      <c r="P254" t="s">
        <v>8303</v>
      </c>
      <c r="Q254" s="8" t="s">
        <v>8275</v>
      </c>
      <c r="R254" s="12">
        <f t="shared" si="14"/>
        <v>40266.662708333337</v>
      </c>
      <c r="S254" s="12">
        <f t="shared" si="15"/>
        <v>40330.165972222225</v>
      </c>
    </row>
    <row r="255" spans="1:19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3"/>
        <v>101</v>
      </c>
      <c r="O255" s="7">
        <f t="shared" si="12"/>
        <v>215.85714285714286</v>
      </c>
      <c r="P255" t="s">
        <v>8303</v>
      </c>
      <c r="Q255" s="8" t="s">
        <v>8275</v>
      </c>
      <c r="R255" s="12">
        <f t="shared" si="14"/>
        <v>40924.650868055556</v>
      </c>
      <c r="S255" s="12">
        <f t="shared" si="15"/>
        <v>40954.650868055556</v>
      </c>
    </row>
    <row r="256" spans="1:19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3"/>
        <v>117</v>
      </c>
      <c r="O256" s="7">
        <f t="shared" si="12"/>
        <v>89.38643312101911</v>
      </c>
      <c r="P256" t="s">
        <v>8303</v>
      </c>
      <c r="Q256" s="8" t="s">
        <v>8275</v>
      </c>
      <c r="R256" s="12">
        <f t="shared" si="14"/>
        <v>42263.952662037031</v>
      </c>
      <c r="S256" s="12">
        <f t="shared" si="15"/>
        <v>42294.083333333328</v>
      </c>
    </row>
    <row r="257" spans="1:19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3"/>
        <v>107</v>
      </c>
      <c r="O257" s="7">
        <f t="shared" si="12"/>
        <v>45.418404255319146</v>
      </c>
      <c r="P257" t="s">
        <v>8303</v>
      </c>
      <c r="Q257" s="8" t="s">
        <v>8275</v>
      </c>
      <c r="R257" s="12">
        <f t="shared" si="14"/>
        <v>40588.526412037041</v>
      </c>
      <c r="S257" s="12">
        <f t="shared" si="15"/>
        <v>40618.48474537037</v>
      </c>
    </row>
    <row r="258" spans="1:19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3"/>
        <v>139</v>
      </c>
      <c r="O258" s="7">
        <f t="shared" ref="O258:O321" si="16">IFERROR(E258/L258,"-")</f>
        <v>65.756363636363631</v>
      </c>
      <c r="P258" t="s">
        <v>8303</v>
      </c>
      <c r="Q258" s="8" t="s">
        <v>8275</v>
      </c>
      <c r="R258" s="12">
        <f t="shared" si="14"/>
        <v>41319.769293981481</v>
      </c>
      <c r="S258" s="12">
        <f t="shared" si="15"/>
        <v>41349.769293981481</v>
      </c>
    </row>
    <row r="259" spans="1:19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7">ROUND(E259/D259*100,0)</f>
        <v>107</v>
      </c>
      <c r="O259" s="7">
        <f t="shared" si="16"/>
        <v>66.70405357142856</v>
      </c>
      <c r="P259" t="s">
        <v>8303</v>
      </c>
      <c r="Q259" s="8" t="s">
        <v>8275</v>
      </c>
      <c r="R259" s="12">
        <f t="shared" ref="R259:R322" si="18">(((J259/60)/60)/24+DATE(1970,1,1))</f>
        <v>42479.626875000002</v>
      </c>
      <c r="S259" s="12">
        <f t="shared" ref="S259:S322" si="19">(((I259/60)/60)/24)+DATE(1970,1,1)</f>
        <v>42509.626875000002</v>
      </c>
    </row>
    <row r="260" spans="1:19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7"/>
        <v>191</v>
      </c>
      <c r="O260" s="7">
        <f t="shared" si="16"/>
        <v>83.345930232558146</v>
      </c>
      <c r="P260" t="s">
        <v>8303</v>
      </c>
      <c r="Q260" s="8" t="s">
        <v>8275</v>
      </c>
      <c r="R260" s="12">
        <f t="shared" si="18"/>
        <v>40682.051689814813</v>
      </c>
      <c r="S260" s="12">
        <f t="shared" si="19"/>
        <v>40712.051689814813</v>
      </c>
    </row>
    <row r="261" spans="1:19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7"/>
        <v>132</v>
      </c>
      <c r="O261" s="7">
        <f t="shared" si="16"/>
        <v>105.04609341825902</v>
      </c>
      <c r="P261" t="s">
        <v>8303</v>
      </c>
      <c r="Q261" s="8" t="s">
        <v>8275</v>
      </c>
      <c r="R261" s="12">
        <f t="shared" si="18"/>
        <v>42072.738067129627</v>
      </c>
      <c r="S261" s="12">
        <f t="shared" si="19"/>
        <v>42102.738067129627</v>
      </c>
    </row>
    <row r="262" spans="1:19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7"/>
        <v>106</v>
      </c>
      <c r="O262" s="7">
        <f t="shared" si="16"/>
        <v>120.90909090909091</v>
      </c>
      <c r="P262" t="s">
        <v>8303</v>
      </c>
      <c r="Q262" s="8" t="s">
        <v>8275</v>
      </c>
      <c r="R262" s="12">
        <f t="shared" si="18"/>
        <v>40330.755543981482</v>
      </c>
      <c r="S262" s="12">
        <f t="shared" si="19"/>
        <v>40376.415972222225</v>
      </c>
    </row>
    <row r="263" spans="1:19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7"/>
        <v>107</v>
      </c>
      <c r="O263" s="7">
        <f t="shared" si="16"/>
        <v>97.63636363636364</v>
      </c>
      <c r="P263" t="s">
        <v>8303</v>
      </c>
      <c r="Q263" s="8" t="s">
        <v>8275</v>
      </c>
      <c r="R263" s="12">
        <f t="shared" si="18"/>
        <v>41017.885462962964</v>
      </c>
      <c r="S263" s="12">
        <f t="shared" si="19"/>
        <v>41067.621527777781</v>
      </c>
    </row>
    <row r="264" spans="1:19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7"/>
        <v>240</v>
      </c>
      <c r="O264" s="7">
        <f t="shared" si="16"/>
        <v>41.379310344827587</v>
      </c>
      <c r="P264" t="s">
        <v>8303</v>
      </c>
      <c r="Q264" s="8" t="s">
        <v>8275</v>
      </c>
      <c r="R264" s="12">
        <f t="shared" si="18"/>
        <v>40555.24800925926</v>
      </c>
      <c r="S264" s="12">
        <f t="shared" si="19"/>
        <v>40600.24800925926</v>
      </c>
    </row>
    <row r="265" spans="1:19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7"/>
        <v>118</v>
      </c>
      <c r="O265" s="7">
        <f t="shared" si="16"/>
        <v>30.654485981308412</v>
      </c>
      <c r="P265" t="s">
        <v>8303</v>
      </c>
      <c r="Q265" s="8" t="s">
        <v>8275</v>
      </c>
      <c r="R265" s="12">
        <f t="shared" si="18"/>
        <v>41149.954791666663</v>
      </c>
      <c r="S265" s="12">
        <f t="shared" si="19"/>
        <v>41179.954791666663</v>
      </c>
    </row>
    <row r="266" spans="1:19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7"/>
        <v>118</v>
      </c>
      <c r="O266" s="7">
        <f t="shared" si="16"/>
        <v>64.945054945054949</v>
      </c>
      <c r="P266" t="s">
        <v>8303</v>
      </c>
      <c r="Q266" s="8" t="s">
        <v>8275</v>
      </c>
      <c r="R266" s="12">
        <f t="shared" si="18"/>
        <v>41010.620312500003</v>
      </c>
      <c r="S266" s="12">
        <f t="shared" si="19"/>
        <v>41040.620312500003</v>
      </c>
    </row>
    <row r="267" spans="1:19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7"/>
        <v>111</v>
      </c>
      <c r="O267" s="7">
        <f t="shared" si="16"/>
        <v>95.775862068965523</v>
      </c>
      <c r="P267" t="s">
        <v>8303</v>
      </c>
      <c r="Q267" s="8" t="s">
        <v>8275</v>
      </c>
      <c r="R267" s="12">
        <f t="shared" si="18"/>
        <v>40267.245717592588</v>
      </c>
      <c r="S267" s="12">
        <f t="shared" si="19"/>
        <v>40308.844444444447</v>
      </c>
    </row>
    <row r="268" spans="1:19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7"/>
        <v>146</v>
      </c>
      <c r="O268" s="7">
        <f t="shared" si="16"/>
        <v>40.416666666666664</v>
      </c>
      <c r="P268" t="s">
        <v>8303</v>
      </c>
      <c r="Q268" s="8" t="s">
        <v>8275</v>
      </c>
      <c r="R268" s="12">
        <f t="shared" si="18"/>
        <v>40205.174849537041</v>
      </c>
      <c r="S268" s="12">
        <f t="shared" si="19"/>
        <v>40291.160416666666</v>
      </c>
    </row>
    <row r="269" spans="1:19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7"/>
        <v>132</v>
      </c>
      <c r="O269" s="7">
        <f t="shared" si="16"/>
        <v>78.578424242424248</v>
      </c>
      <c r="P269" t="s">
        <v>8303</v>
      </c>
      <c r="Q269" s="8" t="s">
        <v>8275</v>
      </c>
      <c r="R269" s="12">
        <f t="shared" si="18"/>
        <v>41785.452534722222</v>
      </c>
      <c r="S269" s="12">
        <f t="shared" si="19"/>
        <v>41815.452534722222</v>
      </c>
    </row>
    <row r="270" spans="1:19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7"/>
        <v>111</v>
      </c>
      <c r="O270" s="7">
        <f t="shared" si="16"/>
        <v>50.18018018018018</v>
      </c>
      <c r="P270" t="s">
        <v>8303</v>
      </c>
      <c r="Q270" s="8" t="s">
        <v>8275</v>
      </c>
      <c r="R270" s="12">
        <f t="shared" si="18"/>
        <v>40809.15252314815</v>
      </c>
      <c r="S270" s="12">
        <f t="shared" si="19"/>
        <v>40854.194189814814</v>
      </c>
    </row>
    <row r="271" spans="1:19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7"/>
        <v>147</v>
      </c>
      <c r="O271" s="7">
        <f t="shared" si="16"/>
        <v>92.251735588972423</v>
      </c>
      <c r="P271" t="s">
        <v>8303</v>
      </c>
      <c r="Q271" s="8" t="s">
        <v>8275</v>
      </c>
      <c r="R271" s="12">
        <f t="shared" si="18"/>
        <v>42758.197013888886</v>
      </c>
      <c r="S271" s="12">
        <f t="shared" si="19"/>
        <v>42788.197013888886</v>
      </c>
    </row>
    <row r="272" spans="1:19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7"/>
        <v>153</v>
      </c>
      <c r="O272" s="7">
        <f t="shared" si="16"/>
        <v>57.540983606557376</v>
      </c>
      <c r="P272" t="s">
        <v>8303</v>
      </c>
      <c r="Q272" s="8" t="s">
        <v>8275</v>
      </c>
      <c r="R272" s="12">
        <f t="shared" si="18"/>
        <v>40637.866550925923</v>
      </c>
      <c r="S272" s="12">
        <f t="shared" si="19"/>
        <v>40688.166666666664</v>
      </c>
    </row>
    <row r="273" spans="1:19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7"/>
        <v>105</v>
      </c>
      <c r="O273" s="7">
        <f t="shared" si="16"/>
        <v>109.42160278745645</v>
      </c>
      <c r="P273" t="s">
        <v>8303</v>
      </c>
      <c r="Q273" s="8" t="s">
        <v>8275</v>
      </c>
      <c r="R273" s="12">
        <f t="shared" si="18"/>
        <v>41612.10024305556</v>
      </c>
      <c r="S273" s="12">
        <f t="shared" si="19"/>
        <v>41641.333333333336</v>
      </c>
    </row>
    <row r="274" spans="1:19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7"/>
        <v>177</v>
      </c>
      <c r="O274" s="7">
        <f t="shared" si="16"/>
        <v>81.892461538461546</v>
      </c>
      <c r="P274" t="s">
        <v>8303</v>
      </c>
      <c r="Q274" s="8" t="s">
        <v>8275</v>
      </c>
      <c r="R274" s="12">
        <f t="shared" si="18"/>
        <v>40235.900358796294</v>
      </c>
      <c r="S274" s="12">
        <f t="shared" si="19"/>
        <v>40296.78402777778</v>
      </c>
    </row>
    <row r="275" spans="1:19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7"/>
        <v>108</v>
      </c>
      <c r="O275" s="7">
        <f t="shared" si="16"/>
        <v>45.667711864406776</v>
      </c>
      <c r="P275" t="s">
        <v>8303</v>
      </c>
      <c r="Q275" s="8" t="s">
        <v>8275</v>
      </c>
      <c r="R275" s="12">
        <f t="shared" si="18"/>
        <v>40697.498449074075</v>
      </c>
      <c r="S275" s="12">
        <f t="shared" si="19"/>
        <v>40727.498449074075</v>
      </c>
    </row>
    <row r="276" spans="1:19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7"/>
        <v>156</v>
      </c>
      <c r="O276" s="7">
        <f t="shared" si="16"/>
        <v>55.221238938053098</v>
      </c>
      <c r="P276" t="s">
        <v>8303</v>
      </c>
      <c r="Q276" s="8" t="s">
        <v>8275</v>
      </c>
      <c r="R276" s="12">
        <f t="shared" si="18"/>
        <v>40969.912372685183</v>
      </c>
      <c r="S276" s="12">
        <f t="shared" si="19"/>
        <v>41004.290972222225</v>
      </c>
    </row>
    <row r="277" spans="1:19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7"/>
        <v>108</v>
      </c>
      <c r="O277" s="7">
        <f t="shared" si="16"/>
        <v>65.298192771084331</v>
      </c>
      <c r="P277" t="s">
        <v>8303</v>
      </c>
      <c r="Q277" s="8" t="s">
        <v>8275</v>
      </c>
      <c r="R277" s="12">
        <f t="shared" si="18"/>
        <v>41193.032013888893</v>
      </c>
      <c r="S277" s="12">
        <f t="shared" si="19"/>
        <v>41223.073680555557</v>
      </c>
    </row>
    <row r="278" spans="1:19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7"/>
        <v>148</v>
      </c>
      <c r="O278" s="7">
        <f t="shared" si="16"/>
        <v>95.225806451612897</v>
      </c>
      <c r="P278" t="s">
        <v>8303</v>
      </c>
      <c r="Q278" s="8" t="s">
        <v>8275</v>
      </c>
      <c r="R278" s="12">
        <f t="shared" si="18"/>
        <v>40967.081874999996</v>
      </c>
      <c r="S278" s="12">
        <f t="shared" si="19"/>
        <v>41027.040208333332</v>
      </c>
    </row>
    <row r="279" spans="1:19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7"/>
        <v>110</v>
      </c>
      <c r="O279" s="7">
        <f t="shared" si="16"/>
        <v>75.444794952681391</v>
      </c>
      <c r="P279" t="s">
        <v>8303</v>
      </c>
      <c r="Q279" s="8" t="s">
        <v>8275</v>
      </c>
      <c r="R279" s="12">
        <f t="shared" si="18"/>
        <v>42117.891423611116</v>
      </c>
      <c r="S279" s="12">
        <f t="shared" si="19"/>
        <v>42147.891423611116</v>
      </c>
    </row>
    <row r="280" spans="1:19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7"/>
        <v>150</v>
      </c>
      <c r="O280" s="7">
        <f t="shared" si="16"/>
        <v>97.816867469879512</v>
      </c>
      <c r="P280" t="s">
        <v>8303</v>
      </c>
      <c r="Q280" s="8" t="s">
        <v>8275</v>
      </c>
      <c r="R280" s="12">
        <f t="shared" si="18"/>
        <v>41164.040960648148</v>
      </c>
      <c r="S280" s="12">
        <f t="shared" si="19"/>
        <v>41194.040960648148</v>
      </c>
    </row>
    <row r="281" spans="1:19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7"/>
        <v>157</v>
      </c>
      <c r="O281" s="7">
        <f t="shared" si="16"/>
        <v>87.685606557377056</v>
      </c>
      <c r="P281" t="s">
        <v>8303</v>
      </c>
      <c r="Q281" s="8" t="s">
        <v>8275</v>
      </c>
      <c r="R281" s="12">
        <f t="shared" si="18"/>
        <v>42759.244166666671</v>
      </c>
      <c r="S281" s="12">
        <f t="shared" si="19"/>
        <v>42793.084027777775</v>
      </c>
    </row>
    <row r="282" spans="1:19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7"/>
        <v>156</v>
      </c>
      <c r="O282" s="7">
        <f t="shared" si="16"/>
        <v>54.748948106591868</v>
      </c>
      <c r="P282" t="s">
        <v>8303</v>
      </c>
      <c r="Q282" s="8" t="s">
        <v>8275</v>
      </c>
      <c r="R282" s="12">
        <f t="shared" si="18"/>
        <v>41744.590682870366</v>
      </c>
      <c r="S282" s="12">
        <f t="shared" si="19"/>
        <v>41789.590682870366</v>
      </c>
    </row>
    <row r="283" spans="1:19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7"/>
        <v>121</v>
      </c>
      <c r="O283" s="7">
        <f t="shared" si="16"/>
        <v>83.953417721518989</v>
      </c>
      <c r="P283" t="s">
        <v>8303</v>
      </c>
      <c r="Q283" s="8" t="s">
        <v>8275</v>
      </c>
      <c r="R283" s="12">
        <f t="shared" si="18"/>
        <v>39950.163344907407</v>
      </c>
      <c r="S283" s="12">
        <f t="shared" si="19"/>
        <v>40035.80972222222</v>
      </c>
    </row>
    <row r="284" spans="1:19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7"/>
        <v>101</v>
      </c>
      <c r="O284" s="7">
        <f t="shared" si="16"/>
        <v>254.38547486033519</v>
      </c>
      <c r="P284" t="s">
        <v>8303</v>
      </c>
      <c r="Q284" s="8" t="s">
        <v>8275</v>
      </c>
      <c r="R284" s="12">
        <f t="shared" si="18"/>
        <v>40194.920046296298</v>
      </c>
      <c r="S284" s="12">
        <f t="shared" si="19"/>
        <v>40231.916666666664</v>
      </c>
    </row>
    <row r="285" spans="1:19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7"/>
        <v>114</v>
      </c>
      <c r="O285" s="7">
        <f t="shared" si="16"/>
        <v>101.8269801980198</v>
      </c>
      <c r="P285" t="s">
        <v>8303</v>
      </c>
      <c r="Q285" s="8" t="s">
        <v>8275</v>
      </c>
      <c r="R285" s="12">
        <f t="shared" si="18"/>
        <v>40675.71</v>
      </c>
      <c r="S285" s="12">
        <f t="shared" si="19"/>
        <v>40695.207638888889</v>
      </c>
    </row>
    <row r="286" spans="1:19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7"/>
        <v>105</v>
      </c>
      <c r="O286" s="7">
        <f t="shared" si="16"/>
        <v>55.066394736842106</v>
      </c>
      <c r="P286" t="s">
        <v>8303</v>
      </c>
      <c r="Q286" s="8" t="s">
        <v>8275</v>
      </c>
      <c r="R286" s="12">
        <f t="shared" si="18"/>
        <v>40904.738194444442</v>
      </c>
      <c r="S286" s="12">
        <f t="shared" si="19"/>
        <v>40929.738194444442</v>
      </c>
    </row>
    <row r="287" spans="1:19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7"/>
        <v>229</v>
      </c>
      <c r="O287" s="7">
        <f t="shared" si="16"/>
        <v>56.901438721136763</v>
      </c>
      <c r="P287" t="s">
        <v>8303</v>
      </c>
      <c r="Q287" s="8" t="s">
        <v>8275</v>
      </c>
      <c r="R287" s="12">
        <f t="shared" si="18"/>
        <v>41506.756111111114</v>
      </c>
      <c r="S287" s="12">
        <f t="shared" si="19"/>
        <v>41536.756111111114</v>
      </c>
    </row>
    <row r="288" spans="1:19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7"/>
        <v>109</v>
      </c>
      <c r="O288" s="7">
        <f t="shared" si="16"/>
        <v>121.28148148148148</v>
      </c>
      <c r="P288" t="s">
        <v>8303</v>
      </c>
      <c r="Q288" s="8" t="s">
        <v>8275</v>
      </c>
      <c r="R288" s="12">
        <f t="shared" si="18"/>
        <v>41313.816249999996</v>
      </c>
      <c r="S288" s="12">
        <f t="shared" si="19"/>
        <v>41358.774583333332</v>
      </c>
    </row>
    <row r="289" spans="1:19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7"/>
        <v>176</v>
      </c>
      <c r="O289" s="7">
        <f t="shared" si="16"/>
        <v>91.189655172413794</v>
      </c>
      <c r="P289" t="s">
        <v>8303</v>
      </c>
      <c r="Q289" s="8" t="s">
        <v>8275</v>
      </c>
      <c r="R289" s="12">
        <f t="shared" si="18"/>
        <v>41184.277986111112</v>
      </c>
      <c r="S289" s="12">
        <f t="shared" si="19"/>
        <v>41215.166666666664</v>
      </c>
    </row>
    <row r="290" spans="1:19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7"/>
        <v>103</v>
      </c>
      <c r="O290" s="7">
        <f t="shared" si="16"/>
        <v>115.44812080536913</v>
      </c>
      <c r="P290" t="s">
        <v>8303</v>
      </c>
      <c r="Q290" s="8" t="s">
        <v>8275</v>
      </c>
      <c r="R290" s="12">
        <f t="shared" si="18"/>
        <v>41051.168900462959</v>
      </c>
      <c r="S290" s="12">
        <f t="shared" si="19"/>
        <v>41086.168900462959</v>
      </c>
    </row>
    <row r="291" spans="1:19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7"/>
        <v>105</v>
      </c>
      <c r="O291" s="7">
        <f t="shared" si="16"/>
        <v>67.771551724137936</v>
      </c>
      <c r="P291" t="s">
        <v>8303</v>
      </c>
      <c r="Q291" s="8" t="s">
        <v>8275</v>
      </c>
      <c r="R291" s="12">
        <f t="shared" si="18"/>
        <v>41550.456412037034</v>
      </c>
      <c r="S291" s="12">
        <f t="shared" si="19"/>
        <v>41580.456412037034</v>
      </c>
    </row>
    <row r="292" spans="1:19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7"/>
        <v>107</v>
      </c>
      <c r="O292" s="7">
        <f t="shared" si="16"/>
        <v>28.576190476190476</v>
      </c>
      <c r="P292" t="s">
        <v>8303</v>
      </c>
      <c r="Q292" s="8" t="s">
        <v>8275</v>
      </c>
      <c r="R292" s="12">
        <f t="shared" si="18"/>
        <v>40526.36917824074</v>
      </c>
      <c r="S292" s="12">
        <f t="shared" si="19"/>
        <v>40576.332638888889</v>
      </c>
    </row>
    <row r="293" spans="1:19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7"/>
        <v>120</v>
      </c>
      <c r="O293" s="7">
        <f t="shared" si="16"/>
        <v>46.8828125</v>
      </c>
      <c r="P293" t="s">
        <v>8303</v>
      </c>
      <c r="Q293" s="8" t="s">
        <v>8275</v>
      </c>
      <c r="R293" s="12">
        <f t="shared" si="18"/>
        <v>41376.769050925926</v>
      </c>
      <c r="S293" s="12">
        <f t="shared" si="19"/>
        <v>41395.000694444447</v>
      </c>
    </row>
    <row r="294" spans="1:19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7"/>
        <v>102</v>
      </c>
      <c r="O294" s="7">
        <f t="shared" si="16"/>
        <v>154.42231237322514</v>
      </c>
      <c r="P294" t="s">
        <v>8303</v>
      </c>
      <c r="Q294" s="8" t="s">
        <v>8275</v>
      </c>
      <c r="R294" s="12">
        <f t="shared" si="18"/>
        <v>40812.803229166668</v>
      </c>
      <c r="S294" s="12">
        <f t="shared" si="19"/>
        <v>40845.165972222225</v>
      </c>
    </row>
    <row r="295" spans="1:19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7"/>
        <v>101</v>
      </c>
      <c r="O295" s="7">
        <f t="shared" si="16"/>
        <v>201.22137404580153</v>
      </c>
      <c r="P295" t="s">
        <v>8303</v>
      </c>
      <c r="Q295" s="8" t="s">
        <v>8275</v>
      </c>
      <c r="R295" s="12">
        <f t="shared" si="18"/>
        <v>41719.667986111112</v>
      </c>
      <c r="S295" s="12">
        <f t="shared" si="19"/>
        <v>41749.667986111112</v>
      </c>
    </row>
    <row r="296" spans="1:19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7"/>
        <v>100</v>
      </c>
      <c r="O296" s="7">
        <f t="shared" si="16"/>
        <v>100</v>
      </c>
      <c r="P296" t="s">
        <v>8303</v>
      </c>
      <c r="Q296" s="8" t="s">
        <v>8275</v>
      </c>
      <c r="R296" s="12">
        <f t="shared" si="18"/>
        <v>40343.084421296298</v>
      </c>
      <c r="S296" s="12">
        <f t="shared" si="19"/>
        <v>40378.666666666664</v>
      </c>
    </row>
    <row r="297" spans="1:19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7"/>
        <v>133</v>
      </c>
      <c r="O297" s="7">
        <f t="shared" si="16"/>
        <v>100.08204511278196</v>
      </c>
      <c r="P297" t="s">
        <v>8303</v>
      </c>
      <c r="Q297" s="8" t="s">
        <v>8275</v>
      </c>
      <c r="R297" s="12">
        <f t="shared" si="18"/>
        <v>41519.004733796297</v>
      </c>
      <c r="S297" s="12">
        <f t="shared" si="19"/>
        <v>41579</v>
      </c>
    </row>
    <row r="298" spans="1:19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7"/>
        <v>119</v>
      </c>
      <c r="O298" s="7">
        <f t="shared" si="16"/>
        <v>230.08953488372092</v>
      </c>
      <c r="P298" t="s">
        <v>8303</v>
      </c>
      <c r="Q298" s="8" t="s">
        <v>8275</v>
      </c>
      <c r="R298" s="12">
        <f t="shared" si="18"/>
        <v>41134.475497685184</v>
      </c>
      <c r="S298" s="12">
        <f t="shared" si="19"/>
        <v>41159.475497685184</v>
      </c>
    </row>
    <row r="299" spans="1:19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7"/>
        <v>101</v>
      </c>
      <c r="O299" s="7">
        <f t="shared" si="16"/>
        <v>141.74647887323943</v>
      </c>
      <c r="P299" t="s">
        <v>8303</v>
      </c>
      <c r="Q299" s="8" t="s">
        <v>8275</v>
      </c>
      <c r="R299" s="12">
        <f t="shared" si="18"/>
        <v>42089.72802083334</v>
      </c>
      <c r="S299" s="12">
        <f t="shared" si="19"/>
        <v>42125.165972222225</v>
      </c>
    </row>
    <row r="300" spans="1:19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7"/>
        <v>109</v>
      </c>
      <c r="O300" s="7">
        <f t="shared" si="16"/>
        <v>56.344351395730705</v>
      </c>
      <c r="P300" t="s">
        <v>8303</v>
      </c>
      <c r="Q300" s="8" t="s">
        <v>8275</v>
      </c>
      <c r="R300" s="12">
        <f t="shared" si="18"/>
        <v>41709.463518518518</v>
      </c>
      <c r="S300" s="12">
        <f t="shared" si="19"/>
        <v>41768.875</v>
      </c>
    </row>
    <row r="301" spans="1:19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7"/>
        <v>179</v>
      </c>
      <c r="O301" s="7">
        <f t="shared" si="16"/>
        <v>73.341188524590166</v>
      </c>
      <c r="P301" t="s">
        <v>8303</v>
      </c>
      <c r="Q301" s="8" t="s">
        <v>8275</v>
      </c>
      <c r="R301" s="12">
        <f t="shared" si="18"/>
        <v>40469.225231481483</v>
      </c>
      <c r="S301" s="12">
        <f t="shared" si="19"/>
        <v>40499.266898148147</v>
      </c>
    </row>
    <row r="302" spans="1:19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7"/>
        <v>102</v>
      </c>
      <c r="O302" s="7">
        <f t="shared" si="16"/>
        <v>85.337785234899329</v>
      </c>
      <c r="P302" t="s">
        <v>8303</v>
      </c>
      <c r="Q302" s="8" t="s">
        <v>8275</v>
      </c>
      <c r="R302" s="12">
        <f t="shared" si="18"/>
        <v>40626.959930555553</v>
      </c>
      <c r="S302" s="12">
        <f t="shared" si="19"/>
        <v>40657.959930555553</v>
      </c>
    </row>
    <row r="303" spans="1:19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7"/>
        <v>119</v>
      </c>
      <c r="O303" s="7">
        <f t="shared" si="16"/>
        <v>61.496215139442228</v>
      </c>
      <c r="P303" t="s">
        <v>8303</v>
      </c>
      <c r="Q303" s="8" t="s">
        <v>8275</v>
      </c>
      <c r="R303" s="12">
        <f t="shared" si="18"/>
        <v>41312.737673611111</v>
      </c>
      <c r="S303" s="12">
        <f t="shared" si="19"/>
        <v>41352.696006944447</v>
      </c>
    </row>
    <row r="304" spans="1:19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7"/>
        <v>100</v>
      </c>
      <c r="O304" s="7">
        <f t="shared" si="16"/>
        <v>93.018518518518519</v>
      </c>
      <c r="P304" t="s">
        <v>8303</v>
      </c>
      <c r="Q304" s="8" t="s">
        <v>8275</v>
      </c>
      <c r="R304" s="12">
        <f t="shared" si="18"/>
        <v>40933.856921296298</v>
      </c>
      <c r="S304" s="12">
        <f t="shared" si="19"/>
        <v>40963.856921296298</v>
      </c>
    </row>
    <row r="305" spans="1:19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7"/>
        <v>137</v>
      </c>
      <c r="O305" s="7">
        <f t="shared" si="16"/>
        <v>50.292682926829265</v>
      </c>
      <c r="P305" t="s">
        <v>8303</v>
      </c>
      <c r="Q305" s="8" t="s">
        <v>8275</v>
      </c>
      <c r="R305" s="12">
        <f t="shared" si="18"/>
        <v>41032.071134259262</v>
      </c>
      <c r="S305" s="12">
        <f t="shared" si="19"/>
        <v>41062.071134259262</v>
      </c>
    </row>
    <row r="306" spans="1:19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7"/>
        <v>232</v>
      </c>
      <c r="O306" s="7">
        <f t="shared" si="16"/>
        <v>106.43243243243244</v>
      </c>
      <c r="P306" t="s">
        <v>8303</v>
      </c>
      <c r="Q306" s="8" t="s">
        <v>8275</v>
      </c>
      <c r="R306" s="12">
        <f t="shared" si="18"/>
        <v>41114.094872685186</v>
      </c>
      <c r="S306" s="12">
        <f t="shared" si="19"/>
        <v>41153.083333333336</v>
      </c>
    </row>
    <row r="307" spans="1:19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7"/>
        <v>130</v>
      </c>
      <c r="O307" s="7">
        <f t="shared" si="16"/>
        <v>51.719576719576722</v>
      </c>
      <c r="P307" t="s">
        <v>8303</v>
      </c>
      <c r="Q307" s="8" t="s">
        <v>8275</v>
      </c>
      <c r="R307" s="12">
        <f t="shared" si="18"/>
        <v>40948.630196759259</v>
      </c>
      <c r="S307" s="12">
        <f t="shared" si="19"/>
        <v>40978.630196759259</v>
      </c>
    </row>
    <row r="308" spans="1:19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7"/>
        <v>293</v>
      </c>
      <c r="O308" s="7">
        <f t="shared" si="16"/>
        <v>36.612499999999997</v>
      </c>
      <c r="P308" t="s">
        <v>8303</v>
      </c>
      <c r="Q308" s="8" t="s">
        <v>8275</v>
      </c>
      <c r="R308" s="12">
        <f t="shared" si="18"/>
        <v>41333.837187500001</v>
      </c>
      <c r="S308" s="12">
        <f t="shared" si="19"/>
        <v>41353.795520833337</v>
      </c>
    </row>
    <row r="309" spans="1:19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7"/>
        <v>111</v>
      </c>
      <c r="O309" s="7">
        <f t="shared" si="16"/>
        <v>42.517361111111114</v>
      </c>
      <c r="P309" t="s">
        <v>8303</v>
      </c>
      <c r="Q309" s="8" t="s">
        <v>8275</v>
      </c>
      <c r="R309" s="12">
        <f t="shared" si="18"/>
        <v>41282.944456018515</v>
      </c>
      <c r="S309" s="12">
        <f t="shared" si="19"/>
        <v>41312.944456018515</v>
      </c>
    </row>
    <row r="310" spans="1:19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7"/>
        <v>106</v>
      </c>
      <c r="O310" s="7">
        <f t="shared" si="16"/>
        <v>62.712871287128714</v>
      </c>
      <c r="P310" t="s">
        <v>8303</v>
      </c>
      <c r="Q310" s="8" t="s">
        <v>8275</v>
      </c>
      <c r="R310" s="12">
        <f t="shared" si="18"/>
        <v>40567.694560185184</v>
      </c>
      <c r="S310" s="12">
        <f t="shared" si="19"/>
        <v>40612.694560185184</v>
      </c>
    </row>
    <row r="311" spans="1:19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7"/>
        <v>119</v>
      </c>
      <c r="O311" s="7">
        <f t="shared" si="16"/>
        <v>89.957983193277315</v>
      </c>
      <c r="P311" t="s">
        <v>8303</v>
      </c>
      <c r="Q311" s="8" t="s">
        <v>8275</v>
      </c>
      <c r="R311" s="12">
        <f t="shared" si="18"/>
        <v>41134.751550925925</v>
      </c>
      <c r="S311" s="12">
        <f t="shared" si="19"/>
        <v>41155.751550925925</v>
      </c>
    </row>
    <row r="312" spans="1:19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7"/>
        <v>104</v>
      </c>
      <c r="O312" s="7">
        <f t="shared" si="16"/>
        <v>28.924722222222222</v>
      </c>
      <c r="P312" t="s">
        <v>8303</v>
      </c>
      <c r="Q312" s="8" t="s">
        <v>8275</v>
      </c>
      <c r="R312" s="12">
        <f t="shared" si="18"/>
        <v>40821.183136574073</v>
      </c>
      <c r="S312" s="12">
        <f t="shared" si="19"/>
        <v>40836.083333333336</v>
      </c>
    </row>
    <row r="313" spans="1:19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7"/>
        <v>104</v>
      </c>
      <c r="O313" s="7">
        <f t="shared" si="16"/>
        <v>138.8022</v>
      </c>
      <c r="P313" t="s">
        <v>8303</v>
      </c>
      <c r="Q313" s="8" t="s">
        <v>8275</v>
      </c>
      <c r="R313" s="12">
        <f t="shared" si="18"/>
        <v>40868.219814814816</v>
      </c>
      <c r="S313" s="12">
        <f t="shared" si="19"/>
        <v>40909.332638888889</v>
      </c>
    </row>
    <row r="314" spans="1:19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7"/>
        <v>112</v>
      </c>
      <c r="O314" s="7">
        <f t="shared" si="16"/>
        <v>61.301369863013697</v>
      </c>
      <c r="P314" t="s">
        <v>8303</v>
      </c>
      <c r="Q314" s="8" t="s">
        <v>8275</v>
      </c>
      <c r="R314" s="12">
        <f t="shared" si="18"/>
        <v>41348.877685185187</v>
      </c>
      <c r="S314" s="12">
        <f t="shared" si="19"/>
        <v>41378.877685185187</v>
      </c>
    </row>
    <row r="315" spans="1:19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7"/>
        <v>105</v>
      </c>
      <c r="O315" s="7">
        <f t="shared" si="16"/>
        <v>80.202702702702709</v>
      </c>
      <c r="P315" t="s">
        <v>8303</v>
      </c>
      <c r="Q315" s="8" t="s">
        <v>8275</v>
      </c>
      <c r="R315" s="12">
        <f t="shared" si="18"/>
        <v>40357.227939814817</v>
      </c>
      <c r="S315" s="12">
        <f t="shared" si="19"/>
        <v>40401.665972222225</v>
      </c>
    </row>
    <row r="316" spans="1:19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7"/>
        <v>385</v>
      </c>
      <c r="O316" s="7">
        <f t="shared" si="16"/>
        <v>32.095833333333331</v>
      </c>
      <c r="P316" t="s">
        <v>8303</v>
      </c>
      <c r="Q316" s="8" t="s">
        <v>8275</v>
      </c>
      <c r="R316" s="12">
        <f t="shared" si="18"/>
        <v>41304.833194444444</v>
      </c>
      <c r="S316" s="12">
        <f t="shared" si="19"/>
        <v>41334.833194444444</v>
      </c>
    </row>
    <row r="317" spans="1:19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7"/>
        <v>101</v>
      </c>
      <c r="O317" s="7">
        <f t="shared" si="16"/>
        <v>200.88888888888889</v>
      </c>
      <c r="P317" t="s">
        <v>8303</v>
      </c>
      <c r="Q317" s="8" t="s">
        <v>8275</v>
      </c>
      <c r="R317" s="12">
        <f t="shared" si="18"/>
        <v>41113.77238425926</v>
      </c>
      <c r="S317" s="12">
        <f t="shared" si="19"/>
        <v>41143.77238425926</v>
      </c>
    </row>
    <row r="318" spans="1:19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7"/>
        <v>114</v>
      </c>
      <c r="O318" s="7">
        <f t="shared" si="16"/>
        <v>108.01265822784811</v>
      </c>
      <c r="P318" t="s">
        <v>8303</v>
      </c>
      <c r="Q318" s="8" t="s">
        <v>8275</v>
      </c>
      <c r="R318" s="12">
        <f t="shared" si="18"/>
        <v>41950.923576388886</v>
      </c>
      <c r="S318" s="12">
        <f t="shared" si="19"/>
        <v>41984.207638888889</v>
      </c>
    </row>
    <row r="319" spans="1:19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7"/>
        <v>101</v>
      </c>
      <c r="O319" s="7">
        <f t="shared" si="16"/>
        <v>95.699367088607602</v>
      </c>
      <c r="P319" t="s">
        <v>8303</v>
      </c>
      <c r="Q319" s="8" t="s">
        <v>8275</v>
      </c>
      <c r="R319" s="12">
        <f t="shared" si="18"/>
        <v>41589.676886574074</v>
      </c>
      <c r="S319" s="12">
        <f t="shared" si="19"/>
        <v>41619.676886574074</v>
      </c>
    </row>
    <row r="320" spans="1:19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7"/>
        <v>283</v>
      </c>
      <c r="O320" s="7">
        <f t="shared" si="16"/>
        <v>49.880281690140848</v>
      </c>
      <c r="P320" t="s">
        <v>8303</v>
      </c>
      <c r="Q320" s="8" t="s">
        <v>8275</v>
      </c>
      <c r="R320" s="12">
        <f t="shared" si="18"/>
        <v>41330.038784722223</v>
      </c>
      <c r="S320" s="12">
        <f t="shared" si="19"/>
        <v>41359.997118055559</v>
      </c>
    </row>
    <row r="321" spans="1:19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7"/>
        <v>113</v>
      </c>
      <c r="O321" s="7">
        <f t="shared" si="16"/>
        <v>110.47058823529412</v>
      </c>
      <c r="P321" t="s">
        <v>8303</v>
      </c>
      <c r="Q321" s="8" t="s">
        <v>8275</v>
      </c>
      <c r="R321" s="12">
        <f t="shared" si="18"/>
        <v>40123.83829861111</v>
      </c>
      <c r="S321" s="12">
        <f t="shared" si="19"/>
        <v>40211.332638888889</v>
      </c>
    </row>
    <row r="322" spans="1:19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7"/>
        <v>107</v>
      </c>
      <c r="O322" s="7">
        <f t="shared" ref="O322:O385" si="20">IFERROR(E322/L322,"-")</f>
        <v>134.91139240506328</v>
      </c>
      <c r="P322" t="s">
        <v>8303</v>
      </c>
      <c r="Q322" s="8" t="s">
        <v>8275</v>
      </c>
      <c r="R322" s="12">
        <f t="shared" si="18"/>
        <v>42331.551307870366</v>
      </c>
      <c r="S322" s="12">
        <f t="shared" si="19"/>
        <v>42360.958333333328</v>
      </c>
    </row>
    <row r="323" spans="1:19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1">ROUND(E323/D323*100,0)</f>
        <v>103</v>
      </c>
      <c r="O323" s="7">
        <f t="shared" si="20"/>
        <v>106.62314540059347</v>
      </c>
      <c r="P323" t="s">
        <v>8303</v>
      </c>
      <c r="Q323" s="8" t="s">
        <v>8275</v>
      </c>
      <c r="R323" s="12">
        <f t="shared" ref="R323:R386" si="22">(((J323/60)/60)/24+DATE(1970,1,1))</f>
        <v>42647.446597222224</v>
      </c>
      <c r="S323" s="12">
        <f t="shared" ref="S323:S386" si="23">(((I323/60)/60)/24)+DATE(1970,1,1)</f>
        <v>42682.488263888896</v>
      </c>
    </row>
    <row r="324" spans="1:19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1"/>
        <v>108</v>
      </c>
      <c r="O324" s="7">
        <f t="shared" si="20"/>
        <v>145.04301075268816</v>
      </c>
      <c r="P324" t="s">
        <v>8303</v>
      </c>
      <c r="Q324" s="8" t="s">
        <v>8275</v>
      </c>
      <c r="R324" s="12">
        <f t="shared" si="22"/>
        <v>42473.57</v>
      </c>
      <c r="S324" s="12">
        <f t="shared" si="23"/>
        <v>42503.57</v>
      </c>
    </row>
    <row r="325" spans="1:19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1"/>
        <v>123</v>
      </c>
      <c r="O325" s="7">
        <f t="shared" si="20"/>
        <v>114.58620689655173</v>
      </c>
      <c r="P325" t="s">
        <v>8303</v>
      </c>
      <c r="Q325" s="8" t="s">
        <v>8275</v>
      </c>
      <c r="R325" s="12">
        <f t="shared" si="22"/>
        <v>42697.32136574074</v>
      </c>
      <c r="S325" s="12">
        <f t="shared" si="23"/>
        <v>42725.332638888889</v>
      </c>
    </row>
    <row r="326" spans="1:19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1"/>
        <v>102</v>
      </c>
      <c r="O326" s="7">
        <f t="shared" si="20"/>
        <v>105.3170731707317</v>
      </c>
      <c r="P326" t="s">
        <v>8303</v>
      </c>
      <c r="Q326" s="8" t="s">
        <v>8275</v>
      </c>
      <c r="R326" s="12">
        <f t="shared" si="22"/>
        <v>42184.626250000001</v>
      </c>
      <c r="S326" s="12">
        <f t="shared" si="23"/>
        <v>42217.626250000001</v>
      </c>
    </row>
    <row r="327" spans="1:19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1"/>
        <v>104</v>
      </c>
      <c r="O327" s="7">
        <f t="shared" si="20"/>
        <v>70.921195652173907</v>
      </c>
      <c r="P327" t="s">
        <v>8303</v>
      </c>
      <c r="Q327" s="8" t="s">
        <v>8275</v>
      </c>
      <c r="R327" s="12">
        <f t="shared" si="22"/>
        <v>42689.187881944439</v>
      </c>
      <c r="S327" s="12">
        <f t="shared" si="23"/>
        <v>42724.187881944439</v>
      </c>
    </row>
    <row r="328" spans="1:19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1"/>
        <v>113</v>
      </c>
      <c r="O328" s="7">
        <f t="shared" si="20"/>
        <v>147.17167680278018</v>
      </c>
      <c r="P328" t="s">
        <v>8303</v>
      </c>
      <c r="Q328" s="8" t="s">
        <v>8275</v>
      </c>
      <c r="R328" s="12">
        <f t="shared" si="22"/>
        <v>42775.314884259264</v>
      </c>
      <c r="S328" s="12">
        <f t="shared" si="23"/>
        <v>42808.956250000003</v>
      </c>
    </row>
    <row r="329" spans="1:19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1"/>
        <v>136</v>
      </c>
      <c r="O329" s="7">
        <f t="shared" si="20"/>
        <v>160.47058823529412</v>
      </c>
      <c r="P329" t="s">
        <v>8303</v>
      </c>
      <c r="Q329" s="8" t="s">
        <v>8275</v>
      </c>
      <c r="R329" s="12">
        <f t="shared" si="22"/>
        <v>42058.235289351855</v>
      </c>
      <c r="S329" s="12">
        <f t="shared" si="23"/>
        <v>42085.333333333328</v>
      </c>
    </row>
    <row r="330" spans="1:19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1"/>
        <v>104</v>
      </c>
      <c r="O330" s="7">
        <f t="shared" si="20"/>
        <v>156.04578313253012</v>
      </c>
      <c r="P330" t="s">
        <v>8303</v>
      </c>
      <c r="Q330" s="8" t="s">
        <v>8275</v>
      </c>
      <c r="R330" s="12">
        <f t="shared" si="22"/>
        <v>42278.946620370371</v>
      </c>
      <c r="S330" s="12">
        <f t="shared" si="23"/>
        <v>42309.166666666672</v>
      </c>
    </row>
    <row r="331" spans="1:19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1"/>
        <v>106</v>
      </c>
      <c r="O331" s="7">
        <f t="shared" si="20"/>
        <v>63.17365269461078</v>
      </c>
      <c r="P331" t="s">
        <v>8303</v>
      </c>
      <c r="Q331" s="8" t="s">
        <v>8275</v>
      </c>
      <c r="R331" s="12">
        <f t="shared" si="22"/>
        <v>42291.46674768519</v>
      </c>
      <c r="S331" s="12">
        <f t="shared" si="23"/>
        <v>42315.166666666672</v>
      </c>
    </row>
    <row r="332" spans="1:19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1"/>
        <v>102</v>
      </c>
      <c r="O332" s="7">
        <f t="shared" si="20"/>
        <v>104.82352941176471</v>
      </c>
      <c r="P332" t="s">
        <v>8303</v>
      </c>
      <c r="Q332" s="8" t="s">
        <v>8275</v>
      </c>
      <c r="R332" s="12">
        <f t="shared" si="22"/>
        <v>41379.515775462962</v>
      </c>
      <c r="S332" s="12">
        <f t="shared" si="23"/>
        <v>41411.165972222225</v>
      </c>
    </row>
    <row r="333" spans="1:19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1"/>
        <v>107</v>
      </c>
      <c r="O333" s="7">
        <f t="shared" si="20"/>
        <v>97.356164383561648</v>
      </c>
      <c r="P333" t="s">
        <v>8303</v>
      </c>
      <c r="Q333" s="8" t="s">
        <v>8275</v>
      </c>
      <c r="R333" s="12">
        <f t="shared" si="22"/>
        <v>42507.581412037034</v>
      </c>
      <c r="S333" s="12">
        <f t="shared" si="23"/>
        <v>42538.581412037034</v>
      </c>
    </row>
    <row r="334" spans="1:19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1"/>
        <v>113</v>
      </c>
      <c r="O334" s="7">
        <f t="shared" si="20"/>
        <v>203.63063063063063</v>
      </c>
      <c r="P334" t="s">
        <v>8303</v>
      </c>
      <c r="Q334" s="8" t="s">
        <v>8275</v>
      </c>
      <c r="R334" s="12">
        <f t="shared" si="22"/>
        <v>42263.680289351847</v>
      </c>
      <c r="S334" s="12">
        <f t="shared" si="23"/>
        <v>42305.333333333328</v>
      </c>
    </row>
    <row r="335" spans="1:19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1"/>
        <v>125</v>
      </c>
      <c r="O335" s="7">
        <f t="shared" si="20"/>
        <v>188.31203007518798</v>
      </c>
      <c r="P335" t="s">
        <v>8303</v>
      </c>
      <c r="Q335" s="8" t="s">
        <v>8275</v>
      </c>
      <c r="R335" s="12">
        <f t="shared" si="22"/>
        <v>42437.636469907404</v>
      </c>
      <c r="S335" s="12">
        <f t="shared" si="23"/>
        <v>42467.59480324074</v>
      </c>
    </row>
    <row r="336" spans="1:19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1"/>
        <v>101</v>
      </c>
      <c r="O336" s="7">
        <f t="shared" si="20"/>
        <v>146.65217391304347</v>
      </c>
      <c r="P336" t="s">
        <v>8303</v>
      </c>
      <c r="Q336" s="8" t="s">
        <v>8275</v>
      </c>
      <c r="R336" s="12">
        <f t="shared" si="22"/>
        <v>42101.682372685187</v>
      </c>
      <c r="S336" s="12">
        <f t="shared" si="23"/>
        <v>42139.791666666672</v>
      </c>
    </row>
    <row r="337" spans="1:19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1"/>
        <v>103</v>
      </c>
      <c r="O337" s="7">
        <f t="shared" si="20"/>
        <v>109.1875</v>
      </c>
      <c r="P337" t="s">
        <v>8303</v>
      </c>
      <c r="Q337" s="8" t="s">
        <v>8275</v>
      </c>
      <c r="R337" s="12">
        <f t="shared" si="22"/>
        <v>42101.737442129626</v>
      </c>
      <c r="S337" s="12">
        <f t="shared" si="23"/>
        <v>42132.916666666672</v>
      </c>
    </row>
    <row r="338" spans="1:19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1"/>
        <v>117</v>
      </c>
      <c r="O338" s="7">
        <f t="shared" si="20"/>
        <v>59.249046653144013</v>
      </c>
      <c r="P338" t="s">
        <v>8303</v>
      </c>
      <c r="Q338" s="8" t="s">
        <v>8275</v>
      </c>
      <c r="R338" s="12">
        <f t="shared" si="22"/>
        <v>42291.596273148149</v>
      </c>
      <c r="S338" s="12">
        <f t="shared" si="23"/>
        <v>42321.637939814813</v>
      </c>
    </row>
    <row r="339" spans="1:19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1"/>
        <v>101</v>
      </c>
      <c r="O339" s="7">
        <f t="shared" si="20"/>
        <v>97.904838709677421</v>
      </c>
      <c r="P339" t="s">
        <v>8303</v>
      </c>
      <c r="Q339" s="8" t="s">
        <v>8275</v>
      </c>
      <c r="R339" s="12">
        <f t="shared" si="22"/>
        <v>42047.128564814819</v>
      </c>
      <c r="S339" s="12">
        <f t="shared" si="23"/>
        <v>42077.086898148147</v>
      </c>
    </row>
    <row r="340" spans="1:19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1"/>
        <v>110</v>
      </c>
      <c r="O340" s="7">
        <f t="shared" si="20"/>
        <v>70.000169491525426</v>
      </c>
      <c r="P340" t="s">
        <v>8303</v>
      </c>
      <c r="Q340" s="8" t="s">
        <v>8275</v>
      </c>
      <c r="R340" s="12">
        <f t="shared" si="22"/>
        <v>42559.755671296298</v>
      </c>
      <c r="S340" s="12">
        <f t="shared" si="23"/>
        <v>42616.041666666672</v>
      </c>
    </row>
    <row r="341" spans="1:19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1"/>
        <v>108</v>
      </c>
      <c r="O341" s="7">
        <f t="shared" si="20"/>
        <v>72.865168539325836</v>
      </c>
      <c r="P341" t="s">
        <v>8303</v>
      </c>
      <c r="Q341" s="8" t="s">
        <v>8275</v>
      </c>
      <c r="R341" s="12">
        <f t="shared" si="22"/>
        <v>42093.760046296295</v>
      </c>
      <c r="S341" s="12">
        <f t="shared" si="23"/>
        <v>42123.760046296295</v>
      </c>
    </row>
    <row r="342" spans="1:19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1"/>
        <v>125</v>
      </c>
      <c r="O342" s="7">
        <f t="shared" si="20"/>
        <v>146.34782608695653</v>
      </c>
      <c r="P342" t="s">
        <v>8303</v>
      </c>
      <c r="Q342" s="8" t="s">
        <v>8275</v>
      </c>
      <c r="R342" s="12">
        <f t="shared" si="22"/>
        <v>42772.669062500005</v>
      </c>
      <c r="S342" s="12">
        <f t="shared" si="23"/>
        <v>42802.875</v>
      </c>
    </row>
    <row r="343" spans="1:19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1"/>
        <v>107</v>
      </c>
      <c r="O343" s="7">
        <f t="shared" si="20"/>
        <v>67.909090909090907</v>
      </c>
      <c r="P343" t="s">
        <v>8303</v>
      </c>
      <c r="Q343" s="8" t="s">
        <v>8275</v>
      </c>
      <c r="R343" s="12">
        <f t="shared" si="22"/>
        <v>41894.879606481481</v>
      </c>
      <c r="S343" s="12">
        <f t="shared" si="23"/>
        <v>41913.165972222225</v>
      </c>
    </row>
    <row r="344" spans="1:19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1"/>
        <v>100</v>
      </c>
      <c r="O344" s="7">
        <f t="shared" si="20"/>
        <v>169.85083076923075</v>
      </c>
      <c r="P344" t="s">
        <v>8303</v>
      </c>
      <c r="Q344" s="8" t="s">
        <v>8275</v>
      </c>
      <c r="R344" s="12">
        <f t="shared" si="22"/>
        <v>42459.780844907407</v>
      </c>
      <c r="S344" s="12">
        <f t="shared" si="23"/>
        <v>42489.780844907407</v>
      </c>
    </row>
    <row r="345" spans="1:19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1"/>
        <v>102</v>
      </c>
      <c r="O345" s="7">
        <f t="shared" si="20"/>
        <v>58.413339694656486</v>
      </c>
      <c r="P345" t="s">
        <v>8303</v>
      </c>
      <c r="Q345" s="8" t="s">
        <v>8275</v>
      </c>
      <c r="R345" s="12">
        <f t="shared" si="22"/>
        <v>41926.73778935185</v>
      </c>
      <c r="S345" s="12">
        <f t="shared" si="23"/>
        <v>41957.125</v>
      </c>
    </row>
    <row r="346" spans="1:19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1"/>
        <v>102</v>
      </c>
      <c r="O346" s="7">
        <f t="shared" si="20"/>
        <v>119.99298245614035</v>
      </c>
      <c r="P346" t="s">
        <v>8303</v>
      </c>
      <c r="Q346" s="8" t="s">
        <v>8275</v>
      </c>
      <c r="R346" s="12">
        <f t="shared" si="22"/>
        <v>42111.970995370371</v>
      </c>
      <c r="S346" s="12">
        <f t="shared" si="23"/>
        <v>42156.097222222219</v>
      </c>
    </row>
    <row r="347" spans="1:19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1"/>
        <v>123</v>
      </c>
      <c r="O347" s="7">
        <f t="shared" si="20"/>
        <v>99.860335195530723</v>
      </c>
      <c r="P347" t="s">
        <v>8303</v>
      </c>
      <c r="Q347" s="8" t="s">
        <v>8275</v>
      </c>
      <c r="R347" s="12">
        <f t="shared" si="22"/>
        <v>42114.944328703699</v>
      </c>
      <c r="S347" s="12">
        <f t="shared" si="23"/>
        <v>42144.944328703699</v>
      </c>
    </row>
    <row r="348" spans="1:19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1"/>
        <v>170</v>
      </c>
      <c r="O348" s="7">
        <f t="shared" si="20"/>
        <v>90.579148936170213</v>
      </c>
      <c r="P348" t="s">
        <v>8303</v>
      </c>
      <c r="Q348" s="8" t="s">
        <v>8275</v>
      </c>
      <c r="R348" s="12">
        <f t="shared" si="22"/>
        <v>42261.500243055561</v>
      </c>
      <c r="S348" s="12">
        <f t="shared" si="23"/>
        <v>42291.500243055561</v>
      </c>
    </row>
    <row r="349" spans="1:19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1"/>
        <v>112</v>
      </c>
      <c r="O349" s="7">
        <f t="shared" si="20"/>
        <v>117.77361477572559</v>
      </c>
      <c r="P349" t="s">
        <v>8303</v>
      </c>
      <c r="Q349" s="8" t="s">
        <v>8275</v>
      </c>
      <c r="R349" s="12">
        <f t="shared" si="22"/>
        <v>42292.495474537034</v>
      </c>
      <c r="S349" s="12">
        <f t="shared" si="23"/>
        <v>42322.537141203706</v>
      </c>
    </row>
    <row r="350" spans="1:19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1"/>
        <v>103</v>
      </c>
      <c r="O350" s="7">
        <f t="shared" si="20"/>
        <v>86.554621848739501</v>
      </c>
      <c r="P350" t="s">
        <v>8303</v>
      </c>
      <c r="Q350" s="8" t="s">
        <v>8275</v>
      </c>
      <c r="R350" s="12">
        <f t="shared" si="22"/>
        <v>42207.58699074074</v>
      </c>
      <c r="S350" s="12">
        <f t="shared" si="23"/>
        <v>42237.58699074074</v>
      </c>
    </row>
    <row r="351" spans="1:19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1"/>
        <v>107</v>
      </c>
      <c r="O351" s="7">
        <f t="shared" si="20"/>
        <v>71.899281437125751</v>
      </c>
      <c r="P351" t="s">
        <v>8303</v>
      </c>
      <c r="Q351" s="8" t="s">
        <v>8275</v>
      </c>
      <c r="R351" s="12">
        <f t="shared" si="22"/>
        <v>42760.498935185184</v>
      </c>
      <c r="S351" s="12">
        <f t="shared" si="23"/>
        <v>42790.498935185184</v>
      </c>
    </row>
    <row r="352" spans="1:19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1"/>
        <v>115</v>
      </c>
      <c r="O352" s="7">
        <f t="shared" si="20"/>
        <v>129.81900452488688</v>
      </c>
      <c r="P352" t="s">
        <v>8303</v>
      </c>
      <c r="Q352" s="8" t="s">
        <v>8275</v>
      </c>
      <c r="R352" s="12">
        <f t="shared" si="22"/>
        <v>42586.066076388888</v>
      </c>
      <c r="S352" s="12">
        <f t="shared" si="23"/>
        <v>42624.165972222225</v>
      </c>
    </row>
    <row r="353" spans="1:19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1"/>
        <v>127</v>
      </c>
      <c r="O353" s="7">
        <f t="shared" si="20"/>
        <v>44.912863070539416</v>
      </c>
      <c r="P353" t="s">
        <v>8303</v>
      </c>
      <c r="Q353" s="8" t="s">
        <v>8275</v>
      </c>
      <c r="R353" s="12">
        <f t="shared" si="22"/>
        <v>42427.964745370366</v>
      </c>
      <c r="S353" s="12">
        <f t="shared" si="23"/>
        <v>42467.923078703709</v>
      </c>
    </row>
    <row r="354" spans="1:19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1"/>
        <v>117</v>
      </c>
      <c r="O354" s="7">
        <f t="shared" si="20"/>
        <v>40.755244755244753</v>
      </c>
      <c r="P354" t="s">
        <v>8303</v>
      </c>
      <c r="Q354" s="8" t="s">
        <v>8275</v>
      </c>
      <c r="R354" s="12">
        <f t="shared" si="22"/>
        <v>41890.167453703703</v>
      </c>
      <c r="S354" s="12">
        <f t="shared" si="23"/>
        <v>41920.167453703703</v>
      </c>
    </row>
    <row r="355" spans="1:19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1"/>
        <v>109</v>
      </c>
      <c r="O355" s="7">
        <f t="shared" si="20"/>
        <v>103.52394779771615</v>
      </c>
      <c r="P355" t="s">
        <v>8303</v>
      </c>
      <c r="Q355" s="8" t="s">
        <v>8275</v>
      </c>
      <c r="R355" s="12">
        <f t="shared" si="22"/>
        <v>42297.791886574079</v>
      </c>
      <c r="S355" s="12">
        <f t="shared" si="23"/>
        <v>42327.833553240736</v>
      </c>
    </row>
    <row r="356" spans="1:19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1"/>
        <v>104</v>
      </c>
      <c r="O356" s="7">
        <f t="shared" si="20"/>
        <v>125.44827586206897</v>
      </c>
      <c r="P356" t="s">
        <v>8303</v>
      </c>
      <c r="Q356" s="8" t="s">
        <v>8275</v>
      </c>
      <c r="R356" s="12">
        <f t="shared" si="22"/>
        <v>42438.827789351853</v>
      </c>
      <c r="S356" s="12">
        <f t="shared" si="23"/>
        <v>42468.786122685182</v>
      </c>
    </row>
    <row r="357" spans="1:19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1"/>
        <v>116</v>
      </c>
      <c r="O357" s="7">
        <f t="shared" si="20"/>
        <v>246.60606060606059</v>
      </c>
      <c r="P357" t="s">
        <v>8303</v>
      </c>
      <c r="Q357" s="8" t="s">
        <v>8275</v>
      </c>
      <c r="R357" s="12">
        <f t="shared" si="22"/>
        <v>41943.293912037036</v>
      </c>
      <c r="S357" s="12">
        <f t="shared" si="23"/>
        <v>41974.3355787037</v>
      </c>
    </row>
    <row r="358" spans="1:19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1"/>
        <v>103</v>
      </c>
      <c r="O358" s="7">
        <f t="shared" si="20"/>
        <v>79.401340206185566</v>
      </c>
      <c r="P358" t="s">
        <v>8303</v>
      </c>
      <c r="Q358" s="8" t="s">
        <v>8275</v>
      </c>
      <c r="R358" s="12">
        <f t="shared" si="22"/>
        <v>42415.803159722222</v>
      </c>
      <c r="S358" s="12">
        <f t="shared" si="23"/>
        <v>42445.761493055557</v>
      </c>
    </row>
    <row r="359" spans="1:19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1"/>
        <v>174</v>
      </c>
      <c r="O359" s="7">
        <f t="shared" si="20"/>
        <v>86.138613861386133</v>
      </c>
      <c r="P359" t="s">
        <v>8303</v>
      </c>
      <c r="Q359" s="8" t="s">
        <v>8275</v>
      </c>
      <c r="R359" s="12">
        <f t="shared" si="22"/>
        <v>42078.222187499996</v>
      </c>
      <c r="S359" s="12">
        <f t="shared" si="23"/>
        <v>42118.222187499996</v>
      </c>
    </row>
    <row r="360" spans="1:19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1"/>
        <v>103</v>
      </c>
      <c r="O360" s="7">
        <f t="shared" si="20"/>
        <v>193.04868913857678</v>
      </c>
      <c r="P360" t="s">
        <v>8303</v>
      </c>
      <c r="Q360" s="8" t="s">
        <v>8275</v>
      </c>
      <c r="R360" s="12">
        <f t="shared" si="22"/>
        <v>42507.860196759255</v>
      </c>
      <c r="S360" s="12">
        <f t="shared" si="23"/>
        <v>42536.625</v>
      </c>
    </row>
    <row r="361" spans="1:19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1"/>
        <v>105</v>
      </c>
      <c r="O361" s="7">
        <f t="shared" si="20"/>
        <v>84.023178807947019</v>
      </c>
      <c r="P361" t="s">
        <v>8303</v>
      </c>
      <c r="Q361" s="8" t="s">
        <v>8275</v>
      </c>
      <c r="R361" s="12">
        <f t="shared" si="22"/>
        <v>41935.070486111108</v>
      </c>
      <c r="S361" s="12">
        <f t="shared" si="23"/>
        <v>41957.216666666667</v>
      </c>
    </row>
    <row r="362" spans="1:19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1"/>
        <v>101</v>
      </c>
      <c r="O362" s="7">
        <f t="shared" si="20"/>
        <v>139.82758620689654</v>
      </c>
      <c r="P362" t="s">
        <v>8303</v>
      </c>
      <c r="Q362" s="8" t="s">
        <v>8275</v>
      </c>
      <c r="R362" s="12">
        <f t="shared" si="22"/>
        <v>42163.897916666669</v>
      </c>
      <c r="S362" s="12">
        <f t="shared" si="23"/>
        <v>42208.132638888885</v>
      </c>
    </row>
    <row r="363" spans="1:19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1"/>
        <v>111</v>
      </c>
      <c r="O363" s="7">
        <f t="shared" si="20"/>
        <v>109.82189265536722</v>
      </c>
      <c r="P363" t="s">
        <v>8303</v>
      </c>
      <c r="Q363" s="8" t="s">
        <v>8275</v>
      </c>
      <c r="R363" s="12">
        <f t="shared" si="22"/>
        <v>41936.001226851848</v>
      </c>
      <c r="S363" s="12">
        <f t="shared" si="23"/>
        <v>41966.042893518519</v>
      </c>
    </row>
    <row r="364" spans="1:19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1"/>
        <v>124</v>
      </c>
      <c r="O364" s="7">
        <f t="shared" si="20"/>
        <v>139.53488372093022</v>
      </c>
      <c r="P364" t="s">
        <v>8303</v>
      </c>
      <c r="Q364" s="8" t="s">
        <v>8275</v>
      </c>
      <c r="R364" s="12">
        <f t="shared" si="22"/>
        <v>41837.210543981484</v>
      </c>
      <c r="S364" s="12">
        <f t="shared" si="23"/>
        <v>41859</v>
      </c>
    </row>
    <row r="365" spans="1:19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1"/>
        <v>101</v>
      </c>
      <c r="O365" s="7">
        <f t="shared" si="20"/>
        <v>347.84615384615387</v>
      </c>
      <c r="P365" t="s">
        <v>8303</v>
      </c>
      <c r="Q365" s="8" t="s">
        <v>8275</v>
      </c>
      <c r="R365" s="12">
        <f t="shared" si="22"/>
        <v>40255.744629629626</v>
      </c>
      <c r="S365" s="12">
        <f t="shared" si="23"/>
        <v>40300.806944444441</v>
      </c>
    </row>
    <row r="366" spans="1:19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1"/>
        <v>110</v>
      </c>
      <c r="O366" s="7">
        <f t="shared" si="20"/>
        <v>68.24159292035398</v>
      </c>
      <c r="P366" t="s">
        <v>8303</v>
      </c>
      <c r="Q366" s="8" t="s">
        <v>8275</v>
      </c>
      <c r="R366" s="12">
        <f t="shared" si="22"/>
        <v>41780.859629629631</v>
      </c>
      <c r="S366" s="12">
        <f t="shared" si="23"/>
        <v>41811.165972222225</v>
      </c>
    </row>
    <row r="367" spans="1:19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1"/>
        <v>104</v>
      </c>
      <c r="O367" s="7">
        <f t="shared" si="20"/>
        <v>239.93846153846152</v>
      </c>
      <c r="P367" t="s">
        <v>8303</v>
      </c>
      <c r="Q367" s="8" t="s">
        <v>8275</v>
      </c>
      <c r="R367" s="12">
        <f t="shared" si="22"/>
        <v>41668.606469907405</v>
      </c>
      <c r="S367" s="12">
        <f t="shared" si="23"/>
        <v>41698.606469907405</v>
      </c>
    </row>
    <row r="368" spans="1:19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1"/>
        <v>101</v>
      </c>
      <c r="O368" s="7">
        <f t="shared" si="20"/>
        <v>287.31343283582089</v>
      </c>
      <c r="P368" t="s">
        <v>8303</v>
      </c>
      <c r="Q368" s="8" t="s">
        <v>8275</v>
      </c>
      <c r="R368" s="12">
        <f t="shared" si="22"/>
        <v>41019.793032407404</v>
      </c>
      <c r="S368" s="12">
        <f t="shared" si="23"/>
        <v>41049.793032407404</v>
      </c>
    </row>
    <row r="369" spans="1:19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1"/>
        <v>103</v>
      </c>
      <c r="O369" s="7">
        <f t="shared" si="20"/>
        <v>86.84882352941176</v>
      </c>
      <c r="P369" t="s">
        <v>8303</v>
      </c>
      <c r="Q369" s="8" t="s">
        <v>8275</v>
      </c>
      <c r="R369" s="12">
        <f t="shared" si="22"/>
        <v>41355.577291666668</v>
      </c>
      <c r="S369" s="12">
        <f t="shared" si="23"/>
        <v>41395.207638888889</v>
      </c>
    </row>
    <row r="370" spans="1:19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1"/>
        <v>104</v>
      </c>
      <c r="O370" s="7">
        <f t="shared" si="20"/>
        <v>81.84905660377359</v>
      </c>
      <c r="P370" t="s">
        <v>8303</v>
      </c>
      <c r="Q370" s="8" t="s">
        <v>8275</v>
      </c>
      <c r="R370" s="12">
        <f t="shared" si="22"/>
        <v>42043.605578703704</v>
      </c>
      <c r="S370" s="12">
        <f t="shared" si="23"/>
        <v>42078.563912037032</v>
      </c>
    </row>
    <row r="371" spans="1:19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1"/>
        <v>110</v>
      </c>
      <c r="O371" s="7">
        <f t="shared" si="20"/>
        <v>42.874970059880241</v>
      </c>
      <c r="P371" t="s">
        <v>8303</v>
      </c>
      <c r="Q371" s="8" t="s">
        <v>8275</v>
      </c>
      <c r="R371" s="12">
        <f t="shared" si="22"/>
        <v>40893.551724537036</v>
      </c>
      <c r="S371" s="12">
        <f t="shared" si="23"/>
        <v>40923.551724537036</v>
      </c>
    </row>
    <row r="372" spans="1:19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1"/>
        <v>122</v>
      </c>
      <c r="O372" s="7">
        <f t="shared" si="20"/>
        <v>709.41860465116281</v>
      </c>
      <c r="P372" t="s">
        <v>8303</v>
      </c>
      <c r="Q372" s="8" t="s">
        <v>8275</v>
      </c>
      <c r="R372" s="12">
        <f t="shared" si="22"/>
        <v>42711.795138888891</v>
      </c>
      <c r="S372" s="12">
        <f t="shared" si="23"/>
        <v>42741.795138888891</v>
      </c>
    </row>
    <row r="373" spans="1:19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1"/>
        <v>114</v>
      </c>
      <c r="O373" s="7">
        <f t="shared" si="20"/>
        <v>161.25517890772127</v>
      </c>
      <c r="P373" t="s">
        <v>8303</v>
      </c>
      <c r="Q373" s="8" t="s">
        <v>8275</v>
      </c>
      <c r="R373" s="12">
        <f t="shared" si="22"/>
        <v>41261.767812500002</v>
      </c>
      <c r="S373" s="12">
        <f t="shared" si="23"/>
        <v>41306.767812500002</v>
      </c>
    </row>
    <row r="374" spans="1:19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1"/>
        <v>125</v>
      </c>
      <c r="O374" s="7">
        <f t="shared" si="20"/>
        <v>41.777777777777779</v>
      </c>
      <c r="P374" t="s">
        <v>8303</v>
      </c>
      <c r="Q374" s="8" t="s">
        <v>8275</v>
      </c>
      <c r="R374" s="12">
        <f t="shared" si="22"/>
        <v>42425.576898148152</v>
      </c>
      <c r="S374" s="12">
        <f t="shared" si="23"/>
        <v>42465.666666666672</v>
      </c>
    </row>
    <row r="375" spans="1:19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1"/>
        <v>107</v>
      </c>
      <c r="O375" s="7">
        <f t="shared" si="20"/>
        <v>89.887640449438209</v>
      </c>
      <c r="P375" t="s">
        <v>8303</v>
      </c>
      <c r="Q375" s="8" t="s">
        <v>8275</v>
      </c>
      <c r="R375" s="12">
        <f t="shared" si="22"/>
        <v>41078.91201388889</v>
      </c>
      <c r="S375" s="12">
        <f t="shared" si="23"/>
        <v>41108.91201388889</v>
      </c>
    </row>
    <row r="376" spans="1:19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1"/>
        <v>131</v>
      </c>
      <c r="O376" s="7">
        <f t="shared" si="20"/>
        <v>45.051724137931032</v>
      </c>
      <c r="P376" t="s">
        <v>8303</v>
      </c>
      <c r="Q376" s="8" t="s">
        <v>8275</v>
      </c>
      <c r="R376" s="12">
        <f t="shared" si="22"/>
        <v>40757.889247685183</v>
      </c>
      <c r="S376" s="12">
        <f t="shared" si="23"/>
        <v>40802.889247685183</v>
      </c>
    </row>
    <row r="377" spans="1:19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1"/>
        <v>120</v>
      </c>
      <c r="O377" s="7">
        <f t="shared" si="20"/>
        <v>42.857142857142854</v>
      </c>
      <c r="P377" t="s">
        <v>8303</v>
      </c>
      <c r="Q377" s="8" t="s">
        <v>8275</v>
      </c>
      <c r="R377" s="12">
        <f t="shared" si="22"/>
        <v>41657.985081018516</v>
      </c>
      <c r="S377" s="12">
        <f t="shared" si="23"/>
        <v>41699.720833333333</v>
      </c>
    </row>
    <row r="378" spans="1:19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1"/>
        <v>106</v>
      </c>
      <c r="O378" s="7">
        <f t="shared" si="20"/>
        <v>54.083333333333336</v>
      </c>
      <c r="P378" t="s">
        <v>8303</v>
      </c>
      <c r="Q378" s="8" t="s">
        <v>8275</v>
      </c>
      <c r="R378" s="12">
        <f t="shared" si="22"/>
        <v>42576.452731481477</v>
      </c>
      <c r="S378" s="12">
        <f t="shared" si="23"/>
        <v>42607.452731481477</v>
      </c>
    </row>
    <row r="379" spans="1:19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1"/>
        <v>114</v>
      </c>
      <c r="O379" s="7">
        <f t="shared" si="20"/>
        <v>103.21804511278195</v>
      </c>
      <c r="P379" t="s">
        <v>8303</v>
      </c>
      <c r="Q379" s="8" t="s">
        <v>8275</v>
      </c>
      <c r="R379" s="12">
        <f t="shared" si="22"/>
        <v>42292.250787037032</v>
      </c>
      <c r="S379" s="12">
        <f t="shared" si="23"/>
        <v>42322.292361111111</v>
      </c>
    </row>
    <row r="380" spans="1:19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1"/>
        <v>112</v>
      </c>
      <c r="O380" s="7">
        <f t="shared" si="20"/>
        <v>40.397590361445786</v>
      </c>
      <c r="P380" t="s">
        <v>8303</v>
      </c>
      <c r="Q380" s="8" t="s">
        <v>8275</v>
      </c>
      <c r="R380" s="12">
        <f t="shared" si="22"/>
        <v>42370.571851851855</v>
      </c>
      <c r="S380" s="12">
        <f t="shared" si="23"/>
        <v>42394.994444444441</v>
      </c>
    </row>
    <row r="381" spans="1:19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1"/>
        <v>116</v>
      </c>
      <c r="O381" s="7">
        <f t="shared" si="20"/>
        <v>116.85906040268456</v>
      </c>
      <c r="P381" t="s">
        <v>8303</v>
      </c>
      <c r="Q381" s="8" t="s">
        <v>8275</v>
      </c>
      <c r="R381" s="12">
        <f t="shared" si="22"/>
        <v>40987.688333333332</v>
      </c>
      <c r="S381" s="12">
        <f t="shared" si="23"/>
        <v>41032.688333333332</v>
      </c>
    </row>
    <row r="382" spans="1:19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1"/>
        <v>142</v>
      </c>
      <c r="O382" s="7">
        <f t="shared" si="20"/>
        <v>115.51020408163265</v>
      </c>
      <c r="P382" t="s">
        <v>8303</v>
      </c>
      <c r="Q382" s="8" t="s">
        <v>8275</v>
      </c>
      <c r="R382" s="12">
        <f t="shared" si="22"/>
        <v>42367.719814814816</v>
      </c>
      <c r="S382" s="12">
        <f t="shared" si="23"/>
        <v>42392.719814814816</v>
      </c>
    </row>
    <row r="383" spans="1:19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1"/>
        <v>105</v>
      </c>
      <c r="O383" s="7">
        <f t="shared" si="20"/>
        <v>104.31274900398407</v>
      </c>
      <c r="P383" t="s">
        <v>8303</v>
      </c>
      <c r="Q383" s="8" t="s">
        <v>8275</v>
      </c>
      <c r="R383" s="12">
        <f t="shared" si="22"/>
        <v>41085.698113425926</v>
      </c>
      <c r="S383" s="12">
        <f t="shared" si="23"/>
        <v>41120.208333333336</v>
      </c>
    </row>
    <row r="384" spans="1:19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1"/>
        <v>256</v>
      </c>
      <c r="O384" s="7">
        <f t="shared" si="20"/>
        <v>69.772727272727266</v>
      </c>
      <c r="P384" t="s">
        <v>8303</v>
      </c>
      <c r="Q384" s="8" t="s">
        <v>8275</v>
      </c>
      <c r="R384" s="12">
        <f t="shared" si="22"/>
        <v>41144.709490740745</v>
      </c>
      <c r="S384" s="12">
        <f t="shared" si="23"/>
        <v>41158.709490740745</v>
      </c>
    </row>
    <row r="385" spans="1:19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1"/>
        <v>207</v>
      </c>
      <c r="O385" s="7">
        <f t="shared" si="20"/>
        <v>43.020833333333336</v>
      </c>
      <c r="P385" t="s">
        <v>8303</v>
      </c>
      <c r="Q385" s="8" t="s">
        <v>8275</v>
      </c>
      <c r="R385" s="12">
        <f t="shared" si="22"/>
        <v>41755.117581018516</v>
      </c>
      <c r="S385" s="12">
        <f t="shared" si="23"/>
        <v>41778.117581018516</v>
      </c>
    </row>
    <row r="386" spans="1:19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1"/>
        <v>112</v>
      </c>
      <c r="O386" s="7">
        <f t="shared" ref="O386:O449" si="24">IFERROR(E386/L386,"-")</f>
        <v>58.540469973890339</v>
      </c>
      <c r="P386" t="s">
        <v>8303</v>
      </c>
      <c r="Q386" s="8" t="s">
        <v>8275</v>
      </c>
      <c r="R386" s="12">
        <f t="shared" si="22"/>
        <v>41980.781793981485</v>
      </c>
      <c r="S386" s="12">
        <f t="shared" si="23"/>
        <v>42010.781793981485</v>
      </c>
    </row>
    <row r="387" spans="1:19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5">ROUND(E387/D387*100,0)</f>
        <v>106</v>
      </c>
      <c r="O387" s="7">
        <f t="shared" si="24"/>
        <v>111.79535864978902</v>
      </c>
      <c r="P387" t="s">
        <v>8303</v>
      </c>
      <c r="Q387" s="8" t="s">
        <v>8275</v>
      </c>
      <c r="R387" s="12">
        <f t="shared" ref="R387:R450" si="26">(((J387/60)/60)/24+DATE(1970,1,1))</f>
        <v>41934.584502314814</v>
      </c>
      <c r="S387" s="12">
        <f t="shared" ref="S387:S450" si="27">(((I387/60)/60)/24)+DATE(1970,1,1)</f>
        <v>41964.626168981486</v>
      </c>
    </row>
    <row r="388" spans="1:19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5"/>
        <v>100</v>
      </c>
      <c r="O388" s="7">
        <f t="shared" si="24"/>
        <v>46.230769230769234</v>
      </c>
      <c r="P388" t="s">
        <v>8303</v>
      </c>
      <c r="Q388" s="8" t="s">
        <v>8275</v>
      </c>
      <c r="R388" s="12">
        <f t="shared" si="26"/>
        <v>42211.951284722221</v>
      </c>
      <c r="S388" s="12">
        <f t="shared" si="27"/>
        <v>42226.951284722221</v>
      </c>
    </row>
    <row r="389" spans="1:19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5"/>
        <v>214</v>
      </c>
      <c r="O389" s="7">
        <f t="shared" si="24"/>
        <v>144.69039145907473</v>
      </c>
      <c r="P389" t="s">
        <v>8303</v>
      </c>
      <c r="Q389" s="8" t="s">
        <v>8275</v>
      </c>
      <c r="R389" s="12">
        <f t="shared" si="26"/>
        <v>42200.67659722222</v>
      </c>
      <c r="S389" s="12">
        <f t="shared" si="27"/>
        <v>42231.25</v>
      </c>
    </row>
    <row r="390" spans="1:19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5"/>
        <v>126</v>
      </c>
      <c r="O390" s="7">
        <f t="shared" si="24"/>
        <v>88.845070422535215</v>
      </c>
      <c r="P390" t="s">
        <v>8303</v>
      </c>
      <c r="Q390" s="8" t="s">
        <v>8275</v>
      </c>
      <c r="R390" s="12">
        <f t="shared" si="26"/>
        <v>42549.076157407413</v>
      </c>
      <c r="S390" s="12">
        <f t="shared" si="27"/>
        <v>42579.076157407413</v>
      </c>
    </row>
    <row r="391" spans="1:19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5"/>
        <v>182</v>
      </c>
      <c r="O391" s="7">
        <f t="shared" si="24"/>
        <v>81.75107284768211</v>
      </c>
      <c r="P391" t="s">
        <v>8303</v>
      </c>
      <c r="Q391" s="8" t="s">
        <v>8275</v>
      </c>
      <c r="R391" s="12">
        <f t="shared" si="26"/>
        <v>41674.063078703701</v>
      </c>
      <c r="S391" s="12">
        <f t="shared" si="27"/>
        <v>41705.957638888889</v>
      </c>
    </row>
    <row r="392" spans="1:19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5"/>
        <v>100</v>
      </c>
      <c r="O392" s="7">
        <f t="shared" si="24"/>
        <v>71.428571428571431</v>
      </c>
      <c r="P392" t="s">
        <v>8303</v>
      </c>
      <c r="Q392" s="8" t="s">
        <v>8275</v>
      </c>
      <c r="R392" s="12">
        <f t="shared" si="26"/>
        <v>42112.036712962959</v>
      </c>
      <c r="S392" s="12">
        <f t="shared" si="27"/>
        <v>42132.036712962959</v>
      </c>
    </row>
    <row r="393" spans="1:19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5"/>
        <v>101</v>
      </c>
      <c r="O393" s="7">
        <f t="shared" si="24"/>
        <v>104.25906735751295</v>
      </c>
      <c r="P393" t="s">
        <v>8303</v>
      </c>
      <c r="Q393" s="8" t="s">
        <v>8275</v>
      </c>
      <c r="R393" s="12">
        <f t="shared" si="26"/>
        <v>40865.042256944449</v>
      </c>
      <c r="S393" s="12">
        <f t="shared" si="27"/>
        <v>40895.040972222225</v>
      </c>
    </row>
    <row r="394" spans="1:19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5"/>
        <v>101</v>
      </c>
      <c r="O394" s="7">
        <f t="shared" si="24"/>
        <v>90.616504854368927</v>
      </c>
      <c r="P394" t="s">
        <v>8303</v>
      </c>
      <c r="Q394" s="8" t="s">
        <v>8275</v>
      </c>
      <c r="R394" s="12">
        <f t="shared" si="26"/>
        <v>40763.717256944445</v>
      </c>
      <c r="S394" s="12">
        <f t="shared" si="27"/>
        <v>40794.125</v>
      </c>
    </row>
    <row r="395" spans="1:19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5"/>
        <v>110</v>
      </c>
      <c r="O395" s="7">
        <f t="shared" si="24"/>
        <v>157.33048433048432</v>
      </c>
      <c r="P395" t="s">
        <v>8303</v>
      </c>
      <c r="Q395" s="8" t="s">
        <v>8275</v>
      </c>
      <c r="R395" s="12">
        <f t="shared" si="26"/>
        <v>41526.708935185183</v>
      </c>
      <c r="S395" s="12">
        <f t="shared" si="27"/>
        <v>41557.708935185183</v>
      </c>
    </row>
    <row r="396" spans="1:19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5"/>
        <v>112</v>
      </c>
      <c r="O396" s="7">
        <f t="shared" si="24"/>
        <v>105.18</v>
      </c>
      <c r="P396" t="s">
        <v>8303</v>
      </c>
      <c r="Q396" s="8" t="s">
        <v>8275</v>
      </c>
      <c r="R396" s="12">
        <f t="shared" si="26"/>
        <v>42417.818078703705</v>
      </c>
      <c r="S396" s="12">
        <f t="shared" si="27"/>
        <v>42477.776412037041</v>
      </c>
    </row>
    <row r="397" spans="1:19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5"/>
        <v>108</v>
      </c>
      <c r="O397" s="7">
        <f t="shared" si="24"/>
        <v>58.719836956521746</v>
      </c>
      <c r="P397" t="s">
        <v>8303</v>
      </c>
      <c r="Q397" s="8" t="s">
        <v>8275</v>
      </c>
      <c r="R397" s="12">
        <f t="shared" si="26"/>
        <v>40990.909259259257</v>
      </c>
      <c r="S397" s="12">
        <f t="shared" si="27"/>
        <v>41026.897222222222</v>
      </c>
    </row>
    <row r="398" spans="1:19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5"/>
        <v>107</v>
      </c>
      <c r="O398" s="7">
        <f t="shared" si="24"/>
        <v>81.632653061224488</v>
      </c>
      <c r="P398" t="s">
        <v>8303</v>
      </c>
      <c r="Q398" s="8" t="s">
        <v>8275</v>
      </c>
      <c r="R398" s="12">
        <f t="shared" si="26"/>
        <v>41082.564884259256</v>
      </c>
      <c r="S398" s="12">
        <f t="shared" si="27"/>
        <v>41097.564884259256</v>
      </c>
    </row>
    <row r="399" spans="1:19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5"/>
        <v>104</v>
      </c>
      <c r="O399" s="7">
        <f t="shared" si="24"/>
        <v>56.460043668122275</v>
      </c>
      <c r="P399" t="s">
        <v>8303</v>
      </c>
      <c r="Q399" s="8" t="s">
        <v>8275</v>
      </c>
      <c r="R399" s="12">
        <f t="shared" si="26"/>
        <v>40379.776435185187</v>
      </c>
      <c r="S399" s="12">
        <f t="shared" si="27"/>
        <v>40422.155555555553</v>
      </c>
    </row>
    <row r="400" spans="1:19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5"/>
        <v>125</v>
      </c>
      <c r="O400" s="7">
        <f t="shared" si="24"/>
        <v>140.1044776119403</v>
      </c>
      <c r="P400" t="s">
        <v>8303</v>
      </c>
      <c r="Q400" s="8" t="s">
        <v>8275</v>
      </c>
      <c r="R400" s="12">
        <f t="shared" si="26"/>
        <v>42078.793124999997</v>
      </c>
      <c r="S400" s="12">
        <f t="shared" si="27"/>
        <v>42123.793124999997</v>
      </c>
    </row>
    <row r="401" spans="1:19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5"/>
        <v>107</v>
      </c>
      <c r="O401" s="7">
        <f t="shared" si="24"/>
        <v>224.85263157894738</v>
      </c>
      <c r="P401" t="s">
        <v>8303</v>
      </c>
      <c r="Q401" s="8" t="s">
        <v>8275</v>
      </c>
      <c r="R401" s="12">
        <f t="shared" si="26"/>
        <v>42687.875775462962</v>
      </c>
      <c r="S401" s="12">
        <f t="shared" si="27"/>
        <v>42718.5</v>
      </c>
    </row>
    <row r="402" spans="1:19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5"/>
        <v>112</v>
      </c>
      <c r="O402" s="7">
        <f t="shared" si="24"/>
        <v>181.13306451612902</v>
      </c>
      <c r="P402" t="s">
        <v>8303</v>
      </c>
      <c r="Q402" s="8" t="s">
        <v>8275</v>
      </c>
      <c r="R402" s="12">
        <f t="shared" si="26"/>
        <v>41745.635960648149</v>
      </c>
      <c r="S402" s="12">
        <f t="shared" si="27"/>
        <v>41776.145833333336</v>
      </c>
    </row>
    <row r="403" spans="1:19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5"/>
        <v>104</v>
      </c>
      <c r="O403" s="7">
        <f t="shared" si="24"/>
        <v>711.04109589041093</v>
      </c>
      <c r="P403" t="s">
        <v>8303</v>
      </c>
      <c r="Q403" s="8" t="s">
        <v>8275</v>
      </c>
      <c r="R403" s="12">
        <f t="shared" si="26"/>
        <v>40732.842245370368</v>
      </c>
      <c r="S403" s="12">
        <f t="shared" si="27"/>
        <v>40762.842245370368</v>
      </c>
    </row>
    <row r="404" spans="1:19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5"/>
        <v>142</v>
      </c>
      <c r="O404" s="7">
        <f t="shared" si="24"/>
        <v>65.883720930232556</v>
      </c>
      <c r="P404" t="s">
        <v>8303</v>
      </c>
      <c r="Q404" s="8" t="s">
        <v>8275</v>
      </c>
      <c r="R404" s="12">
        <f t="shared" si="26"/>
        <v>42292.539548611108</v>
      </c>
      <c r="S404" s="12">
        <f t="shared" si="27"/>
        <v>42313.58121527778</v>
      </c>
    </row>
    <row r="405" spans="1:19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5"/>
        <v>105</v>
      </c>
      <c r="O405" s="7">
        <f t="shared" si="24"/>
        <v>75.185714285714283</v>
      </c>
      <c r="P405" t="s">
        <v>8303</v>
      </c>
      <c r="Q405" s="8" t="s">
        <v>8275</v>
      </c>
      <c r="R405" s="12">
        <f t="shared" si="26"/>
        <v>40718.310659722221</v>
      </c>
      <c r="S405" s="12">
        <f t="shared" si="27"/>
        <v>40765.297222222223</v>
      </c>
    </row>
    <row r="406" spans="1:19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5"/>
        <v>103</v>
      </c>
      <c r="O406" s="7">
        <f t="shared" si="24"/>
        <v>133.14391143911439</v>
      </c>
      <c r="P406" t="s">
        <v>8303</v>
      </c>
      <c r="Q406" s="8" t="s">
        <v>8275</v>
      </c>
      <c r="R406" s="12">
        <f t="shared" si="26"/>
        <v>41646.628032407411</v>
      </c>
      <c r="S406" s="12">
        <f t="shared" si="27"/>
        <v>41675.961111111108</v>
      </c>
    </row>
    <row r="407" spans="1:19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5"/>
        <v>108</v>
      </c>
      <c r="O407" s="7">
        <f t="shared" si="24"/>
        <v>55.2</v>
      </c>
      <c r="P407" t="s">
        <v>8303</v>
      </c>
      <c r="Q407" s="8" t="s">
        <v>8275</v>
      </c>
      <c r="R407" s="12">
        <f t="shared" si="26"/>
        <v>41674.08494212963</v>
      </c>
      <c r="S407" s="12">
        <f t="shared" si="27"/>
        <v>41704.08494212963</v>
      </c>
    </row>
    <row r="408" spans="1:19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5"/>
        <v>108</v>
      </c>
      <c r="O408" s="7">
        <f t="shared" si="24"/>
        <v>86.163714285714292</v>
      </c>
      <c r="P408" t="s">
        <v>8303</v>
      </c>
      <c r="Q408" s="8" t="s">
        <v>8275</v>
      </c>
      <c r="R408" s="12">
        <f t="shared" si="26"/>
        <v>40638.162465277775</v>
      </c>
      <c r="S408" s="12">
        <f t="shared" si="27"/>
        <v>40672.249305555553</v>
      </c>
    </row>
    <row r="409" spans="1:19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5"/>
        <v>102</v>
      </c>
      <c r="O409" s="7">
        <f t="shared" si="24"/>
        <v>92.318181818181813</v>
      </c>
      <c r="P409" t="s">
        <v>8303</v>
      </c>
      <c r="Q409" s="8" t="s">
        <v>8275</v>
      </c>
      <c r="R409" s="12">
        <f t="shared" si="26"/>
        <v>40806.870949074073</v>
      </c>
      <c r="S409" s="12">
        <f t="shared" si="27"/>
        <v>40866.912615740745</v>
      </c>
    </row>
    <row r="410" spans="1:19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5"/>
        <v>101</v>
      </c>
      <c r="O410" s="7">
        <f t="shared" si="24"/>
        <v>160.16473684210527</v>
      </c>
      <c r="P410" t="s">
        <v>8303</v>
      </c>
      <c r="Q410" s="8" t="s">
        <v>8275</v>
      </c>
      <c r="R410" s="12">
        <f t="shared" si="26"/>
        <v>41543.735995370371</v>
      </c>
      <c r="S410" s="12">
        <f t="shared" si="27"/>
        <v>41583.777662037035</v>
      </c>
    </row>
    <row r="411" spans="1:19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5"/>
        <v>137</v>
      </c>
      <c r="O411" s="7">
        <f t="shared" si="24"/>
        <v>45.6</v>
      </c>
      <c r="P411" t="s">
        <v>8303</v>
      </c>
      <c r="Q411" s="8" t="s">
        <v>8275</v>
      </c>
      <c r="R411" s="12">
        <f t="shared" si="26"/>
        <v>42543.862777777773</v>
      </c>
      <c r="S411" s="12">
        <f t="shared" si="27"/>
        <v>42573.862777777773</v>
      </c>
    </row>
    <row r="412" spans="1:19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5"/>
        <v>128</v>
      </c>
      <c r="O412" s="7">
        <f t="shared" si="24"/>
        <v>183.28571428571428</v>
      </c>
      <c r="P412" t="s">
        <v>8303</v>
      </c>
      <c r="Q412" s="8" t="s">
        <v>8275</v>
      </c>
      <c r="R412" s="12">
        <f t="shared" si="26"/>
        <v>42113.981446759266</v>
      </c>
      <c r="S412" s="12">
        <f t="shared" si="27"/>
        <v>42173.981446759266</v>
      </c>
    </row>
    <row r="413" spans="1:19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5"/>
        <v>101</v>
      </c>
      <c r="O413" s="7">
        <f t="shared" si="24"/>
        <v>125.78838174273859</v>
      </c>
      <c r="P413" t="s">
        <v>8303</v>
      </c>
      <c r="Q413" s="8" t="s">
        <v>8275</v>
      </c>
      <c r="R413" s="12">
        <f t="shared" si="26"/>
        <v>41598.17597222222</v>
      </c>
      <c r="S413" s="12">
        <f t="shared" si="27"/>
        <v>41630.208333333336</v>
      </c>
    </row>
    <row r="414" spans="1:19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5"/>
        <v>127</v>
      </c>
      <c r="O414" s="7">
        <f t="shared" si="24"/>
        <v>57.654545454545456</v>
      </c>
      <c r="P414" t="s">
        <v>8303</v>
      </c>
      <c r="Q414" s="8" t="s">
        <v>8275</v>
      </c>
      <c r="R414" s="12">
        <f t="shared" si="26"/>
        <v>41099.742800925924</v>
      </c>
      <c r="S414" s="12">
        <f t="shared" si="27"/>
        <v>41115.742800925924</v>
      </c>
    </row>
    <row r="415" spans="1:19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5"/>
        <v>105</v>
      </c>
      <c r="O415" s="7">
        <f t="shared" si="24"/>
        <v>78.660818713450297</v>
      </c>
      <c r="P415" t="s">
        <v>8303</v>
      </c>
      <c r="Q415" s="8" t="s">
        <v>8275</v>
      </c>
      <c r="R415" s="12">
        <f t="shared" si="26"/>
        <v>41079.877442129626</v>
      </c>
      <c r="S415" s="12">
        <f t="shared" si="27"/>
        <v>41109.877442129626</v>
      </c>
    </row>
    <row r="416" spans="1:19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5"/>
        <v>103</v>
      </c>
      <c r="O416" s="7">
        <f t="shared" si="24"/>
        <v>91.480769230769226</v>
      </c>
      <c r="P416" t="s">
        <v>8303</v>
      </c>
      <c r="Q416" s="8" t="s">
        <v>8275</v>
      </c>
      <c r="R416" s="12">
        <f t="shared" si="26"/>
        <v>41529.063252314816</v>
      </c>
      <c r="S416" s="12">
        <f t="shared" si="27"/>
        <v>41559.063252314816</v>
      </c>
    </row>
    <row r="417" spans="1:19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5"/>
        <v>102</v>
      </c>
      <c r="O417" s="7">
        <f t="shared" si="24"/>
        <v>68.09809523809524</v>
      </c>
      <c r="P417" t="s">
        <v>8303</v>
      </c>
      <c r="Q417" s="8" t="s">
        <v>8275</v>
      </c>
      <c r="R417" s="12">
        <f t="shared" si="26"/>
        <v>41904.851875</v>
      </c>
      <c r="S417" s="12">
        <f t="shared" si="27"/>
        <v>41929.5</v>
      </c>
    </row>
    <row r="418" spans="1:19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5"/>
        <v>120</v>
      </c>
      <c r="O418" s="7">
        <f t="shared" si="24"/>
        <v>48.086800000000004</v>
      </c>
      <c r="P418" t="s">
        <v>8303</v>
      </c>
      <c r="Q418" s="8" t="s">
        <v>8275</v>
      </c>
      <c r="R418" s="12">
        <f t="shared" si="26"/>
        <v>41648.396192129629</v>
      </c>
      <c r="S418" s="12">
        <f t="shared" si="27"/>
        <v>41678.396192129629</v>
      </c>
    </row>
    <row r="419" spans="1:19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5"/>
        <v>100</v>
      </c>
      <c r="O419" s="7">
        <f t="shared" si="24"/>
        <v>202.42307692307693</v>
      </c>
      <c r="P419" t="s">
        <v>8303</v>
      </c>
      <c r="Q419" s="8" t="s">
        <v>8275</v>
      </c>
      <c r="R419" s="12">
        <f t="shared" si="26"/>
        <v>41360.970601851855</v>
      </c>
      <c r="S419" s="12">
        <f t="shared" si="27"/>
        <v>41372.189583333333</v>
      </c>
    </row>
    <row r="420" spans="1:19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5"/>
        <v>101</v>
      </c>
      <c r="O420" s="7">
        <f t="shared" si="24"/>
        <v>216.75</v>
      </c>
      <c r="P420" t="s">
        <v>8303</v>
      </c>
      <c r="Q420" s="8" t="s">
        <v>8275</v>
      </c>
      <c r="R420" s="12">
        <f t="shared" si="26"/>
        <v>42178.282372685186</v>
      </c>
      <c r="S420" s="12">
        <f t="shared" si="27"/>
        <v>42208.282372685186</v>
      </c>
    </row>
    <row r="421" spans="1:19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5"/>
        <v>100</v>
      </c>
      <c r="O421" s="7">
        <f t="shared" si="24"/>
        <v>110.06849315068493</v>
      </c>
      <c r="P421" t="s">
        <v>8303</v>
      </c>
      <c r="Q421" s="8" t="s">
        <v>8275</v>
      </c>
      <c r="R421" s="12">
        <f t="shared" si="26"/>
        <v>41394.842442129629</v>
      </c>
      <c r="S421" s="12">
        <f t="shared" si="27"/>
        <v>41454.842442129629</v>
      </c>
    </row>
    <row r="422" spans="1:19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5"/>
        <v>0</v>
      </c>
      <c r="O422" s="7">
        <f t="shared" si="24"/>
        <v>4.833333333333333</v>
      </c>
      <c r="P422" t="s">
        <v>8303</v>
      </c>
      <c r="Q422" s="8" t="s">
        <v>8276</v>
      </c>
      <c r="R422" s="12">
        <f t="shared" si="26"/>
        <v>41682.23646990741</v>
      </c>
      <c r="S422" s="12">
        <f t="shared" si="27"/>
        <v>41712.194803240738</v>
      </c>
    </row>
    <row r="423" spans="1:19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5"/>
        <v>2</v>
      </c>
      <c r="O423" s="7">
        <f t="shared" si="24"/>
        <v>50.166666666666664</v>
      </c>
      <c r="P423" t="s">
        <v>8303</v>
      </c>
      <c r="Q423" s="8" t="s">
        <v>8276</v>
      </c>
      <c r="R423" s="12">
        <f t="shared" si="26"/>
        <v>42177.491388888884</v>
      </c>
      <c r="S423" s="12">
        <f t="shared" si="27"/>
        <v>42237.491388888884</v>
      </c>
    </row>
    <row r="424" spans="1:19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5"/>
        <v>1</v>
      </c>
      <c r="O424" s="7">
        <f t="shared" si="24"/>
        <v>35.833333333333336</v>
      </c>
      <c r="P424" t="s">
        <v>8303</v>
      </c>
      <c r="Q424" s="8" t="s">
        <v>8276</v>
      </c>
      <c r="R424" s="12">
        <f t="shared" si="26"/>
        <v>41863.260381944441</v>
      </c>
      <c r="S424" s="12">
        <f t="shared" si="27"/>
        <v>41893.260381944441</v>
      </c>
    </row>
    <row r="425" spans="1:19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5"/>
        <v>1</v>
      </c>
      <c r="O425" s="7">
        <f t="shared" si="24"/>
        <v>11.76923076923077</v>
      </c>
      <c r="P425" t="s">
        <v>8303</v>
      </c>
      <c r="Q425" s="8" t="s">
        <v>8276</v>
      </c>
      <c r="R425" s="12">
        <f t="shared" si="26"/>
        <v>41400.92627314815</v>
      </c>
      <c r="S425" s="12">
        <f t="shared" si="27"/>
        <v>41430.92627314815</v>
      </c>
    </row>
    <row r="426" spans="1:19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5"/>
        <v>7</v>
      </c>
      <c r="O426" s="7">
        <f t="shared" si="24"/>
        <v>40.78</v>
      </c>
      <c r="P426" t="s">
        <v>8303</v>
      </c>
      <c r="Q426" s="8" t="s">
        <v>8276</v>
      </c>
      <c r="R426" s="12">
        <f t="shared" si="26"/>
        <v>40934.376145833332</v>
      </c>
      <c r="S426" s="12">
        <f t="shared" si="27"/>
        <v>40994.334479166668</v>
      </c>
    </row>
    <row r="427" spans="1:19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5"/>
        <v>0</v>
      </c>
      <c r="O427" s="7">
        <f t="shared" si="24"/>
        <v>3</v>
      </c>
      <c r="P427" t="s">
        <v>8303</v>
      </c>
      <c r="Q427" s="8" t="s">
        <v>8276</v>
      </c>
      <c r="R427" s="12">
        <f t="shared" si="26"/>
        <v>42275.861157407402</v>
      </c>
      <c r="S427" s="12">
        <f t="shared" si="27"/>
        <v>42335.902824074074</v>
      </c>
    </row>
    <row r="428" spans="1:19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5"/>
        <v>1</v>
      </c>
      <c r="O428" s="7">
        <f t="shared" si="24"/>
        <v>16.625</v>
      </c>
      <c r="P428" t="s">
        <v>8303</v>
      </c>
      <c r="Q428" s="8" t="s">
        <v>8276</v>
      </c>
      <c r="R428" s="12">
        <f t="shared" si="26"/>
        <v>42400.711967592593</v>
      </c>
      <c r="S428" s="12">
        <f t="shared" si="27"/>
        <v>42430.711967592593</v>
      </c>
    </row>
    <row r="429" spans="1:19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5"/>
        <v>0</v>
      </c>
      <c r="O429" s="7" t="str">
        <f t="shared" si="24"/>
        <v>-</v>
      </c>
      <c r="P429" t="s">
        <v>8303</v>
      </c>
      <c r="Q429" s="8" t="s">
        <v>8276</v>
      </c>
      <c r="R429" s="12">
        <f t="shared" si="26"/>
        <v>42285.909027777772</v>
      </c>
      <c r="S429" s="12">
        <f t="shared" si="27"/>
        <v>42299.790972222225</v>
      </c>
    </row>
    <row r="430" spans="1:19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5"/>
        <v>6</v>
      </c>
      <c r="O430" s="7">
        <f t="shared" si="24"/>
        <v>52</v>
      </c>
      <c r="P430" t="s">
        <v>8303</v>
      </c>
      <c r="Q430" s="8" t="s">
        <v>8276</v>
      </c>
      <c r="R430" s="12">
        <f t="shared" si="26"/>
        <v>41778.766724537039</v>
      </c>
      <c r="S430" s="12">
        <f t="shared" si="27"/>
        <v>41806.916666666664</v>
      </c>
    </row>
    <row r="431" spans="1:19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5"/>
        <v>0</v>
      </c>
      <c r="O431" s="7" t="str">
        <f t="shared" si="24"/>
        <v>-</v>
      </c>
      <c r="P431" t="s">
        <v>8303</v>
      </c>
      <c r="Q431" s="8" t="s">
        <v>8276</v>
      </c>
      <c r="R431" s="12">
        <f t="shared" si="26"/>
        <v>40070.901412037041</v>
      </c>
      <c r="S431" s="12">
        <f t="shared" si="27"/>
        <v>40144.207638888889</v>
      </c>
    </row>
    <row r="432" spans="1:19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5"/>
        <v>2</v>
      </c>
      <c r="O432" s="7">
        <f t="shared" si="24"/>
        <v>4.8</v>
      </c>
      <c r="P432" t="s">
        <v>8303</v>
      </c>
      <c r="Q432" s="8" t="s">
        <v>8276</v>
      </c>
      <c r="R432" s="12">
        <f t="shared" si="26"/>
        <v>41513.107256944444</v>
      </c>
      <c r="S432" s="12">
        <f t="shared" si="27"/>
        <v>41528.107256944444</v>
      </c>
    </row>
    <row r="433" spans="1:19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5"/>
        <v>14</v>
      </c>
      <c r="O433" s="7">
        <f t="shared" si="24"/>
        <v>51.875</v>
      </c>
      <c r="P433" t="s">
        <v>8303</v>
      </c>
      <c r="Q433" s="8" t="s">
        <v>8276</v>
      </c>
      <c r="R433" s="12">
        <f t="shared" si="26"/>
        <v>42526.871331018512</v>
      </c>
      <c r="S433" s="12">
        <f t="shared" si="27"/>
        <v>42556.871331018512</v>
      </c>
    </row>
    <row r="434" spans="1:19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5"/>
        <v>10</v>
      </c>
      <c r="O434" s="7">
        <f t="shared" si="24"/>
        <v>71.25</v>
      </c>
      <c r="P434" t="s">
        <v>8303</v>
      </c>
      <c r="Q434" s="8" t="s">
        <v>8276</v>
      </c>
      <c r="R434" s="12">
        <f t="shared" si="26"/>
        <v>42238.726631944446</v>
      </c>
      <c r="S434" s="12">
        <f t="shared" si="27"/>
        <v>42298.726631944446</v>
      </c>
    </row>
    <row r="435" spans="1:19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5"/>
        <v>0</v>
      </c>
      <c r="O435" s="7" t="str">
        <f t="shared" si="24"/>
        <v>-</v>
      </c>
      <c r="P435" t="s">
        <v>8303</v>
      </c>
      <c r="Q435" s="8" t="s">
        <v>8276</v>
      </c>
      <c r="R435" s="12">
        <f t="shared" si="26"/>
        <v>42228.629884259266</v>
      </c>
      <c r="S435" s="12">
        <f t="shared" si="27"/>
        <v>42288.629884259266</v>
      </c>
    </row>
    <row r="436" spans="1:19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5"/>
        <v>5</v>
      </c>
      <c r="O436" s="7">
        <f t="shared" si="24"/>
        <v>62.5</v>
      </c>
      <c r="P436" t="s">
        <v>8303</v>
      </c>
      <c r="Q436" s="8" t="s">
        <v>8276</v>
      </c>
      <c r="R436" s="12">
        <f t="shared" si="26"/>
        <v>41576.834513888891</v>
      </c>
      <c r="S436" s="12">
        <f t="shared" si="27"/>
        <v>41609.876180555555</v>
      </c>
    </row>
    <row r="437" spans="1:19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5"/>
        <v>0</v>
      </c>
      <c r="O437" s="7">
        <f t="shared" si="24"/>
        <v>1</v>
      </c>
      <c r="P437" t="s">
        <v>8303</v>
      </c>
      <c r="Q437" s="8" t="s">
        <v>8276</v>
      </c>
      <c r="R437" s="12">
        <f t="shared" si="26"/>
        <v>41500.747453703705</v>
      </c>
      <c r="S437" s="12">
        <f t="shared" si="27"/>
        <v>41530.747453703705</v>
      </c>
    </row>
    <row r="438" spans="1:19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5"/>
        <v>0</v>
      </c>
      <c r="O438" s="7" t="str">
        <f t="shared" si="24"/>
        <v>-</v>
      </c>
      <c r="P438" t="s">
        <v>8303</v>
      </c>
      <c r="Q438" s="8" t="s">
        <v>8276</v>
      </c>
      <c r="R438" s="12">
        <f t="shared" si="26"/>
        <v>41456.36241898148</v>
      </c>
      <c r="S438" s="12">
        <f t="shared" si="27"/>
        <v>41486.36241898148</v>
      </c>
    </row>
    <row r="439" spans="1:19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5"/>
        <v>0</v>
      </c>
      <c r="O439" s="7" t="str">
        <f t="shared" si="24"/>
        <v>-</v>
      </c>
      <c r="P439" t="s">
        <v>8303</v>
      </c>
      <c r="Q439" s="8" t="s">
        <v>8276</v>
      </c>
      <c r="R439" s="12">
        <f t="shared" si="26"/>
        <v>42591.31858796296</v>
      </c>
      <c r="S439" s="12">
        <f t="shared" si="27"/>
        <v>42651.31858796296</v>
      </c>
    </row>
    <row r="440" spans="1:19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5"/>
        <v>9</v>
      </c>
      <c r="O440" s="7">
        <f t="shared" si="24"/>
        <v>170.54545454545453</v>
      </c>
      <c r="P440" t="s">
        <v>8303</v>
      </c>
      <c r="Q440" s="8" t="s">
        <v>8276</v>
      </c>
      <c r="R440" s="12">
        <f t="shared" si="26"/>
        <v>42296.261087962965</v>
      </c>
      <c r="S440" s="12">
        <f t="shared" si="27"/>
        <v>42326.302754629629</v>
      </c>
    </row>
    <row r="441" spans="1:19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5"/>
        <v>0</v>
      </c>
      <c r="O441" s="7" t="str">
        <f t="shared" si="24"/>
        <v>-</v>
      </c>
      <c r="P441" t="s">
        <v>8303</v>
      </c>
      <c r="Q441" s="8" t="s">
        <v>8276</v>
      </c>
      <c r="R441" s="12">
        <f t="shared" si="26"/>
        <v>41919.761782407404</v>
      </c>
      <c r="S441" s="12">
        <f t="shared" si="27"/>
        <v>41929.761782407404</v>
      </c>
    </row>
    <row r="442" spans="1:19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5"/>
        <v>0</v>
      </c>
      <c r="O442" s="7">
        <f t="shared" si="24"/>
        <v>5</v>
      </c>
      <c r="P442" t="s">
        <v>8303</v>
      </c>
      <c r="Q442" s="8" t="s">
        <v>8276</v>
      </c>
      <c r="R442" s="12">
        <f t="shared" si="26"/>
        <v>42423.985567129625</v>
      </c>
      <c r="S442" s="12">
        <f t="shared" si="27"/>
        <v>42453.943900462968</v>
      </c>
    </row>
    <row r="443" spans="1:19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5"/>
        <v>0</v>
      </c>
      <c r="O443" s="7" t="str">
        <f t="shared" si="24"/>
        <v>-</v>
      </c>
      <c r="P443" t="s">
        <v>8303</v>
      </c>
      <c r="Q443" s="8" t="s">
        <v>8276</v>
      </c>
      <c r="R443" s="12">
        <f t="shared" si="26"/>
        <v>41550.793935185182</v>
      </c>
      <c r="S443" s="12">
        <f t="shared" si="27"/>
        <v>41580.793935185182</v>
      </c>
    </row>
    <row r="444" spans="1:19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5"/>
        <v>39</v>
      </c>
      <c r="O444" s="7">
        <f t="shared" si="24"/>
        <v>393.58823529411762</v>
      </c>
      <c r="P444" t="s">
        <v>8303</v>
      </c>
      <c r="Q444" s="8" t="s">
        <v>8276</v>
      </c>
      <c r="R444" s="12">
        <f t="shared" si="26"/>
        <v>42024.888692129629</v>
      </c>
      <c r="S444" s="12">
        <f t="shared" si="27"/>
        <v>42054.888692129629</v>
      </c>
    </row>
    <row r="445" spans="1:19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5"/>
        <v>0</v>
      </c>
      <c r="O445" s="7">
        <f t="shared" si="24"/>
        <v>5</v>
      </c>
      <c r="P445" t="s">
        <v>8303</v>
      </c>
      <c r="Q445" s="8" t="s">
        <v>8276</v>
      </c>
      <c r="R445" s="12">
        <f t="shared" si="26"/>
        <v>41650.015057870369</v>
      </c>
      <c r="S445" s="12">
        <f t="shared" si="27"/>
        <v>41680.015057870369</v>
      </c>
    </row>
    <row r="446" spans="1:19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5"/>
        <v>5</v>
      </c>
      <c r="O446" s="7">
        <f t="shared" si="24"/>
        <v>50</v>
      </c>
      <c r="P446" t="s">
        <v>8303</v>
      </c>
      <c r="Q446" s="8" t="s">
        <v>8276</v>
      </c>
      <c r="R446" s="12">
        <f t="shared" si="26"/>
        <v>40894.906956018516</v>
      </c>
      <c r="S446" s="12">
        <f t="shared" si="27"/>
        <v>40954.906956018516</v>
      </c>
    </row>
    <row r="447" spans="1:19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5"/>
        <v>0</v>
      </c>
      <c r="O447" s="7">
        <f t="shared" si="24"/>
        <v>1</v>
      </c>
      <c r="P447" t="s">
        <v>8303</v>
      </c>
      <c r="Q447" s="8" t="s">
        <v>8276</v>
      </c>
      <c r="R447" s="12">
        <f t="shared" si="26"/>
        <v>42130.335358796292</v>
      </c>
      <c r="S447" s="12">
        <f t="shared" si="27"/>
        <v>42145.335358796292</v>
      </c>
    </row>
    <row r="448" spans="1:19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5"/>
        <v>7</v>
      </c>
      <c r="O448" s="7">
        <f t="shared" si="24"/>
        <v>47.875</v>
      </c>
      <c r="P448" t="s">
        <v>8303</v>
      </c>
      <c r="Q448" s="8" t="s">
        <v>8276</v>
      </c>
      <c r="R448" s="12">
        <f t="shared" si="26"/>
        <v>42037.083564814813</v>
      </c>
      <c r="S448" s="12">
        <f t="shared" si="27"/>
        <v>42067.083564814813</v>
      </c>
    </row>
    <row r="449" spans="1:19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5"/>
        <v>0</v>
      </c>
      <c r="O449" s="7">
        <f t="shared" si="24"/>
        <v>5</v>
      </c>
      <c r="P449" t="s">
        <v>8303</v>
      </c>
      <c r="Q449" s="8" t="s">
        <v>8276</v>
      </c>
      <c r="R449" s="12">
        <f t="shared" si="26"/>
        <v>41331.555127314816</v>
      </c>
      <c r="S449" s="12">
        <f t="shared" si="27"/>
        <v>41356.513460648144</v>
      </c>
    </row>
    <row r="450" spans="1:19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5"/>
        <v>3</v>
      </c>
      <c r="O450" s="7">
        <f t="shared" ref="O450:O513" si="28">IFERROR(E450/L450,"-")</f>
        <v>20.502500000000001</v>
      </c>
      <c r="P450" t="s">
        <v>8303</v>
      </c>
      <c r="Q450" s="8" t="s">
        <v>8276</v>
      </c>
      <c r="R450" s="12">
        <f t="shared" si="26"/>
        <v>41753.758043981477</v>
      </c>
      <c r="S450" s="12">
        <f t="shared" si="27"/>
        <v>41773.758043981477</v>
      </c>
    </row>
    <row r="451" spans="1:19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9">ROUND(E451/D451*100,0)</f>
        <v>2</v>
      </c>
      <c r="O451" s="7">
        <f t="shared" si="28"/>
        <v>9</v>
      </c>
      <c r="P451" t="s">
        <v>8303</v>
      </c>
      <c r="Q451" s="8" t="s">
        <v>8276</v>
      </c>
      <c r="R451" s="12">
        <f t="shared" ref="R451:R514" si="30">(((J451/60)/60)/24+DATE(1970,1,1))</f>
        <v>41534.568113425928</v>
      </c>
      <c r="S451" s="12">
        <f t="shared" ref="S451:S514" si="31">(((I451/60)/60)/24)+DATE(1970,1,1)</f>
        <v>41564.568113425928</v>
      </c>
    </row>
    <row r="452" spans="1:19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9"/>
        <v>1</v>
      </c>
      <c r="O452" s="7">
        <f t="shared" si="28"/>
        <v>56.571428571428569</v>
      </c>
      <c r="P452" t="s">
        <v>8303</v>
      </c>
      <c r="Q452" s="8" t="s">
        <v>8276</v>
      </c>
      <c r="R452" s="12">
        <f t="shared" si="30"/>
        <v>41654.946759259255</v>
      </c>
      <c r="S452" s="12">
        <f t="shared" si="31"/>
        <v>41684.946759259255</v>
      </c>
    </row>
    <row r="453" spans="1:19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9"/>
        <v>0</v>
      </c>
      <c r="O453" s="7" t="str">
        <f t="shared" si="28"/>
        <v>-</v>
      </c>
      <c r="P453" t="s">
        <v>8303</v>
      </c>
      <c r="Q453" s="8" t="s">
        <v>8276</v>
      </c>
      <c r="R453" s="12">
        <f t="shared" si="30"/>
        <v>41634.715173611112</v>
      </c>
      <c r="S453" s="12">
        <f t="shared" si="31"/>
        <v>41664.715173611112</v>
      </c>
    </row>
    <row r="454" spans="1:19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9"/>
        <v>64</v>
      </c>
      <c r="O454" s="7">
        <f t="shared" si="28"/>
        <v>40</v>
      </c>
      <c r="P454" t="s">
        <v>8303</v>
      </c>
      <c r="Q454" s="8" t="s">
        <v>8276</v>
      </c>
      <c r="R454" s="12">
        <f t="shared" si="30"/>
        <v>42107.703877314809</v>
      </c>
      <c r="S454" s="12">
        <f t="shared" si="31"/>
        <v>42137.703877314809</v>
      </c>
    </row>
    <row r="455" spans="1:19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9"/>
        <v>0</v>
      </c>
      <c r="O455" s="7">
        <f t="shared" si="28"/>
        <v>13</v>
      </c>
      <c r="P455" t="s">
        <v>8303</v>
      </c>
      <c r="Q455" s="8" t="s">
        <v>8276</v>
      </c>
      <c r="R455" s="12">
        <f t="shared" si="30"/>
        <v>42038.824988425928</v>
      </c>
      <c r="S455" s="12">
        <f t="shared" si="31"/>
        <v>42054.824988425928</v>
      </c>
    </row>
    <row r="456" spans="1:19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9"/>
        <v>1</v>
      </c>
      <c r="O456" s="7">
        <f t="shared" si="28"/>
        <v>16.399999999999999</v>
      </c>
      <c r="P456" t="s">
        <v>8303</v>
      </c>
      <c r="Q456" s="8" t="s">
        <v>8276</v>
      </c>
      <c r="R456" s="12">
        <f t="shared" si="30"/>
        <v>41938.717256944445</v>
      </c>
      <c r="S456" s="12">
        <f t="shared" si="31"/>
        <v>41969.551388888889</v>
      </c>
    </row>
    <row r="457" spans="1:19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9"/>
        <v>0</v>
      </c>
      <c r="O457" s="7">
        <f t="shared" si="28"/>
        <v>22.5</v>
      </c>
      <c r="P457" t="s">
        <v>8303</v>
      </c>
      <c r="Q457" s="8" t="s">
        <v>8276</v>
      </c>
      <c r="R457" s="12">
        <f t="shared" si="30"/>
        <v>40971.002569444441</v>
      </c>
      <c r="S457" s="12">
        <f t="shared" si="31"/>
        <v>41016.021527777775</v>
      </c>
    </row>
    <row r="458" spans="1:19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9"/>
        <v>1</v>
      </c>
      <c r="O458" s="7">
        <f t="shared" si="28"/>
        <v>20.333333333333332</v>
      </c>
      <c r="P458" t="s">
        <v>8303</v>
      </c>
      <c r="Q458" s="8" t="s">
        <v>8276</v>
      </c>
      <c r="R458" s="12">
        <f t="shared" si="30"/>
        <v>41547.694456018515</v>
      </c>
      <c r="S458" s="12">
        <f t="shared" si="31"/>
        <v>41569.165972222225</v>
      </c>
    </row>
    <row r="459" spans="1:19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9"/>
        <v>0</v>
      </c>
      <c r="O459" s="7" t="str">
        <f t="shared" si="28"/>
        <v>-</v>
      </c>
      <c r="P459" t="s">
        <v>8303</v>
      </c>
      <c r="Q459" s="8" t="s">
        <v>8276</v>
      </c>
      <c r="R459" s="12">
        <f t="shared" si="30"/>
        <v>41837.767500000002</v>
      </c>
      <c r="S459" s="12">
        <f t="shared" si="31"/>
        <v>41867.767500000002</v>
      </c>
    </row>
    <row r="460" spans="1:19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9"/>
        <v>8</v>
      </c>
      <c r="O460" s="7">
        <f t="shared" si="28"/>
        <v>16.755102040816325</v>
      </c>
      <c r="P460" t="s">
        <v>8303</v>
      </c>
      <c r="Q460" s="8" t="s">
        <v>8276</v>
      </c>
      <c r="R460" s="12">
        <f t="shared" si="30"/>
        <v>41378.69976851852</v>
      </c>
      <c r="S460" s="12">
        <f t="shared" si="31"/>
        <v>41408.69976851852</v>
      </c>
    </row>
    <row r="461" spans="1:19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9"/>
        <v>0</v>
      </c>
      <c r="O461" s="7">
        <f t="shared" si="28"/>
        <v>25</v>
      </c>
      <c r="P461" t="s">
        <v>8303</v>
      </c>
      <c r="Q461" s="8" t="s">
        <v>8276</v>
      </c>
      <c r="R461" s="12">
        <f t="shared" si="30"/>
        <v>40800.6403587963</v>
      </c>
      <c r="S461" s="12">
        <f t="shared" si="31"/>
        <v>40860.682025462964</v>
      </c>
    </row>
    <row r="462" spans="1:19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9"/>
        <v>0</v>
      </c>
      <c r="O462" s="7">
        <f t="shared" si="28"/>
        <v>12.5</v>
      </c>
      <c r="P462" t="s">
        <v>8303</v>
      </c>
      <c r="Q462" s="8" t="s">
        <v>8276</v>
      </c>
      <c r="R462" s="12">
        <f t="shared" si="30"/>
        <v>41759.542534722219</v>
      </c>
      <c r="S462" s="12">
        <f t="shared" si="31"/>
        <v>41791.166666666664</v>
      </c>
    </row>
    <row r="463" spans="1:19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9"/>
        <v>0</v>
      </c>
      <c r="O463" s="7" t="str">
        <f t="shared" si="28"/>
        <v>-</v>
      </c>
      <c r="P463" t="s">
        <v>8303</v>
      </c>
      <c r="Q463" s="8" t="s">
        <v>8276</v>
      </c>
      <c r="R463" s="12">
        <f t="shared" si="30"/>
        <v>41407.84684027778</v>
      </c>
      <c r="S463" s="12">
        <f t="shared" si="31"/>
        <v>41427.84684027778</v>
      </c>
    </row>
    <row r="464" spans="1:19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9"/>
        <v>0</v>
      </c>
      <c r="O464" s="7" t="str">
        <f t="shared" si="28"/>
        <v>-</v>
      </c>
      <c r="P464" t="s">
        <v>8303</v>
      </c>
      <c r="Q464" s="8" t="s">
        <v>8276</v>
      </c>
      <c r="R464" s="12">
        <f t="shared" si="30"/>
        <v>40705.126631944448</v>
      </c>
      <c r="S464" s="12">
        <f t="shared" si="31"/>
        <v>40765.126631944448</v>
      </c>
    </row>
    <row r="465" spans="1:19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9"/>
        <v>2</v>
      </c>
      <c r="O465" s="7">
        <f t="shared" si="28"/>
        <v>113.63636363636364</v>
      </c>
      <c r="P465" t="s">
        <v>8303</v>
      </c>
      <c r="Q465" s="8" t="s">
        <v>8276</v>
      </c>
      <c r="R465" s="12">
        <f t="shared" si="30"/>
        <v>40750.710104166668</v>
      </c>
      <c r="S465" s="12">
        <f t="shared" si="31"/>
        <v>40810.710104166668</v>
      </c>
    </row>
    <row r="466" spans="1:19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9"/>
        <v>0</v>
      </c>
      <c r="O466" s="7">
        <f t="shared" si="28"/>
        <v>1</v>
      </c>
      <c r="P466" t="s">
        <v>8303</v>
      </c>
      <c r="Q466" s="8" t="s">
        <v>8276</v>
      </c>
      <c r="R466" s="12">
        <f t="shared" si="30"/>
        <v>42488.848784722228</v>
      </c>
      <c r="S466" s="12">
        <f t="shared" si="31"/>
        <v>42508.848784722228</v>
      </c>
    </row>
    <row r="467" spans="1:19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9"/>
        <v>27</v>
      </c>
      <c r="O467" s="7">
        <f t="shared" si="28"/>
        <v>17.25</v>
      </c>
      <c r="P467" t="s">
        <v>8303</v>
      </c>
      <c r="Q467" s="8" t="s">
        <v>8276</v>
      </c>
      <c r="R467" s="12">
        <f t="shared" si="30"/>
        <v>41801.120069444441</v>
      </c>
      <c r="S467" s="12">
        <f t="shared" si="31"/>
        <v>41817.120069444441</v>
      </c>
    </row>
    <row r="468" spans="1:19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9"/>
        <v>1</v>
      </c>
      <c r="O468" s="7">
        <f t="shared" si="28"/>
        <v>15.2</v>
      </c>
      <c r="P468" t="s">
        <v>8303</v>
      </c>
      <c r="Q468" s="8" t="s">
        <v>8276</v>
      </c>
      <c r="R468" s="12">
        <f t="shared" si="30"/>
        <v>41129.942870370374</v>
      </c>
      <c r="S468" s="12">
        <f t="shared" si="31"/>
        <v>41159.942870370374</v>
      </c>
    </row>
    <row r="469" spans="1:19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9"/>
        <v>22</v>
      </c>
      <c r="O469" s="7">
        <f t="shared" si="28"/>
        <v>110.64102564102564</v>
      </c>
      <c r="P469" t="s">
        <v>8303</v>
      </c>
      <c r="Q469" s="8" t="s">
        <v>8276</v>
      </c>
      <c r="R469" s="12">
        <f t="shared" si="30"/>
        <v>41135.679791666669</v>
      </c>
      <c r="S469" s="12">
        <f t="shared" si="31"/>
        <v>41180.679791666669</v>
      </c>
    </row>
    <row r="470" spans="1:19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9"/>
        <v>0</v>
      </c>
      <c r="O470" s="7" t="str">
        <f t="shared" si="28"/>
        <v>-</v>
      </c>
      <c r="P470" t="s">
        <v>8303</v>
      </c>
      <c r="Q470" s="8" t="s">
        <v>8276</v>
      </c>
      <c r="R470" s="12">
        <f t="shared" si="30"/>
        <v>41041.167627314811</v>
      </c>
      <c r="S470" s="12">
        <f t="shared" si="31"/>
        <v>41101.160474537035</v>
      </c>
    </row>
    <row r="471" spans="1:19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9"/>
        <v>0</v>
      </c>
      <c r="O471" s="7" t="str">
        <f t="shared" si="28"/>
        <v>-</v>
      </c>
      <c r="P471" t="s">
        <v>8303</v>
      </c>
      <c r="Q471" s="8" t="s">
        <v>8276</v>
      </c>
      <c r="R471" s="12">
        <f t="shared" si="30"/>
        <v>41827.989861111113</v>
      </c>
      <c r="S471" s="12">
        <f t="shared" si="31"/>
        <v>41887.989861111113</v>
      </c>
    </row>
    <row r="472" spans="1:19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9"/>
        <v>1</v>
      </c>
      <c r="O472" s="7">
        <f t="shared" si="28"/>
        <v>25.5</v>
      </c>
      <c r="P472" t="s">
        <v>8303</v>
      </c>
      <c r="Q472" s="8" t="s">
        <v>8276</v>
      </c>
      <c r="R472" s="12">
        <f t="shared" si="30"/>
        <v>41605.167696759258</v>
      </c>
      <c r="S472" s="12">
        <f t="shared" si="31"/>
        <v>41655.166666666664</v>
      </c>
    </row>
    <row r="473" spans="1:19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9"/>
        <v>12</v>
      </c>
      <c r="O473" s="7">
        <f t="shared" si="28"/>
        <v>38.476470588235294</v>
      </c>
      <c r="P473" t="s">
        <v>8303</v>
      </c>
      <c r="Q473" s="8" t="s">
        <v>8276</v>
      </c>
      <c r="R473" s="12">
        <f t="shared" si="30"/>
        <v>41703.721979166665</v>
      </c>
      <c r="S473" s="12">
        <f t="shared" si="31"/>
        <v>41748.680312500001</v>
      </c>
    </row>
    <row r="474" spans="1:19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9"/>
        <v>18</v>
      </c>
      <c r="O474" s="7">
        <f t="shared" si="28"/>
        <v>28.2</v>
      </c>
      <c r="P474" t="s">
        <v>8303</v>
      </c>
      <c r="Q474" s="8" t="s">
        <v>8276</v>
      </c>
      <c r="R474" s="12">
        <f t="shared" si="30"/>
        <v>41844.922662037039</v>
      </c>
      <c r="S474" s="12">
        <f t="shared" si="31"/>
        <v>41874.922662037039</v>
      </c>
    </row>
    <row r="475" spans="1:19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9"/>
        <v>3</v>
      </c>
      <c r="O475" s="7">
        <f t="shared" si="28"/>
        <v>61.5</v>
      </c>
      <c r="P475" t="s">
        <v>8303</v>
      </c>
      <c r="Q475" s="8" t="s">
        <v>8276</v>
      </c>
      <c r="R475" s="12">
        <f t="shared" si="30"/>
        <v>41869.698136574072</v>
      </c>
      <c r="S475" s="12">
        <f t="shared" si="31"/>
        <v>41899.698136574072</v>
      </c>
    </row>
    <row r="476" spans="1:19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9"/>
        <v>0</v>
      </c>
      <c r="O476" s="7">
        <f t="shared" si="28"/>
        <v>1</v>
      </c>
      <c r="P476" t="s">
        <v>8303</v>
      </c>
      <c r="Q476" s="8" t="s">
        <v>8276</v>
      </c>
      <c r="R476" s="12">
        <f t="shared" si="30"/>
        <v>42753.329039351855</v>
      </c>
      <c r="S476" s="12">
        <f t="shared" si="31"/>
        <v>42783.329039351855</v>
      </c>
    </row>
    <row r="477" spans="1:19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9"/>
        <v>0</v>
      </c>
      <c r="O477" s="7" t="str">
        <f t="shared" si="28"/>
        <v>-</v>
      </c>
      <c r="P477" t="s">
        <v>8303</v>
      </c>
      <c r="Q477" s="8" t="s">
        <v>8276</v>
      </c>
      <c r="R477" s="12">
        <f t="shared" si="30"/>
        <v>42100.086145833338</v>
      </c>
      <c r="S477" s="12">
        <f t="shared" si="31"/>
        <v>42130.086145833338</v>
      </c>
    </row>
    <row r="478" spans="1:19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9"/>
        <v>2</v>
      </c>
      <c r="O478" s="7">
        <f t="shared" si="28"/>
        <v>39.569274193548388</v>
      </c>
      <c r="P478" t="s">
        <v>8303</v>
      </c>
      <c r="Q478" s="8" t="s">
        <v>8276</v>
      </c>
      <c r="R478" s="12">
        <f t="shared" si="30"/>
        <v>41757.975011574075</v>
      </c>
      <c r="S478" s="12">
        <f t="shared" si="31"/>
        <v>41793.165972222225</v>
      </c>
    </row>
    <row r="479" spans="1:19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9"/>
        <v>0</v>
      </c>
      <c r="O479" s="7" t="str">
        <f t="shared" si="28"/>
        <v>-</v>
      </c>
      <c r="P479" t="s">
        <v>8303</v>
      </c>
      <c r="Q479" s="8" t="s">
        <v>8276</v>
      </c>
      <c r="R479" s="12">
        <f t="shared" si="30"/>
        <v>40987.83488425926</v>
      </c>
      <c r="S479" s="12">
        <f t="shared" si="31"/>
        <v>41047.83488425926</v>
      </c>
    </row>
    <row r="480" spans="1:19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9"/>
        <v>0</v>
      </c>
      <c r="O480" s="7" t="str">
        <f t="shared" si="28"/>
        <v>-</v>
      </c>
      <c r="P480" t="s">
        <v>8303</v>
      </c>
      <c r="Q480" s="8" t="s">
        <v>8276</v>
      </c>
      <c r="R480" s="12">
        <f t="shared" si="30"/>
        <v>42065.910983796297</v>
      </c>
      <c r="S480" s="12">
        <f t="shared" si="31"/>
        <v>42095.869317129633</v>
      </c>
    </row>
    <row r="481" spans="1:19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9"/>
        <v>33</v>
      </c>
      <c r="O481" s="7">
        <f t="shared" si="28"/>
        <v>88.8</v>
      </c>
      <c r="P481" t="s">
        <v>8303</v>
      </c>
      <c r="Q481" s="8" t="s">
        <v>8276</v>
      </c>
      <c r="R481" s="12">
        <f t="shared" si="30"/>
        <v>41904.407812500001</v>
      </c>
      <c r="S481" s="12">
        <f t="shared" si="31"/>
        <v>41964.449479166666</v>
      </c>
    </row>
    <row r="482" spans="1:19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9"/>
        <v>19</v>
      </c>
      <c r="O482" s="7">
        <f t="shared" si="28"/>
        <v>55.457142857142856</v>
      </c>
      <c r="P482" t="s">
        <v>8303</v>
      </c>
      <c r="Q482" s="8" t="s">
        <v>8276</v>
      </c>
      <c r="R482" s="12">
        <f t="shared" si="30"/>
        <v>41465.500173611108</v>
      </c>
      <c r="S482" s="12">
        <f t="shared" si="31"/>
        <v>41495.500173611108</v>
      </c>
    </row>
    <row r="483" spans="1:19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9"/>
        <v>6</v>
      </c>
      <c r="O483" s="7">
        <f t="shared" si="28"/>
        <v>87.142857142857139</v>
      </c>
      <c r="P483" t="s">
        <v>8303</v>
      </c>
      <c r="Q483" s="8" t="s">
        <v>8276</v>
      </c>
      <c r="R483" s="12">
        <f t="shared" si="30"/>
        <v>41162.672326388885</v>
      </c>
      <c r="S483" s="12">
        <f t="shared" si="31"/>
        <v>41192.672326388885</v>
      </c>
    </row>
    <row r="484" spans="1:19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9"/>
        <v>0</v>
      </c>
      <c r="O484" s="7">
        <f t="shared" si="28"/>
        <v>10</v>
      </c>
      <c r="P484" t="s">
        <v>8303</v>
      </c>
      <c r="Q484" s="8" t="s">
        <v>8276</v>
      </c>
      <c r="R484" s="12">
        <f t="shared" si="30"/>
        <v>42447.896875000006</v>
      </c>
      <c r="S484" s="12">
        <f t="shared" si="31"/>
        <v>42474.606944444444</v>
      </c>
    </row>
    <row r="485" spans="1:19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9"/>
        <v>50</v>
      </c>
      <c r="O485" s="7">
        <f t="shared" si="28"/>
        <v>51.224489795918366</v>
      </c>
      <c r="P485" t="s">
        <v>8303</v>
      </c>
      <c r="Q485" s="8" t="s">
        <v>8276</v>
      </c>
      <c r="R485" s="12">
        <f t="shared" si="30"/>
        <v>41243.197592592594</v>
      </c>
      <c r="S485" s="12">
        <f t="shared" si="31"/>
        <v>41303.197592592594</v>
      </c>
    </row>
    <row r="486" spans="1:19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9"/>
        <v>0</v>
      </c>
      <c r="O486" s="7">
        <f t="shared" si="28"/>
        <v>13.545454545454545</v>
      </c>
      <c r="P486" t="s">
        <v>8303</v>
      </c>
      <c r="Q486" s="8" t="s">
        <v>8276</v>
      </c>
      <c r="R486" s="12">
        <f t="shared" si="30"/>
        <v>42272.93949074074</v>
      </c>
      <c r="S486" s="12">
        <f t="shared" si="31"/>
        <v>42313.981157407412</v>
      </c>
    </row>
    <row r="487" spans="1:19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9"/>
        <v>22</v>
      </c>
      <c r="O487" s="7">
        <f t="shared" si="28"/>
        <v>66.520080000000007</v>
      </c>
      <c r="P487" t="s">
        <v>8303</v>
      </c>
      <c r="Q487" s="8" t="s">
        <v>8276</v>
      </c>
      <c r="R487" s="12">
        <f t="shared" si="30"/>
        <v>41381.50577546296</v>
      </c>
      <c r="S487" s="12">
        <f t="shared" si="31"/>
        <v>41411.50577546296</v>
      </c>
    </row>
    <row r="488" spans="1:19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9"/>
        <v>0</v>
      </c>
      <c r="O488" s="7">
        <f t="shared" si="28"/>
        <v>50</v>
      </c>
      <c r="P488" t="s">
        <v>8303</v>
      </c>
      <c r="Q488" s="8" t="s">
        <v>8276</v>
      </c>
      <c r="R488" s="12">
        <f t="shared" si="30"/>
        <v>41761.94258101852</v>
      </c>
      <c r="S488" s="12">
        <f t="shared" si="31"/>
        <v>41791.94258101852</v>
      </c>
    </row>
    <row r="489" spans="1:19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9"/>
        <v>0</v>
      </c>
      <c r="O489" s="7" t="str">
        <f t="shared" si="28"/>
        <v>-</v>
      </c>
      <c r="P489" t="s">
        <v>8303</v>
      </c>
      <c r="Q489" s="8" t="s">
        <v>8276</v>
      </c>
      <c r="R489" s="12">
        <f t="shared" si="30"/>
        <v>42669.594837962963</v>
      </c>
      <c r="S489" s="12">
        <f t="shared" si="31"/>
        <v>42729.636504629627</v>
      </c>
    </row>
    <row r="490" spans="1:19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9"/>
        <v>0</v>
      </c>
      <c r="O490" s="7" t="str">
        <f t="shared" si="28"/>
        <v>-</v>
      </c>
      <c r="P490" t="s">
        <v>8303</v>
      </c>
      <c r="Q490" s="8" t="s">
        <v>8276</v>
      </c>
      <c r="R490" s="12">
        <f t="shared" si="30"/>
        <v>42714.054398148146</v>
      </c>
      <c r="S490" s="12">
        <f t="shared" si="31"/>
        <v>42744.054398148146</v>
      </c>
    </row>
    <row r="491" spans="1:19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9"/>
        <v>0</v>
      </c>
      <c r="O491" s="7">
        <f t="shared" si="28"/>
        <v>71.666666666666671</v>
      </c>
      <c r="P491" t="s">
        <v>8303</v>
      </c>
      <c r="Q491" s="8" t="s">
        <v>8276</v>
      </c>
      <c r="R491" s="12">
        <f t="shared" si="30"/>
        <v>40882.481666666667</v>
      </c>
      <c r="S491" s="12">
        <f t="shared" si="31"/>
        <v>40913.481249999997</v>
      </c>
    </row>
    <row r="492" spans="1:19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9"/>
        <v>0</v>
      </c>
      <c r="O492" s="7" t="str">
        <f t="shared" si="28"/>
        <v>-</v>
      </c>
      <c r="P492" t="s">
        <v>8303</v>
      </c>
      <c r="Q492" s="8" t="s">
        <v>8276</v>
      </c>
      <c r="R492" s="12">
        <f t="shared" si="30"/>
        <v>41113.968576388892</v>
      </c>
      <c r="S492" s="12">
        <f t="shared" si="31"/>
        <v>41143.968576388892</v>
      </c>
    </row>
    <row r="493" spans="1:19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9"/>
        <v>0</v>
      </c>
      <c r="O493" s="7" t="str">
        <f t="shared" si="28"/>
        <v>-</v>
      </c>
      <c r="P493" t="s">
        <v>8303</v>
      </c>
      <c r="Q493" s="8" t="s">
        <v>8276</v>
      </c>
      <c r="R493" s="12">
        <f t="shared" si="30"/>
        <v>42366.982627314821</v>
      </c>
      <c r="S493" s="12">
        <f t="shared" si="31"/>
        <v>42396.982627314821</v>
      </c>
    </row>
    <row r="494" spans="1:19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9"/>
        <v>0</v>
      </c>
      <c r="O494" s="7" t="str">
        <f t="shared" si="28"/>
        <v>-</v>
      </c>
      <c r="P494" t="s">
        <v>8303</v>
      </c>
      <c r="Q494" s="8" t="s">
        <v>8276</v>
      </c>
      <c r="R494" s="12">
        <f t="shared" si="30"/>
        <v>42596.03506944445</v>
      </c>
      <c r="S494" s="12">
        <f t="shared" si="31"/>
        <v>42656.03506944445</v>
      </c>
    </row>
    <row r="495" spans="1:19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9"/>
        <v>0</v>
      </c>
      <c r="O495" s="7" t="str">
        <f t="shared" si="28"/>
        <v>-</v>
      </c>
      <c r="P495" t="s">
        <v>8303</v>
      </c>
      <c r="Q495" s="8" t="s">
        <v>8276</v>
      </c>
      <c r="R495" s="12">
        <f t="shared" si="30"/>
        <v>42114.726134259254</v>
      </c>
      <c r="S495" s="12">
        <f t="shared" si="31"/>
        <v>42144.726134259254</v>
      </c>
    </row>
    <row r="496" spans="1:19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9"/>
        <v>0</v>
      </c>
      <c r="O496" s="7">
        <f t="shared" si="28"/>
        <v>10.333333333333334</v>
      </c>
      <c r="P496" t="s">
        <v>8303</v>
      </c>
      <c r="Q496" s="8" t="s">
        <v>8276</v>
      </c>
      <c r="R496" s="12">
        <f t="shared" si="30"/>
        <v>41799.830613425926</v>
      </c>
      <c r="S496" s="12">
        <f t="shared" si="31"/>
        <v>41823.125</v>
      </c>
    </row>
    <row r="497" spans="1:19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9"/>
        <v>0</v>
      </c>
      <c r="O497" s="7" t="str">
        <f t="shared" si="28"/>
        <v>-</v>
      </c>
      <c r="P497" t="s">
        <v>8303</v>
      </c>
      <c r="Q497" s="8" t="s">
        <v>8276</v>
      </c>
      <c r="R497" s="12">
        <f t="shared" si="30"/>
        <v>42171.827604166669</v>
      </c>
      <c r="S497" s="12">
        <f t="shared" si="31"/>
        <v>42201.827604166669</v>
      </c>
    </row>
    <row r="498" spans="1:19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9"/>
        <v>0</v>
      </c>
      <c r="O498" s="7">
        <f t="shared" si="28"/>
        <v>1</v>
      </c>
      <c r="P498" t="s">
        <v>8303</v>
      </c>
      <c r="Q498" s="8" t="s">
        <v>8276</v>
      </c>
      <c r="R498" s="12">
        <f t="shared" si="30"/>
        <v>41620.93141203704</v>
      </c>
      <c r="S498" s="12">
        <f t="shared" si="31"/>
        <v>41680.93141203704</v>
      </c>
    </row>
    <row r="499" spans="1:19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9"/>
        <v>1</v>
      </c>
      <c r="O499" s="7">
        <f t="shared" si="28"/>
        <v>10</v>
      </c>
      <c r="P499" t="s">
        <v>8303</v>
      </c>
      <c r="Q499" s="8" t="s">
        <v>8276</v>
      </c>
      <c r="R499" s="12">
        <f t="shared" si="30"/>
        <v>41945.037789351853</v>
      </c>
      <c r="S499" s="12">
        <f t="shared" si="31"/>
        <v>41998.208333333328</v>
      </c>
    </row>
    <row r="500" spans="1:19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9"/>
        <v>5</v>
      </c>
      <c r="O500" s="7">
        <f t="shared" si="28"/>
        <v>136.09090909090909</v>
      </c>
      <c r="P500" t="s">
        <v>8303</v>
      </c>
      <c r="Q500" s="8" t="s">
        <v>8276</v>
      </c>
      <c r="R500" s="12">
        <f t="shared" si="30"/>
        <v>40858.762141203704</v>
      </c>
      <c r="S500" s="12">
        <f t="shared" si="31"/>
        <v>40900.762141203704</v>
      </c>
    </row>
    <row r="501" spans="1:19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9"/>
        <v>10</v>
      </c>
      <c r="O501" s="7">
        <f t="shared" si="28"/>
        <v>73.461538461538467</v>
      </c>
      <c r="P501" t="s">
        <v>8303</v>
      </c>
      <c r="Q501" s="8" t="s">
        <v>8276</v>
      </c>
      <c r="R501" s="12">
        <f t="shared" si="30"/>
        <v>40043.895462962959</v>
      </c>
      <c r="S501" s="12">
        <f t="shared" si="31"/>
        <v>40098.874305555553</v>
      </c>
    </row>
    <row r="502" spans="1:19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9"/>
        <v>3</v>
      </c>
      <c r="O502" s="7">
        <f t="shared" si="28"/>
        <v>53.75</v>
      </c>
      <c r="P502" t="s">
        <v>8303</v>
      </c>
      <c r="Q502" s="8" t="s">
        <v>8276</v>
      </c>
      <c r="R502" s="12">
        <f t="shared" si="30"/>
        <v>40247.886006944449</v>
      </c>
      <c r="S502" s="12">
        <f t="shared" si="31"/>
        <v>40306.927777777775</v>
      </c>
    </row>
    <row r="503" spans="1:19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9"/>
        <v>0</v>
      </c>
      <c r="O503" s="7" t="str">
        <f t="shared" si="28"/>
        <v>-</v>
      </c>
      <c r="P503" t="s">
        <v>8303</v>
      </c>
      <c r="Q503" s="8" t="s">
        <v>8276</v>
      </c>
      <c r="R503" s="12">
        <f t="shared" si="30"/>
        <v>40703.234386574077</v>
      </c>
      <c r="S503" s="12">
        <f t="shared" si="31"/>
        <v>40733.234386574077</v>
      </c>
    </row>
    <row r="504" spans="1:19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9"/>
        <v>1</v>
      </c>
      <c r="O504" s="7">
        <f t="shared" si="28"/>
        <v>57.5</v>
      </c>
      <c r="P504" t="s">
        <v>8303</v>
      </c>
      <c r="Q504" s="8" t="s">
        <v>8276</v>
      </c>
      <c r="R504" s="12">
        <f t="shared" si="30"/>
        <v>40956.553530092591</v>
      </c>
      <c r="S504" s="12">
        <f t="shared" si="31"/>
        <v>40986.511863425927</v>
      </c>
    </row>
    <row r="505" spans="1:19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9"/>
        <v>2</v>
      </c>
      <c r="O505" s="7">
        <f t="shared" si="28"/>
        <v>12.666666666666666</v>
      </c>
      <c r="P505" t="s">
        <v>8303</v>
      </c>
      <c r="Q505" s="8" t="s">
        <v>8276</v>
      </c>
      <c r="R505" s="12">
        <f t="shared" si="30"/>
        <v>41991.526655092588</v>
      </c>
      <c r="S505" s="12">
        <f t="shared" si="31"/>
        <v>42021.526655092588</v>
      </c>
    </row>
    <row r="506" spans="1:19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9"/>
        <v>1</v>
      </c>
      <c r="O506" s="7">
        <f t="shared" si="28"/>
        <v>67</v>
      </c>
      <c r="P506" t="s">
        <v>8303</v>
      </c>
      <c r="Q506" s="8" t="s">
        <v>8276</v>
      </c>
      <c r="R506" s="12">
        <f t="shared" si="30"/>
        <v>40949.98364583333</v>
      </c>
      <c r="S506" s="12">
        <f t="shared" si="31"/>
        <v>41009.941979166666</v>
      </c>
    </row>
    <row r="507" spans="1:19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9"/>
        <v>0</v>
      </c>
      <c r="O507" s="7">
        <f t="shared" si="28"/>
        <v>3.7142857142857144</v>
      </c>
      <c r="P507" t="s">
        <v>8303</v>
      </c>
      <c r="Q507" s="8" t="s">
        <v>8276</v>
      </c>
      <c r="R507" s="12">
        <f t="shared" si="30"/>
        <v>42318.098217592589</v>
      </c>
      <c r="S507" s="12">
        <f t="shared" si="31"/>
        <v>42363.098217592589</v>
      </c>
    </row>
    <row r="508" spans="1:19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9"/>
        <v>0</v>
      </c>
      <c r="O508" s="7">
        <f t="shared" si="28"/>
        <v>250</v>
      </c>
      <c r="P508" t="s">
        <v>8303</v>
      </c>
      <c r="Q508" s="8" t="s">
        <v>8276</v>
      </c>
      <c r="R508" s="12">
        <f t="shared" si="30"/>
        <v>41466.552314814813</v>
      </c>
      <c r="S508" s="12">
        <f t="shared" si="31"/>
        <v>41496.552314814813</v>
      </c>
    </row>
    <row r="509" spans="1:19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9"/>
        <v>3</v>
      </c>
      <c r="O509" s="7">
        <f t="shared" si="28"/>
        <v>64</v>
      </c>
      <c r="P509" t="s">
        <v>8303</v>
      </c>
      <c r="Q509" s="8" t="s">
        <v>8276</v>
      </c>
      <c r="R509" s="12">
        <f t="shared" si="30"/>
        <v>41156.958993055552</v>
      </c>
      <c r="S509" s="12">
        <f t="shared" si="31"/>
        <v>41201.958993055552</v>
      </c>
    </row>
    <row r="510" spans="1:19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9"/>
        <v>1</v>
      </c>
      <c r="O510" s="7">
        <f t="shared" si="28"/>
        <v>133.33333333333334</v>
      </c>
      <c r="P510" t="s">
        <v>8303</v>
      </c>
      <c r="Q510" s="8" t="s">
        <v>8276</v>
      </c>
      <c r="R510" s="12">
        <f t="shared" si="30"/>
        <v>40995.024317129632</v>
      </c>
      <c r="S510" s="12">
        <f t="shared" si="31"/>
        <v>41054.593055555553</v>
      </c>
    </row>
    <row r="511" spans="1:19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9"/>
        <v>0</v>
      </c>
      <c r="O511" s="7">
        <f t="shared" si="28"/>
        <v>10</v>
      </c>
      <c r="P511" t="s">
        <v>8303</v>
      </c>
      <c r="Q511" s="8" t="s">
        <v>8276</v>
      </c>
      <c r="R511" s="12">
        <f t="shared" si="30"/>
        <v>42153.631597222222</v>
      </c>
      <c r="S511" s="12">
        <f t="shared" si="31"/>
        <v>42183.631597222222</v>
      </c>
    </row>
    <row r="512" spans="1:19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9"/>
        <v>0</v>
      </c>
      <c r="O512" s="7" t="str">
        <f t="shared" si="28"/>
        <v>-</v>
      </c>
      <c r="P512" t="s">
        <v>8303</v>
      </c>
      <c r="Q512" s="8" t="s">
        <v>8276</v>
      </c>
      <c r="R512" s="12">
        <f t="shared" si="30"/>
        <v>42400.176377314812</v>
      </c>
      <c r="S512" s="12">
        <f t="shared" si="31"/>
        <v>42430.176377314812</v>
      </c>
    </row>
    <row r="513" spans="1:19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9"/>
        <v>3</v>
      </c>
      <c r="O513" s="7">
        <f t="shared" si="28"/>
        <v>30</v>
      </c>
      <c r="P513" t="s">
        <v>8303</v>
      </c>
      <c r="Q513" s="8" t="s">
        <v>8276</v>
      </c>
      <c r="R513" s="12">
        <f t="shared" si="30"/>
        <v>41340.303032407406</v>
      </c>
      <c r="S513" s="12">
        <f t="shared" si="31"/>
        <v>41370.261365740742</v>
      </c>
    </row>
    <row r="514" spans="1:19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9"/>
        <v>0</v>
      </c>
      <c r="O514" s="7">
        <f t="shared" ref="O514:O577" si="32">IFERROR(E514/L514,"-")</f>
        <v>5.5</v>
      </c>
      <c r="P514" t="s">
        <v>8303</v>
      </c>
      <c r="Q514" s="8" t="s">
        <v>8276</v>
      </c>
      <c r="R514" s="12">
        <f t="shared" si="30"/>
        <v>42649.742210648154</v>
      </c>
      <c r="S514" s="12">
        <f t="shared" si="31"/>
        <v>42694.783877314811</v>
      </c>
    </row>
    <row r="515" spans="1:19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3">ROUND(E515/D515*100,0)</f>
        <v>14</v>
      </c>
      <c r="O515" s="7">
        <f t="shared" si="32"/>
        <v>102.38235294117646</v>
      </c>
      <c r="P515" t="s">
        <v>8303</v>
      </c>
      <c r="Q515" s="8" t="s">
        <v>8276</v>
      </c>
      <c r="R515" s="12">
        <f t="shared" ref="R515:R578" si="34">(((J515/60)/60)/24+DATE(1970,1,1))</f>
        <v>42552.653993055559</v>
      </c>
      <c r="S515" s="12">
        <f t="shared" ref="S515:S578" si="35">(((I515/60)/60)/24)+DATE(1970,1,1)</f>
        <v>42597.291666666672</v>
      </c>
    </row>
    <row r="516" spans="1:19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3"/>
        <v>3</v>
      </c>
      <c r="O516" s="7">
        <f t="shared" si="32"/>
        <v>16.666666666666668</v>
      </c>
      <c r="P516" t="s">
        <v>8303</v>
      </c>
      <c r="Q516" s="8" t="s">
        <v>8276</v>
      </c>
      <c r="R516" s="12">
        <f t="shared" si="34"/>
        <v>41830.613969907405</v>
      </c>
      <c r="S516" s="12">
        <f t="shared" si="35"/>
        <v>41860.613969907405</v>
      </c>
    </row>
    <row r="517" spans="1:19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3"/>
        <v>25</v>
      </c>
      <c r="O517" s="7">
        <f t="shared" si="32"/>
        <v>725.02941176470586</v>
      </c>
      <c r="P517" t="s">
        <v>8303</v>
      </c>
      <c r="Q517" s="8" t="s">
        <v>8276</v>
      </c>
      <c r="R517" s="12">
        <f t="shared" si="34"/>
        <v>42327.490752314814</v>
      </c>
      <c r="S517" s="12">
        <f t="shared" si="35"/>
        <v>42367.490752314814</v>
      </c>
    </row>
    <row r="518" spans="1:19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3"/>
        <v>0</v>
      </c>
      <c r="O518" s="7" t="str">
        <f t="shared" si="32"/>
        <v>-</v>
      </c>
      <c r="P518" t="s">
        <v>8303</v>
      </c>
      <c r="Q518" s="8" t="s">
        <v>8276</v>
      </c>
      <c r="R518" s="12">
        <f t="shared" si="34"/>
        <v>42091.778703703705</v>
      </c>
      <c r="S518" s="12">
        <f t="shared" si="35"/>
        <v>42151.778703703705</v>
      </c>
    </row>
    <row r="519" spans="1:19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3"/>
        <v>1</v>
      </c>
      <c r="O519" s="7">
        <f t="shared" si="32"/>
        <v>68.333333333333329</v>
      </c>
      <c r="P519" t="s">
        <v>8303</v>
      </c>
      <c r="Q519" s="8" t="s">
        <v>8276</v>
      </c>
      <c r="R519" s="12">
        <f t="shared" si="34"/>
        <v>42738.615289351852</v>
      </c>
      <c r="S519" s="12">
        <f t="shared" si="35"/>
        <v>42768.615289351852</v>
      </c>
    </row>
    <row r="520" spans="1:19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3"/>
        <v>0</v>
      </c>
      <c r="O520" s="7" t="str">
        <f t="shared" si="32"/>
        <v>-</v>
      </c>
      <c r="P520" t="s">
        <v>8303</v>
      </c>
      <c r="Q520" s="8" t="s">
        <v>8276</v>
      </c>
      <c r="R520" s="12">
        <f t="shared" si="34"/>
        <v>42223.616018518514</v>
      </c>
      <c r="S520" s="12">
        <f t="shared" si="35"/>
        <v>42253.615277777775</v>
      </c>
    </row>
    <row r="521" spans="1:19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3"/>
        <v>23</v>
      </c>
      <c r="O521" s="7">
        <f t="shared" si="32"/>
        <v>39.228571428571428</v>
      </c>
      <c r="P521" t="s">
        <v>8303</v>
      </c>
      <c r="Q521" s="8" t="s">
        <v>8276</v>
      </c>
      <c r="R521" s="12">
        <f t="shared" si="34"/>
        <v>41218.391446759262</v>
      </c>
      <c r="S521" s="12">
        <f t="shared" si="35"/>
        <v>41248.391446759262</v>
      </c>
    </row>
    <row r="522" spans="1:19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3"/>
        <v>102</v>
      </c>
      <c r="O522" s="7">
        <f t="shared" si="32"/>
        <v>150.14705882352942</v>
      </c>
      <c r="P522" t="s">
        <v>8277</v>
      </c>
      <c r="Q522" s="8" t="s">
        <v>8278</v>
      </c>
      <c r="R522" s="12">
        <f t="shared" si="34"/>
        <v>42318.702094907407</v>
      </c>
      <c r="S522" s="12">
        <f t="shared" si="35"/>
        <v>42348.702094907407</v>
      </c>
    </row>
    <row r="523" spans="1:19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3"/>
        <v>105</v>
      </c>
      <c r="O523" s="7">
        <f t="shared" si="32"/>
        <v>93.428571428571431</v>
      </c>
      <c r="P523" t="s">
        <v>8277</v>
      </c>
      <c r="Q523" s="8" t="s">
        <v>8278</v>
      </c>
      <c r="R523" s="12">
        <f t="shared" si="34"/>
        <v>42646.092812499999</v>
      </c>
      <c r="S523" s="12">
        <f t="shared" si="35"/>
        <v>42675.207638888889</v>
      </c>
    </row>
    <row r="524" spans="1:19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3"/>
        <v>115</v>
      </c>
      <c r="O524" s="7">
        <f t="shared" si="32"/>
        <v>110.96774193548387</v>
      </c>
      <c r="P524" t="s">
        <v>8277</v>
      </c>
      <c r="Q524" s="8" t="s">
        <v>8278</v>
      </c>
      <c r="R524" s="12">
        <f t="shared" si="34"/>
        <v>42430.040798611109</v>
      </c>
      <c r="S524" s="12">
        <f t="shared" si="35"/>
        <v>42449.999131944445</v>
      </c>
    </row>
    <row r="525" spans="1:19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3"/>
        <v>121</v>
      </c>
      <c r="O525" s="7">
        <f t="shared" si="32"/>
        <v>71.785714285714292</v>
      </c>
      <c r="P525" t="s">
        <v>8277</v>
      </c>
      <c r="Q525" s="8" t="s">
        <v>8278</v>
      </c>
      <c r="R525" s="12">
        <f t="shared" si="34"/>
        <v>42238.13282407407</v>
      </c>
      <c r="S525" s="12">
        <f t="shared" si="35"/>
        <v>42268.13282407407</v>
      </c>
    </row>
    <row r="526" spans="1:19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3"/>
        <v>109</v>
      </c>
      <c r="O526" s="7">
        <f t="shared" si="32"/>
        <v>29.258076923076924</v>
      </c>
      <c r="P526" t="s">
        <v>8277</v>
      </c>
      <c r="Q526" s="8" t="s">
        <v>8278</v>
      </c>
      <c r="R526" s="12">
        <f t="shared" si="34"/>
        <v>42492.717233796298</v>
      </c>
      <c r="S526" s="12">
        <f t="shared" si="35"/>
        <v>42522.717233796298</v>
      </c>
    </row>
    <row r="527" spans="1:19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3"/>
        <v>100</v>
      </c>
      <c r="O527" s="7">
        <f t="shared" si="32"/>
        <v>1000</v>
      </c>
      <c r="P527" t="s">
        <v>8277</v>
      </c>
      <c r="Q527" s="8" t="s">
        <v>8278</v>
      </c>
      <c r="R527" s="12">
        <f t="shared" si="34"/>
        <v>41850.400937500002</v>
      </c>
      <c r="S527" s="12">
        <f t="shared" si="35"/>
        <v>41895.400937500002</v>
      </c>
    </row>
    <row r="528" spans="1:19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3"/>
        <v>114</v>
      </c>
      <c r="O528" s="7">
        <f t="shared" si="32"/>
        <v>74.347826086956516</v>
      </c>
      <c r="P528" t="s">
        <v>8277</v>
      </c>
      <c r="Q528" s="8" t="s">
        <v>8278</v>
      </c>
      <c r="R528" s="12">
        <f t="shared" si="34"/>
        <v>42192.591944444444</v>
      </c>
      <c r="S528" s="12">
        <f t="shared" si="35"/>
        <v>42223.708333333328</v>
      </c>
    </row>
    <row r="529" spans="1:19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3"/>
        <v>101</v>
      </c>
      <c r="O529" s="7">
        <f t="shared" si="32"/>
        <v>63.829113924050631</v>
      </c>
      <c r="P529" t="s">
        <v>8277</v>
      </c>
      <c r="Q529" s="8" t="s">
        <v>8278</v>
      </c>
      <c r="R529" s="12">
        <f t="shared" si="34"/>
        <v>42753.205625000002</v>
      </c>
      <c r="S529" s="12">
        <f t="shared" si="35"/>
        <v>42783.670138888891</v>
      </c>
    </row>
    <row r="530" spans="1:19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3"/>
        <v>116</v>
      </c>
      <c r="O530" s="7">
        <f t="shared" si="32"/>
        <v>44.333333333333336</v>
      </c>
      <c r="P530" t="s">
        <v>8277</v>
      </c>
      <c r="Q530" s="8" t="s">
        <v>8278</v>
      </c>
      <c r="R530" s="12">
        <f t="shared" si="34"/>
        <v>42155.920219907406</v>
      </c>
      <c r="S530" s="12">
        <f t="shared" si="35"/>
        <v>42176.888888888891</v>
      </c>
    </row>
    <row r="531" spans="1:19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3"/>
        <v>130</v>
      </c>
      <c r="O531" s="7">
        <f t="shared" si="32"/>
        <v>86.944444444444443</v>
      </c>
      <c r="P531" t="s">
        <v>8277</v>
      </c>
      <c r="Q531" s="8" t="s">
        <v>8278</v>
      </c>
      <c r="R531" s="12">
        <f t="shared" si="34"/>
        <v>42725.031180555554</v>
      </c>
      <c r="S531" s="12">
        <f t="shared" si="35"/>
        <v>42746.208333333328</v>
      </c>
    </row>
    <row r="532" spans="1:19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3"/>
        <v>108</v>
      </c>
      <c r="O532" s="7">
        <f t="shared" si="32"/>
        <v>126.55172413793103</v>
      </c>
      <c r="P532" t="s">
        <v>8277</v>
      </c>
      <c r="Q532" s="8" t="s">
        <v>8278</v>
      </c>
      <c r="R532" s="12">
        <f t="shared" si="34"/>
        <v>42157.591064814813</v>
      </c>
      <c r="S532" s="12">
        <f t="shared" si="35"/>
        <v>42179.083333333328</v>
      </c>
    </row>
    <row r="533" spans="1:19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3"/>
        <v>100</v>
      </c>
      <c r="O533" s="7">
        <f t="shared" si="32"/>
        <v>129.03225806451613</v>
      </c>
      <c r="P533" t="s">
        <v>8277</v>
      </c>
      <c r="Q533" s="8" t="s">
        <v>8278</v>
      </c>
      <c r="R533" s="12">
        <f t="shared" si="34"/>
        <v>42676.065150462964</v>
      </c>
      <c r="S533" s="12">
        <f t="shared" si="35"/>
        <v>42721.290972222225</v>
      </c>
    </row>
    <row r="534" spans="1:19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3"/>
        <v>123</v>
      </c>
      <c r="O534" s="7">
        <f t="shared" si="32"/>
        <v>71.242774566473983</v>
      </c>
      <c r="P534" t="s">
        <v>8277</v>
      </c>
      <c r="Q534" s="8" t="s">
        <v>8278</v>
      </c>
      <c r="R534" s="12">
        <f t="shared" si="34"/>
        <v>42473.007037037038</v>
      </c>
      <c r="S534" s="12">
        <f t="shared" si="35"/>
        <v>42503.007037037038</v>
      </c>
    </row>
    <row r="535" spans="1:19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3"/>
        <v>100</v>
      </c>
      <c r="O535" s="7">
        <f t="shared" si="32"/>
        <v>117.88235294117646</v>
      </c>
      <c r="P535" t="s">
        <v>8277</v>
      </c>
      <c r="Q535" s="8" t="s">
        <v>8278</v>
      </c>
      <c r="R535" s="12">
        <f t="shared" si="34"/>
        <v>42482.43478009259</v>
      </c>
      <c r="S535" s="12">
        <f t="shared" si="35"/>
        <v>42506.43478009259</v>
      </c>
    </row>
    <row r="536" spans="1:19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3"/>
        <v>105</v>
      </c>
      <c r="O536" s="7">
        <f t="shared" si="32"/>
        <v>327.08333333333331</v>
      </c>
      <c r="P536" t="s">
        <v>8277</v>
      </c>
      <c r="Q536" s="8" t="s">
        <v>8278</v>
      </c>
      <c r="R536" s="12">
        <f t="shared" si="34"/>
        <v>42270.810995370368</v>
      </c>
      <c r="S536" s="12">
        <f t="shared" si="35"/>
        <v>42309.958333333328</v>
      </c>
    </row>
    <row r="537" spans="1:19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3"/>
        <v>103</v>
      </c>
      <c r="O537" s="7">
        <f t="shared" si="32"/>
        <v>34.745762711864408</v>
      </c>
      <c r="P537" t="s">
        <v>8277</v>
      </c>
      <c r="Q537" s="8" t="s">
        <v>8278</v>
      </c>
      <c r="R537" s="12">
        <f t="shared" si="34"/>
        <v>42711.545196759253</v>
      </c>
      <c r="S537" s="12">
        <f t="shared" si="35"/>
        <v>42741.545196759253</v>
      </c>
    </row>
    <row r="538" spans="1:19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3"/>
        <v>118</v>
      </c>
      <c r="O538" s="7">
        <f t="shared" si="32"/>
        <v>100.06410256410257</v>
      </c>
      <c r="P538" t="s">
        <v>8277</v>
      </c>
      <c r="Q538" s="8" t="s">
        <v>8278</v>
      </c>
      <c r="R538" s="12">
        <f t="shared" si="34"/>
        <v>42179.344988425932</v>
      </c>
      <c r="S538" s="12">
        <f t="shared" si="35"/>
        <v>42219.75</v>
      </c>
    </row>
    <row r="539" spans="1:19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3"/>
        <v>121</v>
      </c>
      <c r="O539" s="7">
        <f t="shared" si="32"/>
        <v>40.847457627118644</v>
      </c>
      <c r="P539" t="s">
        <v>8277</v>
      </c>
      <c r="Q539" s="8" t="s">
        <v>8278</v>
      </c>
      <c r="R539" s="12">
        <f t="shared" si="34"/>
        <v>42282.768414351856</v>
      </c>
      <c r="S539" s="12">
        <f t="shared" si="35"/>
        <v>42312.810081018513</v>
      </c>
    </row>
    <row r="540" spans="1:19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3"/>
        <v>302</v>
      </c>
      <c r="O540" s="7">
        <f t="shared" si="32"/>
        <v>252.01666666666668</v>
      </c>
      <c r="P540" t="s">
        <v>8277</v>
      </c>
      <c r="Q540" s="8" t="s">
        <v>8278</v>
      </c>
      <c r="R540" s="12">
        <f t="shared" si="34"/>
        <v>42473.794710648144</v>
      </c>
      <c r="S540" s="12">
        <f t="shared" si="35"/>
        <v>42503.794710648144</v>
      </c>
    </row>
    <row r="541" spans="1:19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3"/>
        <v>101</v>
      </c>
      <c r="O541" s="7">
        <f t="shared" si="32"/>
        <v>25.161000000000001</v>
      </c>
      <c r="P541" t="s">
        <v>8277</v>
      </c>
      <c r="Q541" s="8" t="s">
        <v>8278</v>
      </c>
      <c r="R541" s="12">
        <f t="shared" si="34"/>
        <v>42535.049849537041</v>
      </c>
      <c r="S541" s="12">
        <f t="shared" si="35"/>
        <v>42556.049849537041</v>
      </c>
    </row>
    <row r="542" spans="1:19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3"/>
        <v>0</v>
      </c>
      <c r="O542" s="7">
        <f t="shared" si="32"/>
        <v>1</v>
      </c>
      <c r="P542" t="s">
        <v>8279</v>
      </c>
      <c r="Q542" s="8" t="s">
        <v>8280</v>
      </c>
      <c r="R542" s="12">
        <f t="shared" si="34"/>
        <v>42009.817199074074</v>
      </c>
      <c r="S542" s="12">
        <f t="shared" si="35"/>
        <v>42039.817199074074</v>
      </c>
    </row>
    <row r="543" spans="1:19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3"/>
        <v>1</v>
      </c>
      <c r="O543" s="7">
        <f t="shared" si="32"/>
        <v>25</v>
      </c>
      <c r="P543" t="s">
        <v>8279</v>
      </c>
      <c r="Q543" s="8" t="s">
        <v>8280</v>
      </c>
      <c r="R543" s="12">
        <f t="shared" si="34"/>
        <v>42276.046689814815</v>
      </c>
      <c r="S543" s="12">
        <f t="shared" si="35"/>
        <v>42306.046689814815</v>
      </c>
    </row>
    <row r="544" spans="1:19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3"/>
        <v>0</v>
      </c>
      <c r="O544" s="7">
        <f t="shared" si="32"/>
        <v>1</v>
      </c>
      <c r="P544" t="s">
        <v>8279</v>
      </c>
      <c r="Q544" s="8" t="s">
        <v>8280</v>
      </c>
      <c r="R544" s="12">
        <f t="shared" si="34"/>
        <v>42433.737453703703</v>
      </c>
      <c r="S544" s="12">
        <f t="shared" si="35"/>
        <v>42493.695787037039</v>
      </c>
    </row>
    <row r="545" spans="1:19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3"/>
        <v>0</v>
      </c>
      <c r="O545" s="7">
        <f t="shared" si="32"/>
        <v>35</v>
      </c>
      <c r="P545" t="s">
        <v>8279</v>
      </c>
      <c r="Q545" s="8" t="s">
        <v>8280</v>
      </c>
      <c r="R545" s="12">
        <f t="shared" si="34"/>
        <v>41914.092152777775</v>
      </c>
      <c r="S545" s="12">
        <f t="shared" si="35"/>
        <v>41944.092152777775</v>
      </c>
    </row>
    <row r="546" spans="1:19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3"/>
        <v>1</v>
      </c>
      <c r="O546" s="7">
        <f t="shared" si="32"/>
        <v>3</v>
      </c>
      <c r="P546" t="s">
        <v>8279</v>
      </c>
      <c r="Q546" s="8" t="s">
        <v>8280</v>
      </c>
      <c r="R546" s="12">
        <f t="shared" si="34"/>
        <v>42525.656944444447</v>
      </c>
      <c r="S546" s="12">
        <f t="shared" si="35"/>
        <v>42555.656944444447</v>
      </c>
    </row>
    <row r="547" spans="1:19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3"/>
        <v>27</v>
      </c>
      <c r="O547" s="7">
        <f t="shared" si="32"/>
        <v>402.70588235294116</v>
      </c>
      <c r="P547" t="s">
        <v>8279</v>
      </c>
      <c r="Q547" s="8" t="s">
        <v>8280</v>
      </c>
      <c r="R547" s="12">
        <f t="shared" si="34"/>
        <v>42283.592465277776</v>
      </c>
      <c r="S547" s="12">
        <f t="shared" si="35"/>
        <v>42323.634131944447</v>
      </c>
    </row>
    <row r="548" spans="1:19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3"/>
        <v>0</v>
      </c>
      <c r="O548" s="7">
        <f t="shared" si="32"/>
        <v>26</v>
      </c>
      <c r="P548" t="s">
        <v>8279</v>
      </c>
      <c r="Q548" s="8" t="s">
        <v>8280</v>
      </c>
      <c r="R548" s="12">
        <f t="shared" si="34"/>
        <v>42249.667997685188</v>
      </c>
      <c r="S548" s="12">
        <f t="shared" si="35"/>
        <v>42294.667997685188</v>
      </c>
    </row>
    <row r="549" spans="1:19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3"/>
        <v>0</v>
      </c>
      <c r="O549" s="7" t="str">
        <f t="shared" si="32"/>
        <v>-</v>
      </c>
      <c r="P549" t="s">
        <v>8279</v>
      </c>
      <c r="Q549" s="8" t="s">
        <v>8280</v>
      </c>
      <c r="R549" s="12">
        <f t="shared" si="34"/>
        <v>42380.696342592593</v>
      </c>
      <c r="S549" s="12">
        <f t="shared" si="35"/>
        <v>42410.696342592593</v>
      </c>
    </row>
    <row r="550" spans="1:19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3"/>
        <v>0</v>
      </c>
      <c r="O550" s="7">
        <f t="shared" si="32"/>
        <v>9</v>
      </c>
      <c r="P550" t="s">
        <v>8279</v>
      </c>
      <c r="Q550" s="8" t="s">
        <v>8280</v>
      </c>
      <c r="R550" s="12">
        <f t="shared" si="34"/>
        <v>42276.903333333335</v>
      </c>
      <c r="S550" s="12">
        <f t="shared" si="35"/>
        <v>42306.903333333335</v>
      </c>
    </row>
    <row r="551" spans="1:19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3"/>
        <v>3</v>
      </c>
      <c r="O551" s="7">
        <f t="shared" si="32"/>
        <v>8.5</v>
      </c>
      <c r="P551" t="s">
        <v>8279</v>
      </c>
      <c r="Q551" s="8" t="s">
        <v>8280</v>
      </c>
      <c r="R551" s="12">
        <f t="shared" si="34"/>
        <v>42163.636828703704</v>
      </c>
      <c r="S551" s="12">
        <f t="shared" si="35"/>
        <v>42193.636828703704</v>
      </c>
    </row>
    <row r="552" spans="1:19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3"/>
        <v>1</v>
      </c>
      <c r="O552" s="7">
        <f t="shared" si="32"/>
        <v>8.75</v>
      </c>
      <c r="P552" t="s">
        <v>8279</v>
      </c>
      <c r="Q552" s="8" t="s">
        <v>8280</v>
      </c>
      <c r="R552" s="12">
        <f t="shared" si="34"/>
        <v>42753.678761574076</v>
      </c>
      <c r="S552" s="12">
        <f t="shared" si="35"/>
        <v>42766.208333333328</v>
      </c>
    </row>
    <row r="553" spans="1:19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3"/>
        <v>5</v>
      </c>
      <c r="O553" s="7">
        <f t="shared" si="32"/>
        <v>135.03571428571428</v>
      </c>
      <c r="P553" t="s">
        <v>8279</v>
      </c>
      <c r="Q553" s="8" t="s">
        <v>8280</v>
      </c>
      <c r="R553" s="12">
        <f t="shared" si="34"/>
        <v>42173.275740740741</v>
      </c>
      <c r="S553" s="12">
        <f t="shared" si="35"/>
        <v>42217.745138888888</v>
      </c>
    </row>
    <row r="554" spans="1:19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3"/>
        <v>0</v>
      </c>
      <c r="O554" s="7" t="str">
        <f t="shared" si="32"/>
        <v>-</v>
      </c>
      <c r="P554" t="s">
        <v>8279</v>
      </c>
      <c r="Q554" s="8" t="s">
        <v>8280</v>
      </c>
      <c r="R554" s="12">
        <f t="shared" si="34"/>
        <v>42318.616851851853</v>
      </c>
      <c r="S554" s="12">
        <f t="shared" si="35"/>
        <v>42378.616851851853</v>
      </c>
    </row>
    <row r="555" spans="1:19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3"/>
        <v>0</v>
      </c>
      <c r="O555" s="7">
        <f t="shared" si="32"/>
        <v>20.5</v>
      </c>
      <c r="P555" t="s">
        <v>8279</v>
      </c>
      <c r="Q555" s="8" t="s">
        <v>8280</v>
      </c>
      <c r="R555" s="12">
        <f t="shared" si="34"/>
        <v>41927.71980324074</v>
      </c>
      <c r="S555" s="12">
        <f t="shared" si="35"/>
        <v>41957.761469907404</v>
      </c>
    </row>
    <row r="556" spans="1:19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3"/>
        <v>37</v>
      </c>
      <c r="O556" s="7">
        <f t="shared" si="32"/>
        <v>64.36363636363636</v>
      </c>
      <c r="P556" t="s">
        <v>8279</v>
      </c>
      <c r="Q556" s="8" t="s">
        <v>8280</v>
      </c>
      <c r="R556" s="12">
        <f t="shared" si="34"/>
        <v>41901.684861111113</v>
      </c>
      <c r="S556" s="12">
        <f t="shared" si="35"/>
        <v>41931.684861111113</v>
      </c>
    </row>
    <row r="557" spans="1:19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3"/>
        <v>0</v>
      </c>
      <c r="O557" s="7" t="str">
        <f t="shared" si="32"/>
        <v>-</v>
      </c>
      <c r="P557" t="s">
        <v>8279</v>
      </c>
      <c r="Q557" s="8" t="s">
        <v>8280</v>
      </c>
      <c r="R557" s="12">
        <f t="shared" si="34"/>
        <v>42503.353506944448</v>
      </c>
      <c r="S557" s="12">
        <f t="shared" si="35"/>
        <v>42533.353506944448</v>
      </c>
    </row>
    <row r="558" spans="1:19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3"/>
        <v>3</v>
      </c>
      <c r="O558" s="7">
        <f t="shared" si="32"/>
        <v>200</v>
      </c>
      <c r="P558" t="s">
        <v>8279</v>
      </c>
      <c r="Q558" s="8" t="s">
        <v>8280</v>
      </c>
      <c r="R558" s="12">
        <f t="shared" si="34"/>
        <v>42345.860150462962</v>
      </c>
      <c r="S558" s="12">
        <f t="shared" si="35"/>
        <v>42375.860150462962</v>
      </c>
    </row>
    <row r="559" spans="1:19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3"/>
        <v>1</v>
      </c>
      <c r="O559" s="7">
        <f t="shared" si="32"/>
        <v>68.3</v>
      </c>
      <c r="P559" t="s">
        <v>8279</v>
      </c>
      <c r="Q559" s="8" t="s">
        <v>8280</v>
      </c>
      <c r="R559" s="12">
        <f t="shared" si="34"/>
        <v>42676.942164351851</v>
      </c>
      <c r="S559" s="12">
        <f t="shared" si="35"/>
        <v>42706.983831018515</v>
      </c>
    </row>
    <row r="560" spans="1:19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3"/>
        <v>0</v>
      </c>
      <c r="O560" s="7" t="str">
        <f t="shared" si="32"/>
        <v>-</v>
      </c>
      <c r="P560" t="s">
        <v>8279</v>
      </c>
      <c r="Q560" s="8" t="s">
        <v>8280</v>
      </c>
      <c r="R560" s="12">
        <f t="shared" si="34"/>
        <v>42057.883159722223</v>
      </c>
      <c r="S560" s="12">
        <f t="shared" si="35"/>
        <v>42087.841493055559</v>
      </c>
    </row>
    <row r="561" spans="1:19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3"/>
        <v>0</v>
      </c>
      <c r="O561" s="7">
        <f t="shared" si="32"/>
        <v>50</v>
      </c>
      <c r="P561" t="s">
        <v>8279</v>
      </c>
      <c r="Q561" s="8" t="s">
        <v>8280</v>
      </c>
      <c r="R561" s="12">
        <f t="shared" si="34"/>
        <v>42321.283101851848</v>
      </c>
      <c r="S561" s="12">
        <f t="shared" si="35"/>
        <v>42351.283101851848</v>
      </c>
    </row>
    <row r="562" spans="1:19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3"/>
        <v>0</v>
      </c>
      <c r="O562" s="7">
        <f t="shared" si="32"/>
        <v>4</v>
      </c>
      <c r="P562" t="s">
        <v>8279</v>
      </c>
      <c r="Q562" s="8" t="s">
        <v>8280</v>
      </c>
      <c r="R562" s="12">
        <f t="shared" si="34"/>
        <v>41960.771354166667</v>
      </c>
      <c r="S562" s="12">
        <f t="shared" si="35"/>
        <v>41990.771354166667</v>
      </c>
    </row>
    <row r="563" spans="1:19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3"/>
        <v>0</v>
      </c>
      <c r="O563" s="7">
        <f t="shared" si="32"/>
        <v>27.5</v>
      </c>
      <c r="P563" t="s">
        <v>8279</v>
      </c>
      <c r="Q563" s="8" t="s">
        <v>8280</v>
      </c>
      <c r="R563" s="12">
        <f t="shared" si="34"/>
        <v>42268.658715277779</v>
      </c>
      <c r="S563" s="12">
        <f t="shared" si="35"/>
        <v>42303.658715277779</v>
      </c>
    </row>
    <row r="564" spans="1:19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3"/>
        <v>0</v>
      </c>
      <c r="O564" s="7" t="str">
        <f t="shared" si="32"/>
        <v>-</v>
      </c>
      <c r="P564" t="s">
        <v>8279</v>
      </c>
      <c r="Q564" s="8" t="s">
        <v>8280</v>
      </c>
      <c r="R564" s="12">
        <f t="shared" si="34"/>
        <v>42692.389062500006</v>
      </c>
      <c r="S564" s="12">
        <f t="shared" si="35"/>
        <v>42722.389062500006</v>
      </c>
    </row>
    <row r="565" spans="1:19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3"/>
        <v>0</v>
      </c>
      <c r="O565" s="7">
        <f t="shared" si="32"/>
        <v>34</v>
      </c>
      <c r="P565" t="s">
        <v>8279</v>
      </c>
      <c r="Q565" s="8" t="s">
        <v>8280</v>
      </c>
      <c r="R565" s="12">
        <f t="shared" si="34"/>
        <v>42022.069988425923</v>
      </c>
      <c r="S565" s="12">
        <f t="shared" si="35"/>
        <v>42052.069988425923</v>
      </c>
    </row>
    <row r="566" spans="1:19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3"/>
        <v>0</v>
      </c>
      <c r="O566" s="7">
        <f t="shared" si="32"/>
        <v>1</v>
      </c>
      <c r="P566" t="s">
        <v>8279</v>
      </c>
      <c r="Q566" s="8" t="s">
        <v>8280</v>
      </c>
      <c r="R566" s="12">
        <f t="shared" si="34"/>
        <v>42411.942997685182</v>
      </c>
      <c r="S566" s="12">
        <f t="shared" si="35"/>
        <v>42441.942997685182</v>
      </c>
    </row>
    <row r="567" spans="1:19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3"/>
        <v>0</v>
      </c>
      <c r="O567" s="7" t="str">
        <f t="shared" si="32"/>
        <v>-</v>
      </c>
      <c r="P567" t="s">
        <v>8279</v>
      </c>
      <c r="Q567" s="8" t="s">
        <v>8280</v>
      </c>
      <c r="R567" s="12">
        <f t="shared" si="34"/>
        <v>42165.785289351858</v>
      </c>
      <c r="S567" s="12">
        <f t="shared" si="35"/>
        <v>42195.785289351858</v>
      </c>
    </row>
    <row r="568" spans="1:19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3"/>
        <v>0</v>
      </c>
      <c r="O568" s="7">
        <f t="shared" si="32"/>
        <v>1</v>
      </c>
      <c r="P568" t="s">
        <v>8279</v>
      </c>
      <c r="Q568" s="8" t="s">
        <v>8280</v>
      </c>
      <c r="R568" s="12">
        <f t="shared" si="34"/>
        <v>42535.68440972222</v>
      </c>
      <c r="S568" s="12">
        <f t="shared" si="35"/>
        <v>42565.68440972222</v>
      </c>
    </row>
    <row r="569" spans="1:19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3"/>
        <v>0</v>
      </c>
      <c r="O569" s="7" t="str">
        <f t="shared" si="32"/>
        <v>-</v>
      </c>
      <c r="P569" t="s">
        <v>8279</v>
      </c>
      <c r="Q569" s="8" t="s">
        <v>8280</v>
      </c>
      <c r="R569" s="12">
        <f t="shared" si="34"/>
        <v>41975.842523148152</v>
      </c>
      <c r="S569" s="12">
        <f t="shared" si="35"/>
        <v>42005.842523148152</v>
      </c>
    </row>
    <row r="570" spans="1:19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3"/>
        <v>1</v>
      </c>
      <c r="O570" s="7">
        <f t="shared" si="32"/>
        <v>49</v>
      </c>
      <c r="P570" t="s">
        <v>8279</v>
      </c>
      <c r="Q570" s="8" t="s">
        <v>8280</v>
      </c>
      <c r="R570" s="12">
        <f t="shared" si="34"/>
        <v>42348.9215625</v>
      </c>
      <c r="S570" s="12">
        <f t="shared" si="35"/>
        <v>42385.458333333328</v>
      </c>
    </row>
    <row r="571" spans="1:19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3"/>
        <v>1</v>
      </c>
      <c r="O571" s="7">
        <f t="shared" si="32"/>
        <v>20</v>
      </c>
      <c r="P571" t="s">
        <v>8279</v>
      </c>
      <c r="Q571" s="8" t="s">
        <v>8280</v>
      </c>
      <c r="R571" s="12">
        <f t="shared" si="34"/>
        <v>42340.847361111111</v>
      </c>
      <c r="S571" s="12">
        <f t="shared" si="35"/>
        <v>42370.847361111111</v>
      </c>
    </row>
    <row r="572" spans="1:19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3"/>
        <v>0</v>
      </c>
      <c r="O572" s="7">
        <f t="shared" si="32"/>
        <v>142</v>
      </c>
      <c r="P572" t="s">
        <v>8279</v>
      </c>
      <c r="Q572" s="8" t="s">
        <v>8280</v>
      </c>
      <c r="R572" s="12">
        <f t="shared" si="34"/>
        <v>42388.798252314817</v>
      </c>
      <c r="S572" s="12">
        <f t="shared" si="35"/>
        <v>42418.798252314817</v>
      </c>
    </row>
    <row r="573" spans="1:19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3"/>
        <v>0</v>
      </c>
      <c r="O573" s="7">
        <f t="shared" si="32"/>
        <v>53</v>
      </c>
      <c r="P573" t="s">
        <v>8279</v>
      </c>
      <c r="Q573" s="8" t="s">
        <v>8280</v>
      </c>
      <c r="R573" s="12">
        <f t="shared" si="34"/>
        <v>42192.816238425927</v>
      </c>
      <c r="S573" s="12">
        <f t="shared" si="35"/>
        <v>42212.165972222225</v>
      </c>
    </row>
    <row r="574" spans="1:19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3"/>
        <v>0</v>
      </c>
      <c r="O574" s="7" t="str">
        <f t="shared" si="32"/>
        <v>-</v>
      </c>
      <c r="P574" t="s">
        <v>8279</v>
      </c>
      <c r="Q574" s="8" t="s">
        <v>8280</v>
      </c>
      <c r="R574" s="12">
        <f t="shared" si="34"/>
        <v>42282.71629629629</v>
      </c>
      <c r="S574" s="12">
        <f t="shared" si="35"/>
        <v>42312.757962962962</v>
      </c>
    </row>
    <row r="575" spans="1:19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3"/>
        <v>0</v>
      </c>
      <c r="O575" s="7">
        <f t="shared" si="32"/>
        <v>38.444444444444443</v>
      </c>
      <c r="P575" t="s">
        <v>8279</v>
      </c>
      <c r="Q575" s="8" t="s">
        <v>8280</v>
      </c>
      <c r="R575" s="12">
        <f t="shared" si="34"/>
        <v>41963.050127314811</v>
      </c>
      <c r="S575" s="12">
        <f t="shared" si="35"/>
        <v>42022.05</v>
      </c>
    </row>
    <row r="576" spans="1:19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3"/>
        <v>1</v>
      </c>
      <c r="O576" s="7">
        <f t="shared" si="32"/>
        <v>20</v>
      </c>
      <c r="P576" t="s">
        <v>8279</v>
      </c>
      <c r="Q576" s="8" t="s">
        <v>8280</v>
      </c>
      <c r="R576" s="12">
        <f t="shared" si="34"/>
        <v>42632.443368055552</v>
      </c>
      <c r="S576" s="12">
        <f t="shared" si="35"/>
        <v>42662.443368055552</v>
      </c>
    </row>
    <row r="577" spans="1:19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3"/>
        <v>0</v>
      </c>
      <c r="O577" s="7">
        <f t="shared" si="32"/>
        <v>64.75</v>
      </c>
      <c r="P577" t="s">
        <v>8279</v>
      </c>
      <c r="Q577" s="8" t="s">
        <v>8280</v>
      </c>
      <c r="R577" s="12">
        <f t="shared" si="34"/>
        <v>42138.692627314813</v>
      </c>
      <c r="S577" s="12">
        <f t="shared" si="35"/>
        <v>42168.692627314813</v>
      </c>
    </row>
    <row r="578" spans="1:19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3"/>
        <v>0</v>
      </c>
      <c r="O578" s="7">
        <f t="shared" ref="O578:O641" si="36">IFERROR(E578/L578,"-")</f>
        <v>1</v>
      </c>
      <c r="P578" t="s">
        <v>8279</v>
      </c>
      <c r="Q578" s="8" t="s">
        <v>8280</v>
      </c>
      <c r="R578" s="12">
        <f t="shared" si="34"/>
        <v>42031.471666666665</v>
      </c>
      <c r="S578" s="12">
        <f t="shared" si="35"/>
        <v>42091.43</v>
      </c>
    </row>
    <row r="579" spans="1:19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7">ROUND(E579/D579*100,0)</f>
        <v>0</v>
      </c>
      <c r="O579" s="7">
        <f t="shared" si="36"/>
        <v>10</v>
      </c>
      <c r="P579" t="s">
        <v>8279</v>
      </c>
      <c r="Q579" s="8" t="s">
        <v>8280</v>
      </c>
      <c r="R579" s="12">
        <f t="shared" ref="R579:R642" si="38">(((J579/60)/60)/24+DATE(1970,1,1))</f>
        <v>42450.589143518519</v>
      </c>
      <c r="S579" s="12">
        <f t="shared" ref="S579:S642" si="39">(((I579/60)/60)/24)+DATE(1970,1,1)</f>
        <v>42510.589143518519</v>
      </c>
    </row>
    <row r="580" spans="1:19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7"/>
        <v>0</v>
      </c>
      <c r="O580" s="7">
        <f t="shared" si="36"/>
        <v>2</v>
      </c>
      <c r="P580" t="s">
        <v>8279</v>
      </c>
      <c r="Q580" s="8" t="s">
        <v>8280</v>
      </c>
      <c r="R580" s="12">
        <f t="shared" si="38"/>
        <v>42230.578622685185</v>
      </c>
      <c r="S580" s="12">
        <f t="shared" si="39"/>
        <v>42254.578622685185</v>
      </c>
    </row>
    <row r="581" spans="1:19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7"/>
        <v>1</v>
      </c>
      <c r="O581" s="7">
        <f t="shared" si="36"/>
        <v>35</v>
      </c>
      <c r="P581" t="s">
        <v>8279</v>
      </c>
      <c r="Q581" s="8" t="s">
        <v>8280</v>
      </c>
      <c r="R581" s="12">
        <f t="shared" si="38"/>
        <v>41968.852118055554</v>
      </c>
      <c r="S581" s="12">
        <f t="shared" si="39"/>
        <v>41998.852118055554</v>
      </c>
    </row>
    <row r="582" spans="1:19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7"/>
        <v>0</v>
      </c>
      <c r="O582" s="7">
        <f t="shared" si="36"/>
        <v>1</v>
      </c>
      <c r="P582" t="s">
        <v>8279</v>
      </c>
      <c r="Q582" s="8" t="s">
        <v>8280</v>
      </c>
      <c r="R582" s="12">
        <f t="shared" si="38"/>
        <v>42605.908182870371</v>
      </c>
      <c r="S582" s="12">
        <f t="shared" si="39"/>
        <v>42635.908182870371</v>
      </c>
    </row>
    <row r="583" spans="1:19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7"/>
        <v>0</v>
      </c>
      <c r="O583" s="7" t="str">
        <f t="shared" si="36"/>
        <v>-</v>
      </c>
      <c r="P583" t="s">
        <v>8279</v>
      </c>
      <c r="Q583" s="8" t="s">
        <v>8280</v>
      </c>
      <c r="R583" s="12">
        <f t="shared" si="38"/>
        <v>42188.012777777782</v>
      </c>
      <c r="S583" s="12">
        <f t="shared" si="39"/>
        <v>42218.012777777782</v>
      </c>
    </row>
    <row r="584" spans="1:19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7"/>
        <v>0</v>
      </c>
      <c r="O584" s="7" t="str">
        <f t="shared" si="36"/>
        <v>-</v>
      </c>
      <c r="P584" t="s">
        <v>8279</v>
      </c>
      <c r="Q584" s="8" t="s">
        <v>8280</v>
      </c>
      <c r="R584" s="12">
        <f t="shared" si="38"/>
        <v>42055.739803240736</v>
      </c>
      <c r="S584" s="12">
        <f t="shared" si="39"/>
        <v>42078.75</v>
      </c>
    </row>
    <row r="585" spans="1:19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7"/>
        <v>0</v>
      </c>
      <c r="O585" s="7">
        <f t="shared" si="36"/>
        <v>1</v>
      </c>
      <c r="P585" t="s">
        <v>8279</v>
      </c>
      <c r="Q585" s="8" t="s">
        <v>8280</v>
      </c>
      <c r="R585" s="12">
        <f t="shared" si="38"/>
        <v>42052.93850694444</v>
      </c>
      <c r="S585" s="12">
        <f t="shared" si="39"/>
        <v>42082.896840277783</v>
      </c>
    </row>
    <row r="586" spans="1:19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7"/>
        <v>1</v>
      </c>
      <c r="O586" s="7">
        <f t="shared" si="36"/>
        <v>5</v>
      </c>
      <c r="P586" t="s">
        <v>8279</v>
      </c>
      <c r="Q586" s="8" t="s">
        <v>8280</v>
      </c>
      <c r="R586" s="12">
        <f t="shared" si="38"/>
        <v>42049.716620370367</v>
      </c>
      <c r="S586" s="12">
        <f t="shared" si="39"/>
        <v>42079.674953703703</v>
      </c>
    </row>
    <row r="587" spans="1:19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7"/>
        <v>0</v>
      </c>
      <c r="O587" s="7" t="str">
        <f t="shared" si="36"/>
        <v>-</v>
      </c>
      <c r="P587" t="s">
        <v>8279</v>
      </c>
      <c r="Q587" s="8" t="s">
        <v>8280</v>
      </c>
      <c r="R587" s="12">
        <f t="shared" si="38"/>
        <v>42283.3909375</v>
      </c>
      <c r="S587" s="12">
        <f t="shared" si="39"/>
        <v>42339</v>
      </c>
    </row>
    <row r="588" spans="1:19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7"/>
        <v>1</v>
      </c>
      <c r="O588" s="7">
        <f t="shared" si="36"/>
        <v>14</v>
      </c>
      <c r="P588" t="s">
        <v>8279</v>
      </c>
      <c r="Q588" s="8" t="s">
        <v>8280</v>
      </c>
      <c r="R588" s="12">
        <f t="shared" si="38"/>
        <v>42020.854247685187</v>
      </c>
      <c r="S588" s="12">
        <f t="shared" si="39"/>
        <v>42050.854247685187</v>
      </c>
    </row>
    <row r="589" spans="1:19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7"/>
        <v>9</v>
      </c>
      <c r="O589" s="7">
        <f t="shared" si="36"/>
        <v>389.28571428571428</v>
      </c>
      <c r="P589" t="s">
        <v>8279</v>
      </c>
      <c r="Q589" s="8" t="s">
        <v>8280</v>
      </c>
      <c r="R589" s="12">
        <f t="shared" si="38"/>
        <v>42080.757326388892</v>
      </c>
      <c r="S589" s="12">
        <f t="shared" si="39"/>
        <v>42110.757326388892</v>
      </c>
    </row>
    <row r="590" spans="1:19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7"/>
        <v>3</v>
      </c>
      <c r="O590" s="7">
        <f t="shared" si="36"/>
        <v>150.5</v>
      </c>
      <c r="P590" t="s">
        <v>8279</v>
      </c>
      <c r="Q590" s="8" t="s">
        <v>8280</v>
      </c>
      <c r="R590" s="12">
        <f t="shared" si="38"/>
        <v>42631.769513888896</v>
      </c>
      <c r="S590" s="12">
        <f t="shared" si="39"/>
        <v>42691.811180555553</v>
      </c>
    </row>
    <row r="591" spans="1:19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7"/>
        <v>0</v>
      </c>
      <c r="O591" s="7">
        <f t="shared" si="36"/>
        <v>1</v>
      </c>
      <c r="P591" t="s">
        <v>8279</v>
      </c>
      <c r="Q591" s="8" t="s">
        <v>8280</v>
      </c>
      <c r="R591" s="12">
        <f t="shared" si="38"/>
        <v>42178.614571759259</v>
      </c>
      <c r="S591" s="12">
        <f t="shared" si="39"/>
        <v>42193.614571759259</v>
      </c>
    </row>
    <row r="592" spans="1:19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7"/>
        <v>4</v>
      </c>
      <c r="O592" s="7">
        <f t="shared" si="36"/>
        <v>24.777777777777779</v>
      </c>
      <c r="P592" t="s">
        <v>8279</v>
      </c>
      <c r="Q592" s="8" t="s">
        <v>8280</v>
      </c>
      <c r="R592" s="12">
        <f t="shared" si="38"/>
        <v>42377.554756944446</v>
      </c>
      <c r="S592" s="12">
        <f t="shared" si="39"/>
        <v>42408.542361111111</v>
      </c>
    </row>
    <row r="593" spans="1:19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7"/>
        <v>0</v>
      </c>
      <c r="O593" s="7">
        <f t="shared" si="36"/>
        <v>30.5</v>
      </c>
      <c r="P593" t="s">
        <v>8279</v>
      </c>
      <c r="Q593" s="8" t="s">
        <v>8280</v>
      </c>
      <c r="R593" s="12">
        <f t="shared" si="38"/>
        <v>42177.543171296296</v>
      </c>
      <c r="S593" s="12">
        <f t="shared" si="39"/>
        <v>42207.543171296296</v>
      </c>
    </row>
    <row r="594" spans="1:19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7"/>
        <v>3</v>
      </c>
      <c r="O594" s="7">
        <f t="shared" si="36"/>
        <v>250</v>
      </c>
      <c r="P594" t="s">
        <v>8279</v>
      </c>
      <c r="Q594" s="8" t="s">
        <v>8280</v>
      </c>
      <c r="R594" s="12">
        <f t="shared" si="38"/>
        <v>41946.232175925928</v>
      </c>
      <c r="S594" s="12">
        <f t="shared" si="39"/>
        <v>41976.232175925921</v>
      </c>
    </row>
    <row r="595" spans="1:19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7"/>
        <v>23</v>
      </c>
      <c r="O595" s="7">
        <f t="shared" si="36"/>
        <v>16.428571428571427</v>
      </c>
      <c r="P595" t="s">
        <v>8279</v>
      </c>
      <c r="Q595" s="8" t="s">
        <v>8280</v>
      </c>
      <c r="R595" s="12">
        <f t="shared" si="38"/>
        <v>42070.677604166667</v>
      </c>
      <c r="S595" s="12">
        <f t="shared" si="39"/>
        <v>42100.635937500003</v>
      </c>
    </row>
    <row r="596" spans="1:19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7"/>
        <v>0</v>
      </c>
      <c r="O596" s="7">
        <f t="shared" si="36"/>
        <v>13</v>
      </c>
      <c r="P596" t="s">
        <v>8279</v>
      </c>
      <c r="Q596" s="8" t="s">
        <v>8280</v>
      </c>
      <c r="R596" s="12">
        <f t="shared" si="38"/>
        <v>42446.780162037037</v>
      </c>
      <c r="S596" s="12">
        <f t="shared" si="39"/>
        <v>42476.780162037037</v>
      </c>
    </row>
    <row r="597" spans="1:19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7"/>
        <v>0</v>
      </c>
      <c r="O597" s="7">
        <f t="shared" si="36"/>
        <v>53.25</v>
      </c>
      <c r="P597" t="s">
        <v>8279</v>
      </c>
      <c r="Q597" s="8" t="s">
        <v>8280</v>
      </c>
      <c r="R597" s="12">
        <f t="shared" si="38"/>
        <v>42083.069884259254</v>
      </c>
      <c r="S597" s="12">
        <f t="shared" si="39"/>
        <v>42128.069884259254</v>
      </c>
    </row>
    <row r="598" spans="1:19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7"/>
        <v>0</v>
      </c>
      <c r="O598" s="7">
        <f t="shared" si="36"/>
        <v>3</v>
      </c>
      <c r="P598" t="s">
        <v>8279</v>
      </c>
      <c r="Q598" s="8" t="s">
        <v>8280</v>
      </c>
      <c r="R598" s="12">
        <f t="shared" si="38"/>
        <v>42646.896898148145</v>
      </c>
      <c r="S598" s="12">
        <f t="shared" si="39"/>
        <v>42676.896898148145</v>
      </c>
    </row>
    <row r="599" spans="1:19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7"/>
        <v>0</v>
      </c>
      <c r="O599" s="7">
        <f t="shared" si="36"/>
        <v>10</v>
      </c>
      <c r="P599" t="s">
        <v>8279</v>
      </c>
      <c r="Q599" s="8" t="s">
        <v>8280</v>
      </c>
      <c r="R599" s="12">
        <f t="shared" si="38"/>
        <v>42545.705266203702</v>
      </c>
      <c r="S599" s="12">
        <f t="shared" si="39"/>
        <v>42582.666666666672</v>
      </c>
    </row>
    <row r="600" spans="1:19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7"/>
        <v>34</v>
      </c>
      <c r="O600" s="7">
        <f t="shared" si="36"/>
        <v>121.42857142857143</v>
      </c>
      <c r="P600" t="s">
        <v>8279</v>
      </c>
      <c r="Q600" s="8" t="s">
        <v>8280</v>
      </c>
      <c r="R600" s="12">
        <f t="shared" si="38"/>
        <v>41948.00209490741</v>
      </c>
      <c r="S600" s="12">
        <f t="shared" si="39"/>
        <v>41978.00209490741</v>
      </c>
    </row>
    <row r="601" spans="1:19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7"/>
        <v>0</v>
      </c>
      <c r="O601" s="7">
        <f t="shared" si="36"/>
        <v>15.5</v>
      </c>
      <c r="P601" t="s">
        <v>8279</v>
      </c>
      <c r="Q601" s="8" t="s">
        <v>8280</v>
      </c>
      <c r="R601" s="12">
        <f t="shared" si="38"/>
        <v>42047.812523148154</v>
      </c>
      <c r="S601" s="12">
        <f t="shared" si="39"/>
        <v>42071.636111111111</v>
      </c>
    </row>
    <row r="602" spans="1:19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7"/>
        <v>2</v>
      </c>
      <c r="O602" s="7">
        <f t="shared" si="36"/>
        <v>100</v>
      </c>
      <c r="P602" t="s">
        <v>8279</v>
      </c>
      <c r="Q602" s="8" t="s">
        <v>8280</v>
      </c>
      <c r="R602" s="12">
        <f t="shared" si="38"/>
        <v>42073.798171296294</v>
      </c>
      <c r="S602" s="12">
        <f t="shared" si="39"/>
        <v>42133.798171296294</v>
      </c>
    </row>
    <row r="603" spans="1:19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7"/>
        <v>1</v>
      </c>
      <c r="O603" s="7">
        <f t="shared" si="36"/>
        <v>23.333333333333332</v>
      </c>
      <c r="P603" t="s">
        <v>8279</v>
      </c>
      <c r="Q603" s="8" t="s">
        <v>8280</v>
      </c>
      <c r="R603" s="12">
        <f t="shared" si="38"/>
        <v>41969.858090277776</v>
      </c>
      <c r="S603" s="12">
        <f t="shared" si="39"/>
        <v>41999.858090277776</v>
      </c>
    </row>
    <row r="604" spans="1:19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7"/>
        <v>0</v>
      </c>
      <c r="O604" s="7" t="str">
        <f t="shared" si="36"/>
        <v>-</v>
      </c>
      <c r="P604" t="s">
        <v>8279</v>
      </c>
      <c r="Q604" s="8" t="s">
        <v>8280</v>
      </c>
      <c r="R604" s="12">
        <f t="shared" si="38"/>
        <v>42143.79415509259</v>
      </c>
      <c r="S604" s="12">
        <f t="shared" si="39"/>
        <v>42173.79415509259</v>
      </c>
    </row>
    <row r="605" spans="1:19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7"/>
        <v>4</v>
      </c>
      <c r="O605" s="7">
        <f t="shared" si="36"/>
        <v>45.386153846153846</v>
      </c>
      <c r="P605" t="s">
        <v>8279</v>
      </c>
      <c r="Q605" s="8" t="s">
        <v>8280</v>
      </c>
      <c r="R605" s="12">
        <f t="shared" si="38"/>
        <v>41835.639155092591</v>
      </c>
      <c r="S605" s="12">
        <f t="shared" si="39"/>
        <v>41865.639155092591</v>
      </c>
    </row>
    <row r="606" spans="1:19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7"/>
        <v>0</v>
      </c>
      <c r="O606" s="7" t="str">
        <f t="shared" si="36"/>
        <v>-</v>
      </c>
      <c r="P606" t="s">
        <v>8279</v>
      </c>
      <c r="Q606" s="8" t="s">
        <v>8280</v>
      </c>
      <c r="R606" s="12">
        <f t="shared" si="38"/>
        <v>41849.035370370373</v>
      </c>
      <c r="S606" s="12">
        <f t="shared" si="39"/>
        <v>41879.035370370373</v>
      </c>
    </row>
    <row r="607" spans="1:19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7"/>
        <v>3</v>
      </c>
      <c r="O607" s="7">
        <f t="shared" si="36"/>
        <v>16.375</v>
      </c>
      <c r="P607" t="s">
        <v>8279</v>
      </c>
      <c r="Q607" s="8" t="s">
        <v>8280</v>
      </c>
      <c r="R607" s="12">
        <f t="shared" si="38"/>
        <v>42194.357731481476</v>
      </c>
      <c r="S607" s="12">
        <f t="shared" si="39"/>
        <v>42239.357731481476</v>
      </c>
    </row>
    <row r="608" spans="1:19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7"/>
        <v>0</v>
      </c>
      <c r="O608" s="7">
        <f t="shared" si="36"/>
        <v>10</v>
      </c>
      <c r="P608" t="s">
        <v>8279</v>
      </c>
      <c r="Q608" s="8" t="s">
        <v>8280</v>
      </c>
      <c r="R608" s="12">
        <f t="shared" si="38"/>
        <v>42102.650567129633</v>
      </c>
      <c r="S608" s="12">
        <f t="shared" si="39"/>
        <v>42148.625</v>
      </c>
    </row>
    <row r="609" spans="1:19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7"/>
        <v>0</v>
      </c>
      <c r="O609" s="7" t="str">
        <f t="shared" si="36"/>
        <v>-</v>
      </c>
      <c r="P609" t="s">
        <v>8279</v>
      </c>
      <c r="Q609" s="8" t="s">
        <v>8280</v>
      </c>
      <c r="R609" s="12">
        <f t="shared" si="38"/>
        <v>42300.825648148151</v>
      </c>
      <c r="S609" s="12">
        <f t="shared" si="39"/>
        <v>42330.867314814815</v>
      </c>
    </row>
    <row r="610" spans="1:19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7"/>
        <v>1</v>
      </c>
      <c r="O610" s="7">
        <f t="shared" si="36"/>
        <v>292.2</v>
      </c>
      <c r="P610" t="s">
        <v>8279</v>
      </c>
      <c r="Q610" s="8" t="s">
        <v>8280</v>
      </c>
      <c r="R610" s="12">
        <f t="shared" si="38"/>
        <v>42140.921064814815</v>
      </c>
      <c r="S610" s="12">
        <f t="shared" si="39"/>
        <v>42170.921064814815</v>
      </c>
    </row>
    <row r="611" spans="1:19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7"/>
        <v>1</v>
      </c>
      <c r="O611" s="7">
        <f t="shared" si="36"/>
        <v>5</v>
      </c>
      <c r="P611" t="s">
        <v>8279</v>
      </c>
      <c r="Q611" s="8" t="s">
        <v>8280</v>
      </c>
      <c r="R611" s="12">
        <f t="shared" si="38"/>
        <v>42307.034074074079</v>
      </c>
      <c r="S611" s="12">
        <f t="shared" si="39"/>
        <v>42337.075740740736</v>
      </c>
    </row>
    <row r="612" spans="1:19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7"/>
        <v>0</v>
      </c>
      <c r="O612" s="7" t="str">
        <f t="shared" si="36"/>
        <v>-</v>
      </c>
      <c r="P612" t="s">
        <v>8279</v>
      </c>
      <c r="Q612" s="8" t="s">
        <v>8280</v>
      </c>
      <c r="R612" s="12">
        <f t="shared" si="38"/>
        <v>42086.83085648148</v>
      </c>
      <c r="S612" s="12">
        <f t="shared" si="39"/>
        <v>42116.83085648148</v>
      </c>
    </row>
    <row r="613" spans="1:19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7"/>
        <v>0</v>
      </c>
      <c r="O613" s="7" t="str">
        <f t="shared" si="36"/>
        <v>-</v>
      </c>
      <c r="P613" t="s">
        <v>8279</v>
      </c>
      <c r="Q613" s="8" t="s">
        <v>8280</v>
      </c>
      <c r="R613" s="12">
        <f t="shared" si="38"/>
        <v>42328.560613425929</v>
      </c>
      <c r="S613" s="12">
        <f t="shared" si="39"/>
        <v>42388.560613425929</v>
      </c>
    </row>
    <row r="614" spans="1:19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7"/>
        <v>0</v>
      </c>
      <c r="O614" s="7" t="str">
        <f t="shared" si="36"/>
        <v>-</v>
      </c>
      <c r="P614" t="s">
        <v>8279</v>
      </c>
      <c r="Q614" s="8" t="s">
        <v>8280</v>
      </c>
      <c r="R614" s="12">
        <f t="shared" si="38"/>
        <v>42585.031782407401</v>
      </c>
      <c r="S614" s="12">
        <f t="shared" si="39"/>
        <v>42615.031782407401</v>
      </c>
    </row>
    <row r="615" spans="1:19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7"/>
        <v>21</v>
      </c>
      <c r="O615" s="7">
        <f t="shared" si="36"/>
        <v>105.93388429752066</v>
      </c>
      <c r="P615" t="s">
        <v>8279</v>
      </c>
      <c r="Q615" s="8" t="s">
        <v>8280</v>
      </c>
      <c r="R615" s="12">
        <f t="shared" si="38"/>
        <v>42247.496759259258</v>
      </c>
      <c r="S615" s="12">
        <f t="shared" si="39"/>
        <v>42278.207638888889</v>
      </c>
    </row>
    <row r="616" spans="1:19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7"/>
        <v>0</v>
      </c>
      <c r="O616" s="7" t="str">
        <f t="shared" si="36"/>
        <v>-</v>
      </c>
      <c r="P616" t="s">
        <v>8279</v>
      </c>
      <c r="Q616" s="8" t="s">
        <v>8280</v>
      </c>
      <c r="R616" s="12">
        <f t="shared" si="38"/>
        <v>42515.061805555553</v>
      </c>
      <c r="S616" s="12">
        <f t="shared" si="39"/>
        <v>42545.061805555553</v>
      </c>
    </row>
    <row r="617" spans="1:19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7"/>
        <v>0</v>
      </c>
      <c r="O617" s="7" t="str">
        <f t="shared" si="36"/>
        <v>-</v>
      </c>
      <c r="P617" t="s">
        <v>8279</v>
      </c>
      <c r="Q617" s="8" t="s">
        <v>8280</v>
      </c>
      <c r="R617" s="12">
        <f t="shared" si="38"/>
        <v>42242.122210648144</v>
      </c>
      <c r="S617" s="12">
        <f t="shared" si="39"/>
        <v>42272.122210648144</v>
      </c>
    </row>
    <row r="618" spans="1:19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7"/>
        <v>0</v>
      </c>
      <c r="O618" s="7" t="str">
        <f t="shared" si="36"/>
        <v>-</v>
      </c>
      <c r="P618" t="s">
        <v>8279</v>
      </c>
      <c r="Q618" s="8" t="s">
        <v>8280</v>
      </c>
      <c r="R618" s="12">
        <f t="shared" si="38"/>
        <v>42761.376238425932</v>
      </c>
      <c r="S618" s="12">
        <f t="shared" si="39"/>
        <v>42791.376238425932</v>
      </c>
    </row>
    <row r="619" spans="1:19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7"/>
        <v>3</v>
      </c>
      <c r="O619" s="7">
        <f t="shared" si="36"/>
        <v>20</v>
      </c>
      <c r="P619" t="s">
        <v>8279</v>
      </c>
      <c r="Q619" s="8" t="s">
        <v>8280</v>
      </c>
      <c r="R619" s="12">
        <f t="shared" si="38"/>
        <v>42087.343090277776</v>
      </c>
      <c r="S619" s="12">
        <f t="shared" si="39"/>
        <v>42132.343090277776</v>
      </c>
    </row>
    <row r="620" spans="1:19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7"/>
        <v>0</v>
      </c>
      <c r="O620" s="7" t="str">
        <f t="shared" si="36"/>
        <v>-</v>
      </c>
      <c r="P620" t="s">
        <v>8279</v>
      </c>
      <c r="Q620" s="8" t="s">
        <v>8280</v>
      </c>
      <c r="R620" s="12">
        <f t="shared" si="38"/>
        <v>42317.810219907406</v>
      </c>
      <c r="S620" s="12">
        <f t="shared" si="39"/>
        <v>42347.810219907406</v>
      </c>
    </row>
    <row r="621" spans="1:19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7"/>
        <v>0</v>
      </c>
      <c r="O621" s="7">
        <f t="shared" si="36"/>
        <v>1</v>
      </c>
      <c r="P621" t="s">
        <v>8279</v>
      </c>
      <c r="Q621" s="8" t="s">
        <v>8280</v>
      </c>
      <c r="R621" s="12">
        <f t="shared" si="38"/>
        <v>41908.650347222225</v>
      </c>
      <c r="S621" s="12">
        <f t="shared" si="39"/>
        <v>41968.692013888889</v>
      </c>
    </row>
    <row r="622" spans="1:19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7"/>
        <v>1</v>
      </c>
      <c r="O622" s="7">
        <f t="shared" si="36"/>
        <v>300</v>
      </c>
      <c r="P622" t="s">
        <v>8279</v>
      </c>
      <c r="Q622" s="8" t="s">
        <v>8280</v>
      </c>
      <c r="R622" s="12">
        <f t="shared" si="38"/>
        <v>41831.716874999998</v>
      </c>
      <c r="S622" s="12">
        <f t="shared" si="39"/>
        <v>41876.716874999998</v>
      </c>
    </row>
    <row r="623" spans="1:19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7"/>
        <v>1</v>
      </c>
      <c r="O623" s="7">
        <f t="shared" si="36"/>
        <v>87</v>
      </c>
      <c r="P623" t="s">
        <v>8279</v>
      </c>
      <c r="Q623" s="8" t="s">
        <v>8280</v>
      </c>
      <c r="R623" s="12">
        <f t="shared" si="38"/>
        <v>42528.987696759257</v>
      </c>
      <c r="S623" s="12">
        <f t="shared" si="39"/>
        <v>42558.987696759257</v>
      </c>
    </row>
    <row r="624" spans="1:19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7"/>
        <v>6</v>
      </c>
      <c r="O624" s="7">
        <f t="shared" si="36"/>
        <v>37.888888888888886</v>
      </c>
      <c r="P624" t="s">
        <v>8279</v>
      </c>
      <c r="Q624" s="8" t="s">
        <v>8280</v>
      </c>
      <c r="R624" s="12">
        <f t="shared" si="38"/>
        <v>42532.774745370371</v>
      </c>
      <c r="S624" s="12">
        <f t="shared" si="39"/>
        <v>42552.774745370371</v>
      </c>
    </row>
    <row r="625" spans="1:19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7"/>
        <v>0</v>
      </c>
      <c r="O625" s="7" t="str">
        <f t="shared" si="36"/>
        <v>-</v>
      </c>
      <c r="P625" t="s">
        <v>8279</v>
      </c>
      <c r="Q625" s="8" t="s">
        <v>8280</v>
      </c>
      <c r="R625" s="12">
        <f t="shared" si="38"/>
        <v>42122.009224537032</v>
      </c>
      <c r="S625" s="12">
        <f t="shared" si="39"/>
        <v>42152.009224537032</v>
      </c>
    </row>
    <row r="626" spans="1:19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7"/>
        <v>0</v>
      </c>
      <c r="O626" s="7" t="str">
        <f t="shared" si="36"/>
        <v>-</v>
      </c>
      <c r="P626" t="s">
        <v>8279</v>
      </c>
      <c r="Q626" s="8" t="s">
        <v>8280</v>
      </c>
      <c r="R626" s="12">
        <f t="shared" si="38"/>
        <v>42108.988900462966</v>
      </c>
      <c r="S626" s="12">
        <f t="shared" si="39"/>
        <v>42138.988900462966</v>
      </c>
    </row>
    <row r="627" spans="1:19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7"/>
        <v>0</v>
      </c>
      <c r="O627" s="7" t="str">
        <f t="shared" si="36"/>
        <v>-</v>
      </c>
      <c r="P627" t="s">
        <v>8279</v>
      </c>
      <c r="Q627" s="8" t="s">
        <v>8280</v>
      </c>
      <c r="R627" s="12">
        <f t="shared" si="38"/>
        <v>42790.895567129628</v>
      </c>
      <c r="S627" s="12">
        <f t="shared" si="39"/>
        <v>42820.853900462964</v>
      </c>
    </row>
    <row r="628" spans="1:19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7"/>
        <v>17</v>
      </c>
      <c r="O628" s="7">
        <f t="shared" si="36"/>
        <v>111.41025641025641</v>
      </c>
      <c r="P628" t="s">
        <v>8279</v>
      </c>
      <c r="Q628" s="8" t="s">
        <v>8280</v>
      </c>
      <c r="R628" s="12">
        <f t="shared" si="38"/>
        <v>42198.559479166666</v>
      </c>
      <c r="S628" s="12">
        <f t="shared" si="39"/>
        <v>42231.556944444441</v>
      </c>
    </row>
    <row r="629" spans="1:19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7"/>
        <v>0</v>
      </c>
      <c r="O629" s="7">
        <f t="shared" si="36"/>
        <v>90</v>
      </c>
      <c r="P629" t="s">
        <v>8279</v>
      </c>
      <c r="Q629" s="8" t="s">
        <v>8280</v>
      </c>
      <c r="R629" s="12">
        <f t="shared" si="38"/>
        <v>42384.306840277779</v>
      </c>
      <c r="S629" s="12">
        <f t="shared" si="39"/>
        <v>42443.958333333328</v>
      </c>
    </row>
    <row r="630" spans="1:19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7"/>
        <v>0</v>
      </c>
      <c r="O630" s="7" t="str">
        <f t="shared" si="36"/>
        <v>-</v>
      </c>
      <c r="P630" t="s">
        <v>8279</v>
      </c>
      <c r="Q630" s="8" t="s">
        <v>8280</v>
      </c>
      <c r="R630" s="12">
        <f t="shared" si="38"/>
        <v>41803.692789351851</v>
      </c>
      <c r="S630" s="12">
        <f t="shared" si="39"/>
        <v>41833.692789351851</v>
      </c>
    </row>
    <row r="631" spans="1:19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7"/>
        <v>0</v>
      </c>
      <c r="O631" s="7">
        <f t="shared" si="36"/>
        <v>116.66666666666667</v>
      </c>
      <c r="P631" t="s">
        <v>8279</v>
      </c>
      <c r="Q631" s="8" t="s">
        <v>8280</v>
      </c>
      <c r="R631" s="12">
        <f t="shared" si="38"/>
        <v>42474.637824074074</v>
      </c>
      <c r="S631" s="12">
        <f t="shared" si="39"/>
        <v>42504.637824074074</v>
      </c>
    </row>
    <row r="632" spans="1:19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7"/>
        <v>0</v>
      </c>
      <c r="O632" s="7">
        <f t="shared" si="36"/>
        <v>10</v>
      </c>
      <c r="P632" t="s">
        <v>8279</v>
      </c>
      <c r="Q632" s="8" t="s">
        <v>8280</v>
      </c>
      <c r="R632" s="12">
        <f t="shared" si="38"/>
        <v>42223.619456018518</v>
      </c>
      <c r="S632" s="12">
        <f t="shared" si="39"/>
        <v>42253.215277777781</v>
      </c>
    </row>
    <row r="633" spans="1:19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7"/>
        <v>1</v>
      </c>
      <c r="O633" s="7">
        <f t="shared" si="36"/>
        <v>76.666666666666671</v>
      </c>
      <c r="P633" t="s">
        <v>8279</v>
      </c>
      <c r="Q633" s="8" t="s">
        <v>8280</v>
      </c>
      <c r="R633" s="12">
        <f t="shared" si="38"/>
        <v>42489.772326388891</v>
      </c>
      <c r="S633" s="12">
        <f t="shared" si="39"/>
        <v>42518.772326388891</v>
      </c>
    </row>
    <row r="634" spans="1:19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7"/>
        <v>0</v>
      </c>
      <c r="O634" s="7" t="str">
        <f t="shared" si="36"/>
        <v>-</v>
      </c>
      <c r="P634" t="s">
        <v>8279</v>
      </c>
      <c r="Q634" s="8" t="s">
        <v>8280</v>
      </c>
      <c r="R634" s="12">
        <f t="shared" si="38"/>
        <v>42303.659317129626</v>
      </c>
      <c r="S634" s="12">
        <f t="shared" si="39"/>
        <v>42333.700983796298</v>
      </c>
    </row>
    <row r="635" spans="1:19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7"/>
        <v>12</v>
      </c>
      <c r="O635" s="7">
        <f t="shared" si="36"/>
        <v>49.8</v>
      </c>
      <c r="P635" t="s">
        <v>8279</v>
      </c>
      <c r="Q635" s="8" t="s">
        <v>8280</v>
      </c>
      <c r="R635" s="12">
        <f t="shared" si="38"/>
        <v>42507.29932870371</v>
      </c>
      <c r="S635" s="12">
        <f t="shared" si="39"/>
        <v>42538.958333333328</v>
      </c>
    </row>
    <row r="636" spans="1:19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7"/>
        <v>0</v>
      </c>
      <c r="O636" s="7">
        <f t="shared" si="36"/>
        <v>1</v>
      </c>
      <c r="P636" t="s">
        <v>8279</v>
      </c>
      <c r="Q636" s="8" t="s">
        <v>8280</v>
      </c>
      <c r="R636" s="12">
        <f t="shared" si="38"/>
        <v>42031.928576388891</v>
      </c>
      <c r="S636" s="12">
        <f t="shared" si="39"/>
        <v>42061.928576388891</v>
      </c>
    </row>
    <row r="637" spans="1:19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7"/>
        <v>0</v>
      </c>
      <c r="O637" s="7">
        <f t="shared" si="36"/>
        <v>2</v>
      </c>
      <c r="P637" t="s">
        <v>8279</v>
      </c>
      <c r="Q637" s="8" t="s">
        <v>8280</v>
      </c>
      <c r="R637" s="12">
        <f t="shared" si="38"/>
        <v>42076.092152777783</v>
      </c>
      <c r="S637" s="12">
        <f t="shared" si="39"/>
        <v>42106.092152777783</v>
      </c>
    </row>
    <row r="638" spans="1:19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7"/>
        <v>0</v>
      </c>
      <c r="O638" s="7">
        <f t="shared" si="36"/>
        <v>4</v>
      </c>
      <c r="P638" t="s">
        <v>8279</v>
      </c>
      <c r="Q638" s="8" t="s">
        <v>8280</v>
      </c>
      <c r="R638" s="12">
        <f t="shared" si="38"/>
        <v>42131.455439814818</v>
      </c>
      <c r="S638" s="12">
        <f t="shared" si="39"/>
        <v>42161.44930555555</v>
      </c>
    </row>
    <row r="639" spans="1:19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7"/>
        <v>0</v>
      </c>
      <c r="O639" s="7" t="str">
        <f t="shared" si="36"/>
        <v>-</v>
      </c>
      <c r="P639" t="s">
        <v>8279</v>
      </c>
      <c r="Q639" s="8" t="s">
        <v>8280</v>
      </c>
      <c r="R639" s="12">
        <f t="shared" si="38"/>
        <v>42762.962013888886</v>
      </c>
      <c r="S639" s="12">
        <f t="shared" si="39"/>
        <v>42791.961111111115</v>
      </c>
    </row>
    <row r="640" spans="1:19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7"/>
        <v>0</v>
      </c>
      <c r="O640" s="7">
        <f t="shared" si="36"/>
        <v>3</v>
      </c>
      <c r="P640" t="s">
        <v>8279</v>
      </c>
      <c r="Q640" s="8" t="s">
        <v>8280</v>
      </c>
      <c r="R640" s="12">
        <f t="shared" si="38"/>
        <v>42759.593310185184</v>
      </c>
      <c r="S640" s="12">
        <f t="shared" si="39"/>
        <v>42819.55164351852</v>
      </c>
    </row>
    <row r="641" spans="1:19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7"/>
        <v>0</v>
      </c>
      <c r="O641" s="7">
        <f t="shared" si="36"/>
        <v>1</v>
      </c>
      <c r="P641" t="s">
        <v>8279</v>
      </c>
      <c r="Q641" s="8" t="s">
        <v>8280</v>
      </c>
      <c r="R641" s="12">
        <f t="shared" si="38"/>
        <v>41865.583275462966</v>
      </c>
      <c r="S641" s="12">
        <f t="shared" si="39"/>
        <v>41925.583275462966</v>
      </c>
    </row>
    <row r="642" spans="1:19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7"/>
        <v>144</v>
      </c>
      <c r="O642" s="7">
        <f t="shared" ref="O642:O705" si="40">IFERROR(E642/L642,"-")</f>
        <v>50.5</v>
      </c>
      <c r="P642" t="s">
        <v>8279</v>
      </c>
      <c r="Q642" s="8" t="s">
        <v>8281</v>
      </c>
      <c r="R642" s="12">
        <f t="shared" si="38"/>
        <v>42683.420312500006</v>
      </c>
      <c r="S642" s="12">
        <f t="shared" si="39"/>
        <v>42698.958333333328</v>
      </c>
    </row>
    <row r="643" spans="1:19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1">ROUND(E643/D643*100,0)</f>
        <v>119</v>
      </c>
      <c r="O643" s="7">
        <f t="shared" si="40"/>
        <v>151.31746031746033</v>
      </c>
      <c r="P643" t="s">
        <v>8279</v>
      </c>
      <c r="Q643" s="8" t="s">
        <v>8281</v>
      </c>
      <c r="R643" s="12">
        <f t="shared" ref="R643:R706" si="42">(((J643/60)/60)/24+DATE(1970,1,1))</f>
        <v>42199.57</v>
      </c>
      <c r="S643" s="12">
        <f t="shared" ref="S643:S706" si="43">(((I643/60)/60)/24)+DATE(1970,1,1)</f>
        <v>42229.57</v>
      </c>
    </row>
    <row r="644" spans="1:19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1"/>
        <v>1460</v>
      </c>
      <c r="O644" s="7">
        <f t="shared" si="40"/>
        <v>134.3592456301748</v>
      </c>
      <c r="P644" t="s">
        <v>8279</v>
      </c>
      <c r="Q644" s="8" t="s">
        <v>8281</v>
      </c>
      <c r="R644" s="12">
        <f t="shared" si="42"/>
        <v>42199.651319444441</v>
      </c>
      <c r="S644" s="12">
        <f t="shared" si="43"/>
        <v>42235.651319444441</v>
      </c>
    </row>
    <row r="645" spans="1:19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1"/>
        <v>106</v>
      </c>
      <c r="O645" s="7">
        <f t="shared" si="40"/>
        <v>174.02631578947367</v>
      </c>
      <c r="P645" t="s">
        <v>8279</v>
      </c>
      <c r="Q645" s="8" t="s">
        <v>8281</v>
      </c>
      <c r="R645" s="12">
        <f t="shared" si="42"/>
        <v>42100.642071759255</v>
      </c>
      <c r="S645" s="12">
        <f t="shared" si="43"/>
        <v>42155.642071759255</v>
      </c>
    </row>
    <row r="646" spans="1:19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1"/>
        <v>300</v>
      </c>
      <c r="O646" s="7">
        <f t="shared" si="40"/>
        <v>73.486268364348675</v>
      </c>
      <c r="P646" t="s">
        <v>8279</v>
      </c>
      <c r="Q646" s="8" t="s">
        <v>8281</v>
      </c>
      <c r="R646" s="12">
        <f t="shared" si="42"/>
        <v>41898.665960648148</v>
      </c>
      <c r="S646" s="12">
        <f t="shared" si="43"/>
        <v>41941.041666666664</v>
      </c>
    </row>
    <row r="647" spans="1:19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1"/>
        <v>279</v>
      </c>
      <c r="O647" s="7">
        <f t="shared" si="40"/>
        <v>23.518987341772153</v>
      </c>
      <c r="P647" t="s">
        <v>8279</v>
      </c>
      <c r="Q647" s="8" t="s">
        <v>8281</v>
      </c>
      <c r="R647" s="12">
        <f t="shared" si="42"/>
        <v>42564.026319444441</v>
      </c>
      <c r="S647" s="12">
        <f t="shared" si="43"/>
        <v>42594.026319444441</v>
      </c>
    </row>
    <row r="648" spans="1:19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1"/>
        <v>132</v>
      </c>
      <c r="O648" s="7">
        <f t="shared" si="40"/>
        <v>39.074444444444445</v>
      </c>
      <c r="P648" t="s">
        <v>8279</v>
      </c>
      <c r="Q648" s="8" t="s">
        <v>8281</v>
      </c>
      <c r="R648" s="12">
        <f t="shared" si="42"/>
        <v>41832.852627314816</v>
      </c>
      <c r="S648" s="12">
        <f t="shared" si="43"/>
        <v>41862.852627314816</v>
      </c>
    </row>
    <row r="649" spans="1:19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1"/>
        <v>107</v>
      </c>
      <c r="O649" s="7">
        <f t="shared" si="40"/>
        <v>125.94117647058823</v>
      </c>
      <c r="P649" t="s">
        <v>8279</v>
      </c>
      <c r="Q649" s="8" t="s">
        <v>8281</v>
      </c>
      <c r="R649" s="12">
        <f t="shared" si="42"/>
        <v>42416.767928240741</v>
      </c>
      <c r="S649" s="12">
        <f t="shared" si="43"/>
        <v>42446.726261574076</v>
      </c>
    </row>
    <row r="650" spans="1:19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1"/>
        <v>127</v>
      </c>
      <c r="O650" s="7">
        <f t="shared" si="40"/>
        <v>1644</v>
      </c>
      <c r="P650" t="s">
        <v>8279</v>
      </c>
      <c r="Q650" s="8" t="s">
        <v>8281</v>
      </c>
      <c r="R650" s="12">
        <f t="shared" si="42"/>
        <v>41891.693379629629</v>
      </c>
      <c r="S650" s="12">
        <f t="shared" si="43"/>
        <v>41926.693379629629</v>
      </c>
    </row>
    <row r="651" spans="1:19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1"/>
        <v>140</v>
      </c>
      <c r="O651" s="7">
        <f t="shared" si="40"/>
        <v>42.670731707317074</v>
      </c>
      <c r="P651" t="s">
        <v>8279</v>
      </c>
      <c r="Q651" s="8" t="s">
        <v>8281</v>
      </c>
      <c r="R651" s="12">
        <f t="shared" si="42"/>
        <v>41877.912187499998</v>
      </c>
      <c r="S651" s="12">
        <f t="shared" si="43"/>
        <v>41898.912187499998</v>
      </c>
    </row>
    <row r="652" spans="1:19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1"/>
        <v>112</v>
      </c>
      <c r="O652" s="7">
        <f t="shared" si="40"/>
        <v>35.125</v>
      </c>
      <c r="P652" t="s">
        <v>8279</v>
      </c>
      <c r="Q652" s="8" t="s">
        <v>8281</v>
      </c>
      <c r="R652" s="12">
        <f t="shared" si="42"/>
        <v>41932.036851851852</v>
      </c>
      <c r="S652" s="12">
        <f t="shared" si="43"/>
        <v>41992.078518518523</v>
      </c>
    </row>
    <row r="653" spans="1:19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1"/>
        <v>101</v>
      </c>
      <c r="O653" s="7">
        <f t="shared" si="40"/>
        <v>239.35238095238094</v>
      </c>
      <c r="P653" t="s">
        <v>8279</v>
      </c>
      <c r="Q653" s="8" t="s">
        <v>8281</v>
      </c>
      <c r="R653" s="12">
        <f t="shared" si="42"/>
        <v>41956.017488425925</v>
      </c>
      <c r="S653" s="12">
        <f t="shared" si="43"/>
        <v>41986.017488425925</v>
      </c>
    </row>
    <row r="654" spans="1:19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1"/>
        <v>100</v>
      </c>
      <c r="O654" s="7">
        <f t="shared" si="40"/>
        <v>107.64285714285714</v>
      </c>
      <c r="P654" t="s">
        <v>8279</v>
      </c>
      <c r="Q654" s="8" t="s">
        <v>8281</v>
      </c>
      <c r="R654" s="12">
        <f t="shared" si="42"/>
        <v>42675.690393518518</v>
      </c>
      <c r="S654" s="12">
        <f t="shared" si="43"/>
        <v>42705.732060185182</v>
      </c>
    </row>
    <row r="655" spans="1:19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1"/>
        <v>141</v>
      </c>
      <c r="O655" s="7">
        <f t="shared" si="40"/>
        <v>95.830623306233065</v>
      </c>
      <c r="P655" t="s">
        <v>8279</v>
      </c>
      <c r="Q655" s="8" t="s">
        <v>8281</v>
      </c>
      <c r="R655" s="12">
        <f t="shared" si="42"/>
        <v>42199.618518518517</v>
      </c>
      <c r="S655" s="12">
        <f t="shared" si="43"/>
        <v>42236.618518518517</v>
      </c>
    </row>
    <row r="656" spans="1:19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1"/>
        <v>267</v>
      </c>
      <c r="O656" s="7">
        <f t="shared" si="40"/>
        <v>31.663376110562684</v>
      </c>
      <c r="P656" t="s">
        <v>8279</v>
      </c>
      <c r="Q656" s="8" t="s">
        <v>8281</v>
      </c>
      <c r="R656" s="12">
        <f t="shared" si="42"/>
        <v>42163.957326388889</v>
      </c>
      <c r="S656" s="12">
        <f t="shared" si="43"/>
        <v>42193.957326388889</v>
      </c>
    </row>
    <row r="657" spans="1:19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1"/>
        <v>147</v>
      </c>
      <c r="O657" s="7">
        <f t="shared" si="40"/>
        <v>42.886861313868614</v>
      </c>
      <c r="P657" t="s">
        <v>8279</v>
      </c>
      <c r="Q657" s="8" t="s">
        <v>8281</v>
      </c>
      <c r="R657" s="12">
        <f t="shared" si="42"/>
        <v>42045.957314814819</v>
      </c>
      <c r="S657" s="12">
        <f t="shared" si="43"/>
        <v>42075.915648148148</v>
      </c>
    </row>
    <row r="658" spans="1:19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1"/>
        <v>214</v>
      </c>
      <c r="O658" s="7">
        <f t="shared" si="40"/>
        <v>122.73563218390805</v>
      </c>
      <c r="P658" t="s">
        <v>8279</v>
      </c>
      <c r="Q658" s="8" t="s">
        <v>8281</v>
      </c>
      <c r="R658" s="12">
        <f t="shared" si="42"/>
        <v>42417.804618055554</v>
      </c>
      <c r="S658" s="12">
        <f t="shared" si="43"/>
        <v>42477.762951388882</v>
      </c>
    </row>
    <row r="659" spans="1:19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1"/>
        <v>126</v>
      </c>
      <c r="O659" s="7">
        <f t="shared" si="40"/>
        <v>190.45454545454547</v>
      </c>
      <c r="P659" t="s">
        <v>8279</v>
      </c>
      <c r="Q659" s="8" t="s">
        <v>8281</v>
      </c>
      <c r="R659" s="12">
        <f t="shared" si="42"/>
        <v>42331.84574074074</v>
      </c>
      <c r="S659" s="12">
        <f t="shared" si="43"/>
        <v>42361.84574074074</v>
      </c>
    </row>
    <row r="660" spans="1:19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1"/>
        <v>104</v>
      </c>
      <c r="O660" s="7">
        <f t="shared" si="40"/>
        <v>109.33695652173913</v>
      </c>
      <c r="P660" t="s">
        <v>8279</v>
      </c>
      <c r="Q660" s="8" t="s">
        <v>8281</v>
      </c>
      <c r="R660" s="12">
        <f t="shared" si="42"/>
        <v>42179.160752314812</v>
      </c>
      <c r="S660" s="12">
        <f t="shared" si="43"/>
        <v>42211.75</v>
      </c>
    </row>
    <row r="661" spans="1:19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1"/>
        <v>101</v>
      </c>
      <c r="O661" s="7">
        <f t="shared" si="40"/>
        <v>143.66666666666666</v>
      </c>
      <c r="P661" t="s">
        <v>8279</v>
      </c>
      <c r="Q661" s="8" t="s">
        <v>8281</v>
      </c>
      <c r="R661" s="12">
        <f t="shared" si="42"/>
        <v>42209.593692129631</v>
      </c>
      <c r="S661" s="12">
        <f t="shared" si="43"/>
        <v>42239.593692129631</v>
      </c>
    </row>
    <row r="662" spans="1:19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1"/>
        <v>3</v>
      </c>
      <c r="O662" s="7">
        <f t="shared" si="40"/>
        <v>84.944444444444443</v>
      </c>
      <c r="P662" t="s">
        <v>8279</v>
      </c>
      <c r="Q662" s="8" t="s">
        <v>8281</v>
      </c>
      <c r="R662" s="12">
        <f t="shared" si="42"/>
        <v>41922.741655092592</v>
      </c>
      <c r="S662" s="12">
        <f t="shared" si="43"/>
        <v>41952.783321759263</v>
      </c>
    </row>
    <row r="663" spans="1:19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1"/>
        <v>1</v>
      </c>
      <c r="O663" s="7">
        <f t="shared" si="40"/>
        <v>10.555555555555555</v>
      </c>
      <c r="P663" t="s">
        <v>8279</v>
      </c>
      <c r="Q663" s="8" t="s">
        <v>8281</v>
      </c>
      <c r="R663" s="12">
        <f t="shared" si="42"/>
        <v>42636.645358796297</v>
      </c>
      <c r="S663" s="12">
        <f t="shared" si="43"/>
        <v>42666.645358796297</v>
      </c>
    </row>
    <row r="664" spans="1:19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1"/>
        <v>0</v>
      </c>
      <c r="O664" s="7">
        <f t="shared" si="40"/>
        <v>39</v>
      </c>
      <c r="P664" t="s">
        <v>8279</v>
      </c>
      <c r="Q664" s="8" t="s">
        <v>8281</v>
      </c>
      <c r="R664" s="12">
        <f t="shared" si="42"/>
        <v>41990.438043981485</v>
      </c>
      <c r="S664" s="12">
        <f t="shared" si="43"/>
        <v>42020.438043981485</v>
      </c>
    </row>
    <row r="665" spans="1:19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1"/>
        <v>0</v>
      </c>
      <c r="O665" s="7">
        <f t="shared" si="40"/>
        <v>100</v>
      </c>
      <c r="P665" t="s">
        <v>8279</v>
      </c>
      <c r="Q665" s="8" t="s">
        <v>8281</v>
      </c>
      <c r="R665" s="12">
        <f t="shared" si="42"/>
        <v>42173.843240740738</v>
      </c>
      <c r="S665" s="12">
        <f t="shared" si="43"/>
        <v>42203.843240740738</v>
      </c>
    </row>
    <row r="666" spans="1:19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1"/>
        <v>8</v>
      </c>
      <c r="O666" s="7">
        <f t="shared" si="40"/>
        <v>31.172413793103448</v>
      </c>
      <c r="P666" t="s">
        <v>8279</v>
      </c>
      <c r="Q666" s="8" t="s">
        <v>8281</v>
      </c>
      <c r="R666" s="12">
        <f t="shared" si="42"/>
        <v>42077.666377314818</v>
      </c>
      <c r="S666" s="12">
        <f t="shared" si="43"/>
        <v>42107.666377314818</v>
      </c>
    </row>
    <row r="667" spans="1:19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1"/>
        <v>19</v>
      </c>
      <c r="O667" s="7">
        <f t="shared" si="40"/>
        <v>155.33333333333334</v>
      </c>
      <c r="P667" t="s">
        <v>8279</v>
      </c>
      <c r="Q667" s="8" t="s">
        <v>8281</v>
      </c>
      <c r="R667" s="12">
        <f t="shared" si="42"/>
        <v>42688.711354166662</v>
      </c>
      <c r="S667" s="12">
        <f t="shared" si="43"/>
        <v>42748.711354166662</v>
      </c>
    </row>
    <row r="668" spans="1:19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1"/>
        <v>0</v>
      </c>
      <c r="O668" s="7">
        <f t="shared" si="40"/>
        <v>2</v>
      </c>
      <c r="P668" t="s">
        <v>8279</v>
      </c>
      <c r="Q668" s="8" t="s">
        <v>8281</v>
      </c>
      <c r="R668" s="12">
        <f t="shared" si="42"/>
        <v>41838.832152777781</v>
      </c>
      <c r="S668" s="12">
        <f t="shared" si="43"/>
        <v>41868.832152777781</v>
      </c>
    </row>
    <row r="669" spans="1:19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1"/>
        <v>10</v>
      </c>
      <c r="O669" s="7">
        <f t="shared" si="40"/>
        <v>178.92857142857142</v>
      </c>
      <c r="P669" t="s">
        <v>8279</v>
      </c>
      <c r="Q669" s="8" t="s">
        <v>8281</v>
      </c>
      <c r="R669" s="12">
        <f t="shared" si="42"/>
        <v>42632.373414351852</v>
      </c>
      <c r="S669" s="12">
        <f t="shared" si="43"/>
        <v>42672.373414351852</v>
      </c>
    </row>
    <row r="670" spans="1:19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1"/>
        <v>5</v>
      </c>
      <c r="O670" s="7">
        <f t="shared" si="40"/>
        <v>27.36</v>
      </c>
      <c r="P670" t="s">
        <v>8279</v>
      </c>
      <c r="Q670" s="8" t="s">
        <v>8281</v>
      </c>
      <c r="R670" s="12">
        <f t="shared" si="42"/>
        <v>42090.831273148149</v>
      </c>
      <c r="S670" s="12">
        <f t="shared" si="43"/>
        <v>42135.831273148149</v>
      </c>
    </row>
    <row r="671" spans="1:19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1"/>
        <v>22</v>
      </c>
      <c r="O671" s="7">
        <f t="shared" si="40"/>
        <v>1536.25</v>
      </c>
      <c r="P671" t="s">
        <v>8279</v>
      </c>
      <c r="Q671" s="8" t="s">
        <v>8281</v>
      </c>
      <c r="R671" s="12">
        <f t="shared" si="42"/>
        <v>42527.625671296293</v>
      </c>
      <c r="S671" s="12">
        <f t="shared" si="43"/>
        <v>42557.625671296293</v>
      </c>
    </row>
    <row r="672" spans="1:19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1"/>
        <v>29</v>
      </c>
      <c r="O672" s="7">
        <f t="shared" si="40"/>
        <v>84.99677419354839</v>
      </c>
      <c r="P672" t="s">
        <v>8279</v>
      </c>
      <c r="Q672" s="8" t="s">
        <v>8281</v>
      </c>
      <c r="R672" s="12">
        <f t="shared" si="42"/>
        <v>42506.709722222222</v>
      </c>
      <c r="S672" s="12">
        <f t="shared" si="43"/>
        <v>42540.340277777781</v>
      </c>
    </row>
    <row r="673" spans="1:19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1"/>
        <v>39</v>
      </c>
      <c r="O673" s="7">
        <f t="shared" si="40"/>
        <v>788.5333333333333</v>
      </c>
      <c r="P673" t="s">
        <v>8279</v>
      </c>
      <c r="Q673" s="8" t="s">
        <v>8281</v>
      </c>
      <c r="R673" s="12">
        <f t="shared" si="42"/>
        <v>41984.692731481482</v>
      </c>
      <c r="S673" s="12">
        <f t="shared" si="43"/>
        <v>42018.166666666672</v>
      </c>
    </row>
    <row r="674" spans="1:19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1"/>
        <v>22</v>
      </c>
      <c r="O674" s="7">
        <f t="shared" si="40"/>
        <v>50.29767441860465</v>
      </c>
      <c r="P674" t="s">
        <v>8279</v>
      </c>
      <c r="Q674" s="8" t="s">
        <v>8281</v>
      </c>
      <c r="R674" s="12">
        <f t="shared" si="42"/>
        <v>41974.219490740739</v>
      </c>
      <c r="S674" s="12">
        <f t="shared" si="43"/>
        <v>42005.207638888889</v>
      </c>
    </row>
    <row r="675" spans="1:19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1"/>
        <v>0</v>
      </c>
      <c r="O675" s="7">
        <f t="shared" si="40"/>
        <v>68.333333333333329</v>
      </c>
      <c r="P675" t="s">
        <v>8279</v>
      </c>
      <c r="Q675" s="8" t="s">
        <v>8281</v>
      </c>
      <c r="R675" s="12">
        <f t="shared" si="42"/>
        <v>41838.840474537035</v>
      </c>
      <c r="S675" s="12">
        <f t="shared" si="43"/>
        <v>41883.840474537035</v>
      </c>
    </row>
    <row r="676" spans="1:19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1"/>
        <v>0</v>
      </c>
      <c r="O676" s="7">
        <f t="shared" si="40"/>
        <v>7.5</v>
      </c>
      <c r="P676" t="s">
        <v>8279</v>
      </c>
      <c r="Q676" s="8" t="s">
        <v>8281</v>
      </c>
      <c r="R676" s="12">
        <f t="shared" si="42"/>
        <v>41803.116053240738</v>
      </c>
      <c r="S676" s="12">
        <f t="shared" si="43"/>
        <v>41863.116053240738</v>
      </c>
    </row>
    <row r="677" spans="1:19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1"/>
        <v>15</v>
      </c>
      <c r="O677" s="7">
        <f t="shared" si="40"/>
        <v>34.269230769230766</v>
      </c>
      <c r="P677" t="s">
        <v>8279</v>
      </c>
      <c r="Q677" s="8" t="s">
        <v>8281</v>
      </c>
      <c r="R677" s="12">
        <f t="shared" si="42"/>
        <v>41975.930601851855</v>
      </c>
      <c r="S677" s="12">
        <f t="shared" si="43"/>
        <v>42005.290972222225</v>
      </c>
    </row>
    <row r="678" spans="1:19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1"/>
        <v>1</v>
      </c>
      <c r="O678" s="7">
        <f t="shared" si="40"/>
        <v>61.291666666666664</v>
      </c>
      <c r="P678" t="s">
        <v>8279</v>
      </c>
      <c r="Q678" s="8" t="s">
        <v>8281</v>
      </c>
      <c r="R678" s="12">
        <f t="shared" si="42"/>
        <v>42012.768298611118</v>
      </c>
      <c r="S678" s="12">
        <f t="shared" si="43"/>
        <v>42042.768298611118</v>
      </c>
    </row>
    <row r="679" spans="1:19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1"/>
        <v>26</v>
      </c>
      <c r="O679" s="7">
        <f t="shared" si="40"/>
        <v>133.25</v>
      </c>
      <c r="P679" t="s">
        <v>8279</v>
      </c>
      <c r="Q679" s="8" t="s">
        <v>8281</v>
      </c>
      <c r="R679" s="12">
        <f t="shared" si="42"/>
        <v>42504.403877314813</v>
      </c>
      <c r="S679" s="12">
        <f t="shared" si="43"/>
        <v>42549.403877314813</v>
      </c>
    </row>
    <row r="680" spans="1:19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1"/>
        <v>4</v>
      </c>
      <c r="O680" s="7">
        <f t="shared" si="40"/>
        <v>65.17647058823529</v>
      </c>
      <c r="P680" t="s">
        <v>8279</v>
      </c>
      <c r="Q680" s="8" t="s">
        <v>8281</v>
      </c>
      <c r="R680" s="12">
        <f t="shared" si="42"/>
        <v>42481.376597222217</v>
      </c>
      <c r="S680" s="12">
        <f t="shared" si="43"/>
        <v>42511.376597222217</v>
      </c>
    </row>
    <row r="681" spans="1:19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1"/>
        <v>15</v>
      </c>
      <c r="O681" s="7">
        <f t="shared" si="40"/>
        <v>93.90425531914893</v>
      </c>
      <c r="P681" t="s">
        <v>8279</v>
      </c>
      <c r="Q681" s="8" t="s">
        <v>8281</v>
      </c>
      <c r="R681" s="12">
        <f t="shared" si="42"/>
        <v>42556.695706018523</v>
      </c>
      <c r="S681" s="12">
        <f t="shared" si="43"/>
        <v>42616.695706018523</v>
      </c>
    </row>
    <row r="682" spans="1:19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1"/>
        <v>26</v>
      </c>
      <c r="O682" s="7">
        <f t="shared" si="40"/>
        <v>150.65116279069767</v>
      </c>
      <c r="P682" t="s">
        <v>8279</v>
      </c>
      <c r="Q682" s="8" t="s">
        <v>8281</v>
      </c>
      <c r="R682" s="12">
        <f t="shared" si="42"/>
        <v>41864.501516203702</v>
      </c>
      <c r="S682" s="12">
        <f t="shared" si="43"/>
        <v>41899.501516203702</v>
      </c>
    </row>
    <row r="683" spans="1:19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1"/>
        <v>0</v>
      </c>
      <c r="O683" s="7">
        <f t="shared" si="40"/>
        <v>1</v>
      </c>
      <c r="P683" t="s">
        <v>8279</v>
      </c>
      <c r="Q683" s="8" t="s">
        <v>8281</v>
      </c>
      <c r="R683" s="12">
        <f t="shared" si="42"/>
        <v>42639.805601851855</v>
      </c>
      <c r="S683" s="12">
        <f t="shared" si="43"/>
        <v>42669.805601851855</v>
      </c>
    </row>
    <row r="684" spans="1:19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1"/>
        <v>0</v>
      </c>
      <c r="O684" s="7">
        <f t="shared" si="40"/>
        <v>13.25</v>
      </c>
      <c r="P684" t="s">
        <v>8279</v>
      </c>
      <c r="Q684" s="8" t="s">
        <v>8281</v>
      </c>
      <c r="R684" s="12">
        <f t="shared" si="42"/>
        <v>42778.765300925923</v>
      </c>
      <c r="S684" s="12">
        <f t="shared" si="43"/>
        <v>42808.723634259266</v>
      </c>
    </row>
    <row r="685" spans="1:19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1"/>
        <v>1</v>
      </c>
      <c r="O685" s="7">
        <f t="shared" si="40"/>
        <v>99.333333333333329</v>
      </c>
      <c r="P685" t="s">
        <v>8279</v>
      </c>
      <c r="Q685" s="8" t="s">
        <v>8281</v>
      </c>
      <c r="R685" s="12">
        <f t="shared" si="42"/>
        <v>42634.900046296301</v>
      </c>
      <c r="S685" s="12">
        <f t="shared" si="43"/>
        <v>42674.900046296301</v>
      </c>
    </row>
    <row r="686" spans="1:19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1"/>
        <v>7</v>
      </c>
      <c r="O686" s="7">
        <f t="shared" si="40"/>
        <v>177.39259259259259</v>
      </c>
      <c r="P686" t="s">
        <v>8279</v>
      </c>
      <c r="Q686" s="8" t="s">
        <v>8281</v>
      </c>
      <c r="R686" s="12">
        <f t="shared" si="42"/>
        <v>41809.473275462966</v>
      </c>
      <c r="S686" s="12">
        <f t="shared" si="43"/>
        <v>41845.125</v>
      </c>
    </row>
    <row r="687" spans="1:19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1"/>
        <v>28</v>
      </c>
      <c r="O687" s="7">
        <f t="shared" si="40"/>
        <v>55.3</v>
      </c>
      <c r="P687" t="s">
        <v>8279</v>
      </c>
      <c r="Q687" s="8" t="s">
        <v>8281</v>
      </c>
      <c r="R687" s="12">
        <f t="shared" si="42"/>
        <v>41971.866574074069</v>
      </c>
      <c r="S687" s="12">
        <f t="shared" si="43"/>
        <v>42016.866574074069</v>
      </c>
    </row>
    <row r="688" spans="1:19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1"/>
        <v>0</v>
      </c>
      <c r="O688" s="7" t="str">
        <f t="shared" si="40"/>
        <v>-</v>
      </c>
      <c r="P688" t="s">
        <v>8279</v>
      </c>
      <c r="Q688" s="8" t="s">
        <v>8281</v>
      </c>
      <c r="R688" s="12">
        <f t="shared" si="42"/>
        <v>42189.673263888893</v>
      </c>
      <c r="S688" s="12">
        <f t="shared" si="43"/>
        <v>42219.673263888893</v>
      </c>
    </row>
    <row r="689" spans="1:19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1"/>
        <v>4</v>
      </c>
      <c r="O689" s="7">
        <f t="shared" si="40"/>
        <v>591.66666666666663</v>
      </c>
      <c r="P689" t="s">
        <v>8279</v>
      </c>
      <c r="Q689" s="8" t="s">
        <v>8281</v>
      </c>
      <c r="R689" s="12">
        <f t="shared" si="42"/>
        <v>42711.750613425931</v>
      </c>
      <c r="S689" s="12">
        <f t="shared" si="43"/>
        <v>42771.750613425931</v>
      </c>
    </row>
    <row r="690" spans="1:19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1"/>
        <v>73</v>
      </c>
      <c r="O690" s="7">
        <f t="shared" si="40"/>
        <v>405.5</v>
      </c>
      <c r="P690" t="s">
        <v>8279</v>
      </c>
      <c r="Q690" s="8" t="s">
        <v>8281</v>
      </c>
      <c r="R690" s="12">
        <f t="shared" si="42"/>
        <v>42262.104780092588</v>
      </c>
      <c r="S690" s="12">
        <f t="shared" si="43"/>
        <v>42292.104780092588</v>
      </c>
    </row>
    <row r="691" spans="1:19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1"/>
        <v>58</v>
      </c>
      <c r="O691" s="7">
        <f t="shared" si="40"/>
        <v>343.14732142857144</v>
      </c>
      <c r="P691" t="s">
        <v>8279</v>
      </c>
      <c r="Q691" s="8" t="s">
        <v>8281</v>
      </c>
      <c r="R691" s="12">
        <f t="shared" si="42"/>
        <v>42675.66778935185</v>
      </c>
      <c r="S691" s="12">
        <f t="shared" si="43"/>
        <v>42712.207638888889</v>
      </c>
    </row>
    <row r="692" spans="1:19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1"/>
        <v>12</v>
      </c>
      <c r="O692" s="7">
        <f t="shared" si="40"/>
        <v>72.588235294117652</v>
      </c>
      <c r="P692" t="s">
        <v>8279</v>
      </c>
      <c r="Q692" s="8" t="s">
        <v>8281</v>
      </c>
      <c r="R692" s="12">
        <f t="shared" si="42"/>
        <v>42579.634733796294</v>
      </c>
      <c r="S692" s="12">
        <f t="shared" si="43"/>
        <v>42622.25</v>
      </c>
    </row>
    <row r="693" spans="1:19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1"/>
        <v>1</v>
      </c>
      <c r="O693" s="7">
        <f t="shared" si="40"/>
        <v>26</v>
      </c>
      <c r="P693" t="s">
        <v>8279</v>
      </c>
      <c r="Q693" s="8" t="s">
        <v>8281</v>
      </c>
      <c r="R693" s="12">
        <f t="shared" si="42"/>
        <v>42158.028310185182</v>
      </c>
      <c r="S693" s="12">
        <f t="shared" si="43"/>
        <v>42186.028310185182</v>
      </c>
    </row>
    <row r="694" spans="1:19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1"/>
        <v>7</v>
      </c>
      <c r="O694" s="7">
        <f t="shared" si="40"/>
        <v>6.4975124378109452</v>
      </c>
      <c r="P694" t="s">
        <v>8279</v>
      </c>
      <c r="Q694" s="8" t="s">
        <v>8281</v>
      </c>
      <c r="R694" s="12">
        <f t="shared" si="42"/>
        <v>42696.37572916667</v>
      </c>
      <c r="S694" s="12">
        <f t="shared" si="43"/>
        <v>42726.37572916667</v>
      </c>
    </row>
    <row r="695" spans="1:19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1"/>
        <v>35</v>
      </c>
      <c r="O695" s="7">
        <f t="shared" si="40"/>
        <v>119.38513513513513</v>
      </c>
      <c r="P695" t="s">
        <v>8279</v>
      </c>
      <c r="Q695" s="8" t="s">
        <v>8281</v>
      </c>
      <c r="R695" s="12">
        <f t="shared" si="42"/>
        <v>42094.808182870373</v>
      </c>
      <c r="S695" s="12">
        <f t="shared" si="43"/>
        <v>42124.808182870373</v>
      </c>
    </row>
    <row r="696" spans="1:19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1"/>
        <v>0</v>
      </c>
      <c r="O696" s="7">
        <f t="shared" si="40"/>
        <v>84.285714285714292</v>
      </c>
      <c r="P696" t="s">
        <v>8279</v>
      </c>
      <c r="Q696" s="8" t="s">
        <v>8281</v>
      </c>
      <c r="R696" s="12">
        <f t="shared" si="42"/>
        <v>42737.663877314815</v>
      </c>
      <c r="S696" s="12">
        <f t="shared" si="43"/>
        <v>42767.663877314815</v>
      </c>
    </row>
    <row r="697" spans="1:19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1"/>
        <v>1</v>
      </c>
      <c r="O697" s="7">
        <f t="shared" si="40"/>
        <v>90.857142857142861</v>
      </c>
      <c r="P697" t="s">
        <v>8279</v>
      </c>
      <c r="Q697" s="8" t="s">
        <v>8281</v>
      </c>
      <c r="R697" s="12">
        <f t="shared" si="42"/>
        <v>41913.521064814813</v>
      </c>
      <c r="S697" s="12">
        <f t="shared" si="43"/>
        <v>41943.521064814813</v>
      </c>
    </row>
    <row r="698" spans="1:19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1"/>
        <v>0</v>
      </c>
      <c r="O698" s="7">
        <f t="shared" si="40"/>
        <v>1</v>
      </c>
      <c r="P698" t="s">
        <v>8279</v>
      </c>
      <c r="Q698" s="8" t="s">
        <v>8281</v>
      </c>
      <c r="R698" s="12">
        <f t="shared" si="42"/>
        <v>41815.927106481482</v>
      </c>
      <c r="S698" s="12">
        <f t="shared" si="43"/>
        <v>41845.927106481482</v>
      </c>
    </row>
    <row r="699" spans="1:19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1"/>
        <v>46</v>
      </c>
      <c r="O699" s="7">
        <f t="shared" si="40"/>
        <v>20.342105263157894</v>
      </c>
      <c r="P699" t="s">
        <v>8279</v>
      </c>
      <c r="Q699" s="8" t="s">
        <v>8281</v>
      </c>
      <c r="R699" s="12">
        <f t="shared" si="42"/>
        <v>42388.523020833338</v>
      </c>
      <c r="S699" s="12">
        <f t="shared" si="43"/>
        <v>42403.523020833338</v>
      </c>
    </row>
    <row r="700" spans="1:19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1"/>
        <v>15</v>
      </c>
      <c r="O700" s="7">
        <f t="shared" si="40"/>
        <v>530.68965517241384</v>
      </c>
      <c r="P700" t="s">
        <v>8279</v>
      </c>
      <c r="Q700" s="8" t="s">
        <v>8281</v>
      </c>
      <c r="R700" s="12">
        <f t="shared" si="42"/>
        <v>41866.931076388886</v>
      </c>
      <c r="S700" s="12">
        <f t="shared" si="43"/>
        <v>41900.083333333336</v>
      </c>
    </row>
    <row r="701" spans="1:19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1"/>
        <v>82</v>
      </c>
      <c r="O701" s="7">
        <f t="shared" si="40"/>
        <v>120.39184269662923</v>
      </c>
      <c r="P701" t="s">
        <v>8279</v>
      </c>
      <c r="Q701" s="8" t="s">
        <v>8281</v>
      </c>
      <c r="R701" s="12">
        <f t="shared" si="42"/>
        <v>41563.485509259262</v>
      </c>
      <c r="S701" s="12">
        <f t="shared" si="43"/>
        <v>41600.666666666664</v>
      </c>
    </row>
    <row r="702" spans="1:19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1"/>
        <v>3</v>
      </c>
      <c r="O702" s="7">
        <f t="shared" si="40"/>
        <v>13</v>
      </c>
      <c r="P702" t="s">
        <v>8279</v>
      </c>
      <c r="Q702" s="8" t="s">
        <v>8281</v>
      </c>
      <c r="R702" s="12">
        <f t="shared" si="42"/>
        <v>42715.688437500001</v>
      </c>
      <c r="S702" s="12">
        <f t="shared" si="43"/>
        <v>42745.688437500001</v>
      </c>
    </row>
    <row r="703" spans="1:19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1"/>
        <v>27</v>
      </c>
      <c r="O703" s="7">
        <f t="shared" si="40"/>
        <v>291.33333333333331</v>
      </c>
      <c r="P703" t="s">
        <v>8279</v>
      </c>
      <c r="Q703" s="8" t="s">
        <v>8281</v>
      </c>
      <c r="R703" s="12">
        <f t="shared" si="42"/>
        <v>41813.662962962961</v>
      </c>
      <c r="S703" s="12">
        <f t="shared" si="43"/>
        <v>41843.662962962961</v>
      </c>
    </row>
    <row r="704" spans="1:19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1"/>
        <v>31</v>
      </c>
      <c r="O704" s="7">
        <f t="shared" si="40"/>
        <v>124.9191891891892</v>
      </c>
      <c r="P704" t="s">
        <v>8279</v>
      </c>
      <c r="Q704" s="8" t="s">
        <v>8281</v>
      </c>
      <c r="R704" s="12">
        <f t="shared" si="42"/>
        <v>42668.726701388892</v>
      </c>
      <c r="S704" s="12">
        <f t="shared" si="43"/>
        <v>42698.768368055549</v>
      </c>
    </row>
    <row r="705" spans="1:19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1"/>
        <v>6</v>
      </c>
      <c r="O705" s="7">
        <f t="shared" si="40"/>
        <v>119.57142857142857</v>
      </c>
      <c r="P705" t="s">
        <v>8279</v>
      </c>
      <c r="Q705" s="8" t="s">
        <v>8281</v>
      </c>
      <c r="R705" s="12">
        <f t="shared" si="42"/>
        <v>42711.950798611113</v>
      </c>
      <c r="S705" s="12">
        <f t="shared" si="43"/>
        <v>42766.98055555555</v>
      </c>
    </row>
    <row r="706" spans="1:19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1"/>
        <v>1</v>
      </c>
      <c r="O706" s="7">
        <f t="shared" ref="O706:O769" si="44">IFERROR(E706/L706,"-")</f>
        <v>120.25</v>
      </c>
      <c r="P706" t="s">
        <v>8279</v>
      </c>
      <c r="Q706" s="8" t="s">
        <v>8281</v>
      </c>
      <c r="R706" s="12">
        <f t="shared" si="42"/>
        <v>42726.192916666667</v>
      </c>
      <c r="S706" s="12">
        <f t="shared" si="43"/>
        <v>42786.192916666667</v>
      </c>
    </row>
    <row r="707" spans="1:19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5">ROUND(E707/D707*100,0)</f>
        <v>1</v>
      </c>
      <c r="O707" s="7">
        <f t="shared" si="44"/>
        <v>195.4</v>
      </c>
      <c r="P707" t="s">
        <v>8279</v>
      </c>
      <c r="Q707" s="8" t="s">
        <v>8281</v>
      </c>
      <c r="R707" s="12">
        <f t="shared" ref="R707:R770" si="46">(((J707/60)/60)/24+DATE(1970,1,1))</f>
        <v>42726.491643518515</v>
      </c>
      <c r="S707" s="12">
        <f t="shared" ref="S707:S770" si="47">(((I707/60)/60)/24)+DATE(1970,1,1)</f>
        <v>42756.491643518515</v>
      </c>
    </row>
    <row r="708" spans="1:19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5"/>
        <v>0</v>
      </c>
      <c r="O708" s="7" t="str">
        <f t="shared" si="44"/>
        <v>-</v>
      </c>
      <c r="P708" t="s">
        <v>8279</v>
      </c>
      <c r="Q708" s="8" t="s">
        <v>8281</v>
      </c>
      <c r="R708" s="12">
        <f t="shared" si="46"/>
        <v>42676.995173611111</v>
      </c>
      <c r="S708" s="12">
        <f t="shared" si="47"/>
        <v>42718.777083333334</v>
      </c>
    </row>
    <row r="709" spans="1:19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5"/>
        <v>79</v>
      </c>
      <c r="O709" s="7">
        <f t="shared" si="44"/>
        <v>117.69868421052631</v>
      </c>
      <c r="P709" t="s">
        <v>8279</v>
      </c>
      <c r="Q709" s="8" t="s">
        <v>8281</v>
      </c>
      <c r="R709" s="12">
        <f t="shared" si="46"/>
        <v>42696.663506944446</v>
      </c>
      <c r="S709" s="12">
        <f t="shared" si="47"/>
        <v>42736.663506944446</v>
      </c>
    </row>
    <row r="710" spans="1:19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5"/>
        <v>22</v>
      </c>
      <c r="O710" s="7">
        <f t="shared" si="44"/>
        <v>23.948509485094849</v>
      </c>
      <c r="P710" t="s">
        <v>8279</v>
      </c>
      <c r="Q710" s="8" t="s">
        <v>8281</v>
      </c>
      <c r="R710" s="12">
        <f t="shared" si="46"/>
        <v>41835.581018518518</v>
      </c>
      <c r="S710" s="12">
        <f t="shared" si="47"/>
        <v>41895.581018518518</v>
      </c>
    </row>
    <row r="711" spans="1:19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5"/>
        <v>0</v>
      </c>
      <c r="O711" s="7">
        <f t="shared" si="44"/>
        <v>30.5</v>
      </c>
      <c r="P711" t="s">
        <v>8279</v>
      </c>
      <c r="Q711" s="8" t="s">
        <v>8281</v>
      </c>
      <c r="R711" s="12">
        <f t="shared" si="46"/>
        <v>41948.041192129633</v>
      </c>
      <c r="S711" s="12">
        <f t="shared" si="47"/>
        <v>41978.041192129633</v>
      </c>
    </row>
    <row r="712" spans="1:19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5"/>
        <v>0</v>
      </c>
      <c r="O712" s="7" t="str">
        <f t="shared" si="44"/>
        <v>-</v>
      </c>
      <c r="P712" t="s">
        <v>8279</v>
      </c>
      <c r="Q712" s="8" t="s">
        <v>8281</v>
      </c>
      <c r="R712" s="12">
        <f t="shared" si="46"/>
        <v>41837.984976851854</v>
      </c>
      <c r="S712" s="12">
        <f t="shared" si="47"/>
        <v>41871.030555555553</v>
      </c>
    </row>
    <row r="713" spans="1:19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5"/>
        <v>34</v>
      </c>
      <c r="O713" s="7">
        <f t="shared" si="44"/>
        <v>99.973372781065095</v>
      </c>
      <c r="P713" t="s">
        <v>8279</v>
      </c>
      <c r="Q713" s="8" t="s">
        <v>8281</v>
      </c>
      <c r="R713" s="12">
        <f t="shared" si="46"/>
        <v>42678.459120370375</v>
      </c>
      <c r="S713" s="12">
        <f t="shared" si="47"/>
        <v>42718.500787037032</v>
      </c>
    </row>
    <row r="714" spans="1:19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5"/>
        <v>0</v>
      </c>
      <c r="O714" s="7">
        <f t="shared" si="44"/>
        <v>26.25</v>
      </c>
      <c r="P714" t="s">
        <v>8279</v>
      </c>
      <c r="Q714" s="8" t="s">
        <v>8281</v>
      </c>
      <c r="R714" s="12">
        <f t="shared" si="46"/>
        <v>42384.680925925932</v>
      </c>
      <c r="S714" s="12">
        <f t="shared" si="47"/>
        <v>42414.680925925932</v>
      </c>
    </row>
    <row r="715" spans="1:19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5"/>
        <v>1</v>
      </c>
      <c r="O715" s="7">
        <f t="shared" si="44"/>
        <v>199</v>
      </c>
      <c r="P715" t="s">
        <v>8279</v>
      </c>
      <c r="Q715" s="8" t="s">
        <v>8281</v>
      </c>
      <c r="R715" s="12">
        <f t="shared" si="46"/>
        <v>42496.529305555552</v>
      </c>
      <c r="S715" s="12">
        <f t="shared" si="47"/>
        <v>42526.529305555552</v>
      </c>
    </row>
    <row r="716" spans="1:19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5"/>
        <v>15</v>
      </c>
      <c r="O716" s="7">
        <f t="shared" si="44"/>
        <v>80.321428571428569</v>
      </c>
      <c r="P716" t="s">
        <v>8279</v>
      </c>
      <c r="Q716" s="8" t="s">
        <v>8281</v>
      </c>
      <c r="R716" s="12">
        <f t="shared" si="46"/>
        <v>42734.787986111114</v>
      </c>
      <c r="S716" s="12">
        <f t="shared" si="47"/>
        <v>42794.787986111114</v>
      </c>
    </row>
    <row r="717" spans="1:19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5"/>
        <v>5</v>
      </c>
      <c r="O717" s="7">
        <f t="shared" si="44"/>
        <v>115.75</v>
      </c>
      <c r="P717" t="s">
        <v>8279</v>
      </c>
      <c r="Q717" s="8" t="s">
        <v>8281</v>
      </c>
      <c r="R717" s="12">
        <f t="shared" si="46"/>
        <v>42273.090740740736</v>
      </c>
      <c r="S717" s="12">
        <f t="shared" si="47"/>
        <v>42313.132407407407</v>
      </c>
    </row>
    <row r="718" spans="1:19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5"/>
        <v>10</v>
      </c>
      <c r="O718" s="7">
        <f t="shared" si="44"/>
        <v>44.6875</v>
      </c>
      <c r="P718" t="s">
        <v>8279</v>
      </c>
      <c r="Q718" s="8" t="s">
        <v>8281</v>
      </c>
      <c r="R718" s="12">
        <f t="shared" si="46"/>
        <v>41940.658645833333</v>
      </c>
      <c r="S718" s="12">
        <f t="shared" si="47"/>
        <v>41974</v>
      </c>
    </row>
    <row r="719" spans="1:19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5"/>
        <v>0</v>
      </c>
      <c r="O719" s="7">
        <f t="shared" si="44"/>
        <v>76.25</v>
      </c>
      <c r="P719" t="s">
        <v>8279</v>
      </c>
      <c r="Q719" s="8" t="s">
        <v>8281</v>
      </c>
      <c r="R719" s="12">
        <f t="shared" si="46"/>
        <v>41857.854189814818</v>
      </c>
      <c r="S719" s="12">
        <f t="shared" si="47"/>
        <v>41887.854189814818</v>
      </c>
    </row>
    <row r="720" spans="1:19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5"/>
        <v>1</v>
      </c>
      <c r="O720" s="7">
        <f t="shared" si="44"/>
        <v>22.5</v>
      </c>
      <c r="P720" t="s">
        <v>8279</v>
      </c>
      <c r="Q720" s="8" t="s">
        <v>8281</v>
      </c>
      <c r="R720" s="12">
        <f t="shared" si="46"/>
        <v>42752.845451388886</v>
      </c>
      <c r="S720" s="12">
        <f t="shared" si="47"/>
        <v>42784.249305555553</v>
      </c>
    </row>
    <row r="721" spans="1:19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5"/>
        <v>1</v>
      </c>
      <c r="O721" s="7">
        <f t="shared" si="44"/>
        <v>19.399999999999999</v>
      </c>
      <c r="P721" t="s">
        <v>8279</v>
      </c>
      <c r="Q721" s="8" t="s">
        <v>8281</v>
      </c>
      <c r="R721" s="12">
        <f t="shared" si="46"/>
        <v>42409.040231481486</v>
      </c>
      <c r="S721" s="12">
        <f t="shared" si="47"/>
        <v>42423.040231481486</v>
      </c>
    </row>
    <row r="722" spans="1:19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5"/>
        <v>144</v>
      </c>
      <c r="O722" s="7">
        <f t="shared" si="44"/>
        <v>66.707317073170728</v>
      </c>
      <c r="P722" t="s">
        <v>8282</v>
      </c>
      <c r="Q722" s="8" t="s">
        <v>8283</v>
      </c>
      <c r="R722" s="12">
        <f t="shared" si="46"/>
        <v>40909.649201388893</v>
      </c>
      <c r="S722" s="12">
        <f t="shared" si="47"/>
        <v>40937.649201388893</v>
      </c>
    </row>
    <row r="723" spans="1:19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5"/>
        <v>122</v>
      </c>
      <c r="O723" s="7">
        <f t="shared" si="44"/>
        <v>84.142857142857139</v>
      </c>
      <c r="P723" t="s">
        <v>8282</v>
      </c>
      <c r="Q723" s="8" t="s">
        <v>8283</v>
      </c>
      <c r="R723" s="12">
        <f t="shared" si="46"/>
        <v>41807.571840277778</v>
      </c>
      <c r="S723" s="12">
        <f t="shared" si="47"/>
        <v>41852.571840277778</v>
      </c>
    </row>
    <row r="724" spans="1:19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5"/>
        <v>132</v>
      </c>
      <c r="O724" s="7">
        <f t="shared" si="44"/>
        <v>215.72549019607843</v>
      </c>
      <c r="P724" t="s">
        <v>8282</v>
      </c>
      <c r="Q724" s="8" t="s">
        <v>8283</v>
      </c>
      <c r="R724" s="12">
        <f t="shared" si="46"/>
        <v>40977.805300925924</v>
      </c>
      <c r="S724" s="12">
        <f t="shared" si="47"/>
        <v>41007.76363425926</v>
      </c>
    </row>
    <row r="725" spans="1:19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5"/>
        <v>109</v>
      </c>
      <c r="O725" s="7">
        <f t="shared" si="44"/>
        <v>54.69</v>
      </c>
      <c r="P725" t="s">
        <v>8282</v>
      </c>
      <c r="Q725" s="8" t="s">
        <v>8283</v>
      </c>
      <c r="R725" s="12">
        <f t="shared" si="46"/>
        <v>42184.816539351858</v>
      </c>
      <c r="S725" s="12">
        <f t="shared" si="47"/>
        <v>42215.165972222225</v>
      </c>
    </row>
    <row r="726" spans="1:19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5"/>
        <v>105</v>
      </c>
      <c r="O726" s="7">
        <f t="shared" si="44"/>
        <v>51.62944055944056</v>
      </c>
      <c r="P726" t="s">
        <v>8282</v>
      </c>
      <c r="Q726" s="8" t="s">
        <v>8283</v>
      </c>
      <c r="R726" s="12">
        <f t="shared" si="46"/>
        <v>40694.638460648144</v>
      </c>
      <c r="S726" s="12">
        <f t="shared" si="47"/>
        <v>40724.638460648144</v>
      </c>
    </row>
    <row r="727" spans="1:19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5"/>
        <v>100</v>
      </c>
      <c r="O727" s="7">
        <f t="shared" si="44"/>
        <v>143.35714285714286</v>
      </c>
      <c r="P727" t="s">
        <v>8282</v>
      </c>
      <c r="Q727" s="8" t="s">
        <v>8283</v>
      </c>
      <c r="R727" s="12">
        <f t="shared" si="46"/>
        <v>42321.626296296294</v>
      </c>
      <c r="S727" s="12">
        <f t="shared" si="47"/>
        <v>42351.626296296294</v>
      </c>
    </row>
    <row r="728" spans="1:19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5"/>
        <v>101</v>
      </c>
      <c r="O728" s="7">
        <f t="shared" si="44"/>
        <v>72.428571428571431</v>
      </c>
      <c r="P728" t="s">
        <v>8282</v>
      </c>
      <c r="Q728" s="8" t="s">
        <v>8283</v>
      </c>
      <c r="R728" s="12">
        <f t="shared" si="46"/>
        <v>41346.042673611111</v>
      </c>
      <c r="S728" s="12">
        <f t="shared" si="47"/>
        <v>41376.042673611111</v>
      </c>
    </row>
    <row r="729" spans="1:19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5"/>
        <v>156</v>
      </c>
      <c r="O729" s="7">
        <f t="shared" si="44"/>
        <v>36.530201342281877</v>
      </c>
      <c r="P729" t="s">
        <v>8282</v>
      </c>
      <c r="Q729" s="8" t="s">
        <v>8283</v>
      </c>
      <c r="R729" s="12">
        <f t="shared" si="46"/>
        <v>41247.020243055551</v>
      </c>
      <c r="S729" s="12">
        <f t="shared" si="47"/>
        <v>41288.888888888891</v>
      </c>
    </row>
    <row r="730" spans="1:19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5"/>
        <v>106</v>
      </c>
      <c r="O730" s="7">
        <f t="shared" si="44"/>
        <v>60.903461538461535</v>
      </c>
      <c r="P730" t="s">
        <v>8282</v>
      </c>
      <c r="Q730" s="8" t="s">
        <v>8283</v>
      </c>
      <c r="R730" s="12">
        <f t="shared" si="46"/>
        <v>40731.837465277778</v>
      </c>
      <c r="S730" s="12">
        <f t="shared" si="47"/>
        <v>40776.837465277778</v>
      </c>
    </row>
    <row r="731" spans="1:19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5"/>
        <v>131</v>
      </c>
      <c r="O731" s="7">
        <f t="shared" si="44"/>
        <v>43.55</v>
      </c>
      <c r="P731" t="s">
        <v>8282</v>
      </c>
      <c r="Q731" s="8" t="s">
        <v>8283</v>
      </c>
      <c r="R731" s="12">
        <f t="shared" si="46"/>
        <v>41111.185891203706</v>
      </c>
      <c r="S731" s="12">
        <f t="shared" si="47"/>
        <v>41171.185891203706</v>
      </c>
    </row>
    <row r="732" spans="1:19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5"/>
        <v>132</v>
      </c>
      <c r="O732" s="7">
        <f t="shared" si="44"/>
        <v>99.766037735849054</v>
      </c>
      <c r="P732" t="s">
        <v>8282</v>
      </c>
      <c r="Q732" s="8" t="s">
        <v>8283</v>
      </c>
      <c r="R732" s="12">
        <f t="shared" si="46"/>
        <v>40854.745266203703</v>
      </c>
      <c r="S732" s="12">
        <f t="shared" si="47"/>
        <v>40884.745266203703</v>
      </c>
    </row>
    <row r="733" spans="1:19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5"/>
        <v>126</v>
      </c>
      <c r="O733" s="7">
        <f t="shared" si="44"/>
        <v>88.732394366197184</v>
      </c>
      <c r="P733" t="s">
        <v>8282</v>
      </c>
      <c r="Q733" s="8" t="s">
        <v>8283</v>
      </c>
      <c r="R733" s="12">
        <f t="shared" si="46"/>
        <v>40879.795682870368</v>
      </c>
      <c r="S733" s="12">
        <f t="shared" si="47"/>
        <v>40930.25</v>
      </c>
    </row>
    <row r="734" spans="1:19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5"/>
        <v>160</v>
      </c>
      <c r="O734" s="7">
        <f t="shared" si="44"/>
        <v>4.9230769230769234</v>
      </c>
      <c r="P734" t="s">
        <v>8282</v>
      </c>
      <c r="Q734" s="8" t="s">
        <v>8283</v>
      </c>
      <c r="R734" s="12">
        <f t="shared" si="46"/>
        <v>41486.424317129626</v>
      </c>
      <c r="S734" s="12">
        <f t="shared" si="47"/>
        <v>41546.424317129626</v>
      </c>
    </row>
    <row r="735" spans="1:19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5"/>
        <v>120</v>
      </c>
      <c r="O735" s="7">
        <f t="shared" si="44"/>
        <v>17.822485207100591</v>
      </c>
      <c r="P735" t="s">
        <v>8282</v>
      </c>
      <c r="Q735" s="8" t="s">
        <v>8283</v>
      </c>
      <c r="R735" s="12">
        <f t="shared" si="46"/>
        <v>41598.420046296298</v>
      </c>
      <c r="S735" s="12">
        <f t="shared" si="47"/>
        <v>41628.420046296298</v>
      </c>
    </row>
    <row r="736" spans="1:19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5"/>
        <v>126</v>
      </c>
      <c r="O736" s="7">
        <f t="shared" si="44"/>
        <v>187.19298245614036</v>
      </c>
      <c r="P736" t="s">
        <v>8282</v>
      </c>
      <c r="Q736" s="8" t="s">
        <v>8283</v>
      </c>
      <c r="R736" s="12">
        <f t="shared" si="46"/>
        <v>42102.164583333331</v>
      </c>
      <c r="S736" s="12">
        <f t="shared" si="47"/>
        <v>42133.208333333328</v>
      </c>
    </row>
    <row r="737" spans="1:19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5"/>
        <v>114</v>
      </c>
      <c r="O737" s="7">
        <f t="shared" si="44"/>
        <v>234.80786026200875</v>
      </c>
      <c r="P737" t="s">
        <v>8282</v>
      </c>
      <c r="Q737" s="8" t="s">
        <v>8283</v>
      </c>
      <c r="R737" s="12">
        <f t="shared" si="46"/>
        <v>41946.029467592591</v>
      </c>
      <c r="S737" s="12">
        <f t="shared" si="47"/>
        <v>41977.027083333334</v>
      </c>
    </row>
    <row r="738" spans="1:19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5"/>
        <v>315</v>
      </c>
      <c r="O738" s="7">
        <f t="shared" si="44"/>
        <v>105.04629629629629</v>
      </c>
      <c r="P738" t="s">
        <v>8282</v>
      </c>
      <c r="Q738" s="8" t="s">
        <v>8283</v>
      </c>
      <c r="R738" s="12">
        <f t="shared" si="46"/>
        <v>41579.734259259261</v>
      </c>
      <c r="S738" s="12">
        <f t="shared" si="47"/>
        <v>41599.207638888889</v>
      </c>
    </row>
    <row r="739" spans="1:19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5"/>
        <v>122</v>
      </c>
      <c r="O739" s="7">
        <f t="shared" si="44"/>
        <v>56.666666666666664</v>
      </c>
      <c r="P739" t="s">
        <v>8282</v>
      </c>
      <c r="Q739" s="8" t="s">
        <v>8283</v>
      </c>
      <c r="R739" s="12">
        <f t="shared" si="46"/>
        <v>41667.275312500002</v>
      </c>
      <c r="S739" s="12">
        <f t="shared" si="47"/>
        <v>41684.833333333336</v>
      </c>
    </row>
    <row r="740" spans="1:19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5"/>
        <v>107</v>
      </c>
      <c r="O740" s="7">
        <f t="shared" si="44"/>
        <v>39.048780487804876</v>
      </c>
      <c r="P740" t="s">
        <v>8282</v>
      </c>
      <c r="Q740" s="8" t="s">
        <v>8283</v>
      </c>
      <c r="R740" s="12">
        <f t="shared" si="46"/>
        <v>41943.604097222218</v>
      </c>
      <c r="S740" s="12">
        <f t="shared" si="47"/>
        <v>41974.207638888889</v>
      </c>
    </row>
    <row r="741" spans="1:19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5"/>
        <v>158</v>
      </c>
      <c r="O741" s="7">
        <f t="shared" si="44"/>
        <v>68.345323741007192</v>
      </c>
      <c r="P741" t="s">
        <v>8282</v>
      </c>
      <c r="Q741" s="8" t="s">
        <v>8283</v>
      </c>
      <c r="R741" s="12">
        <f t="shared" si="46"/>
        <v>41829.502650462964</v>
      </c>
      <c r="S741" s="12">
        <f t="shared" si="47"/>
        <v>41862.502650462964</v>
      </c>
    </row>
    <row r="742" spans="1:19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5"/>
        <v>107</v>
      </c>
      <c r="O742" s="7">
        <f t="shared" si="44"/>
        <v>169.57894736842104</v>
      </c>
      <c r="P742" t="s">
        <v>8282</v>
      </c>
      <c r="Q742" s="8" t="s">
        <v>8283</v>
      </c>
      <c r="R742" s="12">
        <f t="shared" si="46"/>
        <v>42162.146782407406</v>
      </c>
      <c r="S742" s="12">
        <f t="shared" si="47"/>
        <v>42176.146782407406</v>
      </c>
    </row>
    <row r="743" spans="1:19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5"/>
        <v>102</v>
      </c>
      <c r="O743" s="7">
        <f t="shared" si="44"/>
        <v>141.42340425531913</v>
      </c>
      <c r="P743" t="s">
        <v>8282</v>
      </c>
      <c r="Q743" s="8" t="s">
        <v>8283</v>
      </c>
      <c r="R743" s="12">
        <f t="shared" si="46"/>
        <v>41401.648217592592</v>
      </c>
      <c r="S743" s="12">
        <f t="shared" si="47"/>
        <v>41436.648217592592</v>
      </c>
    </row>
    <row r="744" spans="1:19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5"/>
        <v>111</v>
      </c>
      <c r="O744" s="7">
        <f t="shared" si="44"/>
        <v>67.391304347826093</v>
      </c>
      <c r="P744" t="s">
        <v>8282</v>
      </c>
      <c r="Q744" s="8" t="s">
        <v>8283</v>
      </c>
      <c r="R744" s="12">
        <f t="shared" si="46"/>
        <v>41689.917962962965</v>
      </c>
      <c r="S744" s="12">
        <f t="shared" si="47"/>
        <v>41719.876296296294</v>
      </c>
    </row>
    <row r="745" spans="1:19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5"/>
        <v>148</v>
      </c>
      <c r="O745" s="7">
        <f t="shared" si="44"/>
        <v>54.266666666666666</v>
      </c>
      <c r="P745" t="s">
        <v>8282</v>
      </c>
      <c r="Q745" s="8" t="s">
        <v>8283</v>
      </c>
      <c r="R745" s="12">
        <f t="shared" si="46"/>
        <v>40990.709317129629</v>
      </c>
      <c r="S745" s="12">
        <f t="shared" si="47"/>
        <v>41015.875</v>
      </c>
    </row>
    <row r="746" spans="1:19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5"/>
        <v>102</v>
      </c>
      <c r="O746" s="7">
        <f t="shared" si="44"/>
        <v>82.516129032258064</v>
      </c>
      <c r="P746" t="s">
        <v>8282</v>
      </c>
      <c r="Q746" s="8" t="s">
        <v>8283</v>
      </c>
      <c r="R746" s="12">
        <f t="shared" si="46"/>
        <v>41226.95721064815</v>
      </c>
      <c r="S746" s="12">
        <f t="shared" si="47"/>
        <v>41256.95721064815</v>
      </c>
    </row>
    <row r="747" spans="1:19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5"/>
        <v>179</v>
      </c>
      <c r="O747" s="7">
        <f t="shared" si="44"/>
        <v>53.729729729729726</v>
      </c>
      <c r="P747" t="s">
        <v>8282</v>
      </c>
      <c r="Q747" s="8" t="s">
        <v>8283</v>
      </c>
      <c r="R747" s="12">
        <f t="shared" si="46"/>
        <v>41367.572280092594</v>
      </c>
      <c r="S747" s="12">
        <f t="shared" si="47"/>
        <v>41397.572280092594</v>
      </c>
    </row>
    <row r="748" spans="1:19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5"/>
        <v>111</v>
      </c>
      <c r="O748" s="7">
        <f t="shared" si="44"/>
        <v>34.206185567010309</v>
      </c>
      <c r="P748" t="s">
        <v>8282</v>
      </c>
      <c r="Q748" s="8" t="s">
        <v>8283</v>
      </c>
      <c r="R748" s="12">
        <f t="shared" si="46"/>
        <v>41157.042928240742</v>
      </c>
      <c r="S748" s="12">
        <f t="shared" si="47"/>
        <v>41175.165972222225</v>
      </c>
    </row>
    <row r="749" spans="1:19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5"/>
        <v>100</v>
      </c>
      <c r="O749" s="7">
        <f t="shared" si="44"/>
        <v>127.32727272727273</v>
      </c>
      <c r="P749" t="s">
        <v>8282</v>
      </c>
      <c r="Q749" s="8" t="s">
        <v>8283</v>
      </c>
      <c r="R749" s="12">
        <f t="shared" si="46"/>
        <v>41988.548831018517</v>
      </c>
      <c r="S749" s="12">
        <f t="shared" si="47"/>
        <v>42019.454166666663</v>
      </c>
    </row>
    <row r="750" spans="1:19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5"/>
        <v>100</v>
      </c>
      <c r="O750" s="7">
        <f t="shared" si="44"/>
        <v>45.56818181818182</v>
      </c>
      <c r="P750" t="s">
        <v>8282</v>
      </c>
      <c r="Q750" s="8" t="s">
        <v>8283</v>
      </c>
      <c r="R750" s="12">
        <f t="shared" si="46"/>
        <v>41831.846828703703</v>
      </c>
      <c r="S750" s="12">
        <f t="shared" si="47"/>
        <v>41861.846828703703</v>
      </c>
    </row>
    <row r="751" spans="1:19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5"/>
        <v>106</v>
      </c>
      <c r="O751" s="7">
        <f t="shared" si="44"/>
        <v>95.963636363636368</v>
      </c>
      <c r="P751" t="s">
        <v>8282</v>
      </c>
      <c r="Q751" s="8" t="s">
        <v>8283</v>
      </c>
      <c r="R751" s="12">
        <f t="shared" si="46"/>
        <v>42733.94131944445</v>
      </c>
      <c r="S751" s="12">
        <f t="shared" si="47"/>
        <v>42763.94131944445</v>
      </c>
    </row>
    <row r="752" spans="1:19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5"/>
        <v>103</v>
      </c>
      <c r="O752" s="7">
        <f t="shared" si="44"/>
        <v>77.271186440677965</v>
      </c>
      <c r="P752" t="s">
        <v>8282</v>
      </c>
      <c r="Q752" s="8" t="s">
        <v>8283</v>
      </c>
      <c r="R752" s="12">
        <f t="shared" si="46"/>
        <v>41299.878148148149</v>
      </c>
      <c r="S752" s="12">
        <f t="shared" si="47"/>
        <v>41329.878148148149</v>
      </c>
    </row>
    <row r="753" spans="1:19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5"/>
        <v>119</v>
      </c>
      <c r="O753" s="7">
        <f t="shared" si="44"/>
        <v>57.338709677419352</v>
      </c>
      <c r="P753" t="s">
        <v>8282</v>
      </c>
      <c r="Q753" s="8" t="s">
        <v>8283</v>
      </c>
      <c r="R753" s="12">
        <f t="shared" si="46"/>
        <v>40713.630497685182</v>
      </c>
      <c r="S753" s="12">
        <f t="shared" si="47"/>
        <v>40759.630497685182</v>
      </c>
    </row>
    <row r="754" spans="1:19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5"/>
        <v>112</v>
      </c>
      <c r="O754" s="7">
        <f t="shared" si="44"/>
        <v>53.19047619047619</v>
      </c>
      <c r="P754" t="s">
        <v>8282</v>
      </c>
      <c r="Q754" s="8" t="s">
        <v>8283</v>
      </c>
      <c r="R754" s="12">
        <f t="shared" si="46"/>
        <v>42639.421493055561</v>
      </c>
      <c r="S754" s="12">
        <f t="shared" si="47"/>
        <v>42659.458333333328</v>
      </c>
    </row>
    <row r="755" spans="1:19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5"/>
        <v>128</v>
      </c>
      <c r="O755" s="7">
        <f t="shared" si="44"/>
        <v>492.30769230769232</v>
      </c>
      <c r="P755" t="s">
        <v>8282</v>
      </c>
      <c r="Q755" s="8" t="s">
        <v>8283</v>
      </c>
      <c r="R755" s="12">
        <f t="shared" si="46"/>
        <v>42019.590173611112</v>
      </c>
      <c r="S755" s="12">
        <f t="shared" si="47"/>
        <v>42049.590173611112</v>
      </c>
    </row>
    <row r="756" spans="1:19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5"/>
        <v>104</v>
      </c>
      <c r="O756" s="7">
        <f t="shared" si="44"/>
        <v>42.346938775510203</v>
      </c>
      <c r="P756" t="s">
        <v>8282</v>
      </c>
      <c r="Q756" s="8" t="s">
        <v>8283</v>
      </c>
      <c r="R756" s="12">
        <f t="shared" si="46"/>
        <v>41249.749085648145</v>
      </c>
      <c r="S756" s="12">
        <f t="shared" si="47"/>
        <v>41279.749085648145</v>
      </c>
    </row>
    <row r="757" spans="1:19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5"/>
        <v>102</v>
      </c>
      <c r="O757" s="7">
        <f t="shared" si="44"/>
        <v>37.466029411764708</v>
      </c>
      <c r="P757" t="s">
        <v>8282</v>
      </c>
      <c r="Q757" s="8" t="s">
        <v>8283</v>
      </c>
      <c r="R757" s="12">
        <f t="shared" si="46"/>
        <v>41383.605057870373</v>
      </c>
      <c r="S757" s="12">
        <f t="shared" si="47"/>
        <v>41414.02847222222</v>
      </c>
    </row>
    <row r="758" spans="1:19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5"/>
        <v>118</v>
      </c>
      <c r="O758" s="7">
        <f t="shared" si="44"/>
        <v>37.454545454545453</v>
      </c>
      <c r="P758" t="s">
        <v>8282</v>
      </c>
      <c r="Q758" s="8" t="s">
        <v>8283</v>
      </c>
      <c r="R758" s="12">
        <f t="shared" si="46"/>
        <v>40590.766886574071</v>
      </c>
      <c r="S758" s="12">
        <f t="shared" si="47"/>
        <v>40651.725219907406</v>
      </c>
    </row>
    <row r="759" spans="1:19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5"/>
        <v>238</v>
      </c>
      <c r="O759" s="7">
        <f t="shared" si="44"/>
        <v>33.055555555555557</v>
      </c>
      <c r="P759" t="s">
        <v>8282</v>
      </c>
      <c r="Q759" s="8" t="s">
        <v>8283</v>
      </c>
      <c r="R759" s="12">
        <f t="shared" si="46"/>
        <v>41235.054560185185</v>
      </c>
      <c r="S759" s="12">
        <f t="shared" si="47"/>
        <v>41249.054560185185</v>
      </c>
    </row>
    <row r="760" spans="1:19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5"/>
        <v>102</v>
      </c>
      <c r="O760" s="7">
        <f t="shared" si="44"/>
        <v>134.21052631578948</v>
      </c>
      <c r="P760" t="s">
        <v>8282</v>
      </c>
      <c r="Q760" s="8" t="s">
        <v>8283</v>
      </c>
      <c r="R760" s="12">
        <f t="shared" si="46"/>
        <v>40429.836435185185</v>
      </c>
      <c r="S760" s="12">
        <f t="shared" si="47"/>
        <v>40459.836435185185</v>
      </c>
    </row>
    <row r="761" spans="1:19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5"/>
        <v>102</v>
      </c>
      <c r="O761" s="7">
        <f t="shared" si="44"/>
        <v>51.474747474747474</v>
      </c>
      <c r="P761" t="s">
        <v>8282</v>
      </c>
      <c r="Q761" s="8" t="s">
        <v>8283</v>
      </c>
      <c r="R761" s="12">
        <f t="shared" si="46"/>
        <v>41789.330312500002</v>
      </c>
      <c r="S761" s="12">
        <f t="shared" si="47"/>
        <v>41829.330312500002</v>
      </c>
    </row>
    <row r="762" spans="1:19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5"/>
        <v>0</v>
      </c>
      <c r="O762" s="7" t="str">
        <f t="shared" si="44"/>
        <v>-</v>
      </c>
      <c r="P762" t="s">
        <v>8282</v>
      </c>
      <c r="Q762" s="8" t="s">
        <v>8268</v>
      </c>
      <c r="R762" s="12">
        <f t="shared" si="46"/>
        <v>42670.764039351852</v>
      </c>
      <c r="S762" s="12">
        <f t="shared" si="47"/>
        <v>42700.805706018517</v>
      </c>
    </row>
    <row r="763" spans="1:19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5"/>
        <v>5</v>
      </c>
      <c r="O763" s="7">
        <f t="shared" si="44"/>
        <v>39.166666666666664</v>
      </c>
      <c r="P763" t="s">
        <v>8282</v>
      </c>
      <c r="Q763" s="8" t="s">
        <v>8268</v>
      </c>
      <c r="R763" s="12">
        <f t="shared" si="46"/>
        <v>41642.751458333332</v>
      </c>
      <c r="S763" s="12">
        <f t="shared" si="47"/>
        <v>41672.751458333332</v>
      </c>
    </row>
    <row r="764" spans="1:19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5"/>
        <v>0</v>
      </c>
      <c r="O764" s="7" t="str">
        <f t="shared" si="44"/>
        <v>-</v>
      </c>
      <c r="P764" t="s">
        <v>8282</v>
      </c>
      <c r="Q764" s="8" t="s">
        <v>8268</v>
      </c>
      <c r="R764" s="12">
        <f t="shared" si="46"/>
        <v>42690.858449074076</v>
      </c>
      <c r="S764" s="12">
        <f t="shared" si="47"/>
        <v>42708.25</v>
      </c>
    </row>
    <row r="765" spans="1:19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5"/>
        <v>0</v>
      </c>
      <c r="O765" s="7">
        <f t="shared" si="44"/>
        <v>5</v>
      </c>
      <c r="P765" t="s">
        <v>8282</v>
      </c>
      <c r="Q765" s="8" t="s">
        <v>8268</v>
      </c>
      <c r="R765" s="12">
        <f t="shared" si="46"/>
        <v>41471.446851851848</v>
      </c>
      <c r="S765" s="12">
        <f t="shared" si="47"/>
        <v>41501.446851851848</v>
      </c>
    </row>
    <row r="766" spans="1:19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5"/>
        <v>0</v>
      </c>
      <c r="O766" s="7" t="str">
        <f t="shared" si="44"/>
        <v>-</v>
      </c>
      <c r="P766" t="s">
        <v>8282</v>
      </c>
      <c r="Q766" s="8" t="s">
        <v>8268</v>
      </c>
      <c r="R766" s="12">
        <f t="shared" si="46"/>
        <v>42227.173159722224</v>
      </c>
      <c r="S766" s="12">
        <f t="shared" si="47"/>
        <v>42257.173159722224</v>
      </c>
    </row>
    <row r="767" spans="1:19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5"/>
        <v>36</v>
      </c>
      <c r="O767" s="7">
        <f t="shared" si="44"/>
        <v>57.295454545454547</v>
      </c>
      <c r="P767" t="s">
        <v>8282</v>
      </c>
      <c r="Q767" s="8" t="s">
        <v>8268</v>
      </c>
      <c r="R767" s="12">
        <f t="shared" si="46"/>
        <v>41901.542638888888</v>
      </c>
      <c r="S767" s="12">
        <f t="shared" si="47"/>
        <v>41931.542638888888</v>
      </c>
    </row>
    <row r="768" spans="1:19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5"/>
        <v>0</v>
      </c>
      <c r="O768" s="7" t="str">
        <f t="shared" si="44"/>
        <v>-</v>
      </c>
      <c r="P768" t="s">
        <v>8282</v>
      </c>
      <c r="Q768" s="8" t="s">
        <v>8268</v>
      </c>
      <c r="R768" s="12">
        <f t="shared" si="46"/>
        <v>42021.783368055556</v>
      </c>
      <c r="S768" s="12">
        <f t="shared" si="47"/>
        <v>42051.783368055556</v>
      </c>
    </row>
    <row r="769" spans="1:19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5"/>
        <v>4</v>
      </c>
      <c r="O769" s="7">
        <f t="shared" si="44"/>
        <v>59</v>
      </c>
      <c r="P769" t="s">
        <v>8282</v>
      </c>
      <c r="Q769" s="8" t="s">
        <v>8268</v>
      </c>
      <c r="R769" s="12">
        <f t="shared" si="46"/>
        <v>42115.143634259264</v>
      </c>
      <c r="S769" s="12">
        <f t="shared" si="47"/>
        <v>42145.143634259264</v>
      </c>
    </row>
    <row r="770" spans="1:19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5"/>
        <v>0</v>
      </c>
      <c r="O770" s="7" t="str">
        <f t="shared" ref="O770:O833" si="48">IFERROR(E770/L770,"-")</f>
        <v>-</v>
      </c>
      <c r="P770" t="s">
        <v>8282</v>
      </c>
      <c r="Q770" s="8" t="s">
        <v>8268</v>
      </c>
      <c r="R770" s="12">
        <f t="shared" si="46"/>
        <v>41594.207060185188</v>
      </c>
      <c r="S770" s="12">
        <f t="shared" si="47"/>
        <v>41624.207060185188</v>
      </c>
    </row>
    <row r="771" spans="1:19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9">ROUND(E771/D771*100,0)</f>
        <v>41</v>
      </c>
      <c r="O771" s="7">
        <f t="shared" si="48"/>
        <v>31.846153846153847</v>
      </c>
      <c r="P771" t="s">
        <v>8282</v>
      </c>
      <c r="Q771" s="8" t="s">
        <v>8268</v>
      </c>
      <c r="R771" s="12">
        <f t="shared" ref="R771:R834" si="50">(((J771/60)/60)/24+DATE(1970,1,1))</f>
        <v>41604.996458333335</v>
      </c>
      <c r="S771" s="12">
        <f t="shared" ref="S771:S834" si="51">(((I771/60)/60)/24)+DATE(1970,1,1)</f>
        <v>41634.996458333335</v>
      </c>
    </row>
    <row r="772" spans="1:19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9"/>
        <v>0</v>
      </c>
      <c r="O772" s="7" t="str">
        <f t="shared" si="48"/>
        <v>-</v>
      </c>
      <c r="P772" t="s">
        <v>8282</v>
      </c>
      <c r="Q772" s="8" t="s">
        <v>8268</v>
      </c>
      <c r="R772" s="12">
        <f t="shared" si="50"/>
        <v>41289.999641203707</v>
      </c>
      <c r="S772" s="12">
        <f t="shared" si="51"/>
        <v>41329.999641203707</v>
      </c>
    </row>
    <row r="773" spans="1:19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9"/>
        <v>0</v>
      </c>
      <c r="O773" s="7">
        <f t="shared" si="48"/>
        <v>10</v>
      </c>
      <c r="P773" t="s">
        <v>8282</v>
      </c>
      <c r="Q773" s="8" t="s">
        <v>8268</v>
      </c>
      <c r="R773" s="12">
        <f t="shared" si="50"/>
        <v>42349.824097222227</v>
      </c>
      <c r="S773" s="12">
        <f t="shared" si="51"/>
        <v>42399.824097222227</v>
      </c>
    </row>
    <row r="774" spans="1:19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9"/>
        <v>3</v>
      </c>
      <c r="O774" s="7">
        <f t="shared" si="48"/>
        <v>50</v>
      </c>
      <c r="P774" t="s">
        <v>8282</v>
      </c>
      <c r="Q774" s="8" t="s">
        <v>8268</v>
      </c>
      <c r="R774" s="12">
        <f t="shared" si="50"/>
        <v>40068.056932870371</v>
      </c>
      <c r="S774" s="12">
        <f t="shared" si="51"/>
        <v>40118.165972222225</v>
      </c>
    </row>
    <row r="775" spans="1:19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9"/>
        <v>1</v>
      </c>
      <c r="O775" s="7">
        <f t="shared" si="48"/>
        <v>16</v>
      </c>
      <c r="P775" t="s">
        <v>8282</v>
      </c>
      <c r="Q775" s="8" t="s">
        <v>8268</v>
      </c>
      <c r="R775" s="12">
        <f t="shared" si="50"/>
        <v>42100.735937499994</v>
      </c>
      <c r="S775" s="12">
        <f t="shared" si="51"/>
        <v>42134.959027777775</v>
      </c>
    </row>
    <row r="776" spans="1:19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9"/>
        <v>70</v>
      </c>
      <c r="O776" s="7">
        <f t="shared" si="48"/>
        <v>39</v>
      </c>
      <c r="P776" t="s">
        <v>8282</v>
      </c>
      <c r="Q776" s="8" t="s">
        <v>8268</v>
      </c>
      <c r="R776" s="12">
        <f t="shared" si="50"/>
        <v>41663.780300925922</v>
      </c>
      <c r="S776" s="12">
        <f t="shared" si="51"/>
        <v>41693.780300925922</v>
      </c>
    </row>
    <row r="777" spans="1:19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9"/>
        <v>2</v>
      </c>
      <c r="O777" s="7">
        <f t="shared" si="48"/>
        <v>34</v>
      </c>
      <c r="P777" t="s">
        <v>8282</v>
      </c>
      <c r="Q777" s="8" t="s">
        <v>8268</v>
      </c>
      <c r="R777" s="12">
        <f t="shared" si="50"/>
        <v>40863.060127314813</v>
      </c>
      <c r="S777" s="12">
        <f t="shared" si="51"/>
        <v>40893.060127314813</v>
      </c>
    </row>
    <row r="778" spans="1:19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9"/>
        <v>51</v>
      </c>
      <c r="O778" s="7">
        <f t="shared" si="48"/>
        <v>63.122807017543863</v>
      </c>
      <c r="P778" t="s">
        <v>8282</v>
      </c>
      <c r="Q778" s="8" t="s">
        <v>8268</v>
      </c>
      <c r="R778" s="12">
        <f t="shared" si="50"/>
        <v>42250.685706018514</v>
      </c>
      <c r="S778" s="12">
        <f t="shared" si="51"/>
        <v>42288.208333333328</v>
      </c>
    </row>
    <row r="779" spans="1:19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9"/>
        <v>1</v>
      </c>
      <c r="O779" s="7">
        <f t="shared" si="48"/>
        <v>7</v>
      </c>
      <c r="P779" t="s">
        <v>8282</v>
      </c>
      <c r="Q779" s="8" t="s">
        <v>8268</v>
      </c>
      <c r="R779" s="12">
        <f t="shared" si="50"/>
        <v>41456.981215277774</v>
      </c>
      <c r="S779" s="12">
        <f t="shared" si="51"/>
        <v>41486.981215277774</v>
      </c>
    </row>
    <row r="780" spans="1:19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9"/>
        <v>0</v>
      </c>
      <c r="O780" s="7">
        <f t="shared" si="48"/>
        <v>2</v>
      </c>
      <c r="P780" t="s">
        <v>8282</v>
      </c>
      <c r="Q780" s="8" t="s">
        <v>8268</v>
      </c>
      <c r="R780" s="12">
        <f t="shared" si="50"/>
        <v>41729.702314814815</v>
      </c>
      <c r="S780" s="12">
        <f t="shared" si="51"/>
        <v>41759.702314814815</v>
      </c>
    </row>
    <row r="781" spans="1:19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9"/>
        <v>3</v>
      </c>
      <c r="O781" s="7">
        <f t="shared" si="48"/>
        <v>66.666666666666671</v>
      </c>
      <c r="P781" t="s">
        <v>8282</v>
      </c>
      <c r="Q781" s="8" t="s">
        <v>8268</v>
      </c>
      <c r="R781" s="12">
        <f t="shared" si="50"/>
        <v>40436.68408564815</v>
      </c>
      <c r="S781" s="12">
        <f t="shared" si="51"/>
        <v>40466.166666666664</v>
      </c>
    </row>
    <row r="782" spans="1:19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9"/>
        <v>104</v>
      </c>
      <c r="O782" s="7">
        <f t="shared" si="48"/>
        <v>38.518518518518519</v>
      </c>
      <c r="P782" t="s">
        <v>8270</v>
      </c>
      <c r="Q782" s="8" t="s">
        <v>8269</v>
      </c>
      <c r="R782" s="12">
        <f t="shared" si="50"/>
        <v>40636.673900462964</v>
      </c>
      <c r="S782" s="12">
        <f t="shared" si="51"/>
        <v>40666.673900462964</v>
      </c>
    </row>
    <row r="783" spans="1:19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9"/>
        <v>133</v>
      </c>
      <c r="O783" s="7">
        <f t="shared" si="48"/>
        <v>42.609200000000001</v>
      </c>
      <c r="P783" t="s">
        <v>8270</v>
      </c>
      <c r="Q783" s="8" t="s">
        <v>8269</v>
      </c>
      <c r="R783" s="12">
        <f t="shared" si="50"/>
        <v>41403.000856481485</v>
      </c>
      <c r="S783" s="12">
        <f t="shared" si="51"/>
        <v>41433.000856481485</v>
      </c>
    </row>
    <row r="784" spans="1:19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9"/>
        <v>100</v>
      </c>
      <c r="O784" s="7">
        <f t="shared" si="48"/>
        <v>50</v>
      </c>
      <c r="P784" t="s">
        <v>8270</v>
      </c>
      <c r="Q784" s="8" t="s">
        <v>8269</v>
      </c>
      <c r="R784" s="12">
        <f t="shared" si="50"/>
        <v>41116.758125</v>
      </c>
      <c r="S784" s="12">
        <f t="shared" si="51"/>
        <v>41146.758125</v>
      </c>
    </row>
    <row r="785" spans="1:19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9"/>
        <v>148</v>
      </c>
      <c r="O785" s="7">
        <f t="shared" si="48"/>
        <v>63.485714285714288</v>
      </c>
      <c r="P785" t="s">
        <v>8270</v>
      </c>
      <c r="Q785" s="8" t="s">
        <v>8269</v>
      </c>
      <c r="R785" s="12">
        <f t="shared" si="50"/>
        <v>40987.773715277777</v>
      </c>
      <c r="S785" s="12">
        <f t="shared" si="51"/>
        <v>41026.916666666664</v>
      </c>
    </row>
    <row r="786" spans="1:19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9"/>
        <v>103</v>
      </c>
      <c r="O786" s="7">
        <f t="shared" si="48"/>
        <v>102.5</v>
      </c>
      <c r="P786" t="s">
        <v>8270</v>
      </c>
      <c r="Q786" s="8" t="s">
        <v>8269</v>
      </c>
      <c r="R786" s="12">
        <f t="shared" si="50"/>
        <v>41675.149525462963</v>
      </c>
      <c r="S786" s="12">
        <f t="shared" si="51"/>
        <v>41715.107858796298</v>
      </c>
    </row>
    <row r="787" spans="1:19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9"/>
        <v>181</v>
      </c>
      <c r="O787" s="7">
        <f t="shared" si="48"/>
        <v>31.142758620689655</v>
      </c>
      <c r="P787" t="s">
        <v>8270</v>
      </c>
      <c r="Q787" s="8" t="s">
        <v>8269</v>
      </c>
      <c r="R787" s="12">
        <f t="shared" si="50"/>
        <v>41303.593923611108</v>
      </c>
      <c r="S787" s="12">
        <f t="shared" si="51"/>
        <v>41333.593923611108</v>
      </c>
    </row>
    <row r="788" spans="1:19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9"/>
        <v>143</v>
      </c>
      <c r="O788" s="7">
        <f t="shared" si="48"/>
        <v>162.27272727272728</v>
      </c>
      <c r="P788" t="s">
        <v>8270</v>
      </c>
      <c r="Q788" s="8" t="s">
        <v>8269</v>
      </c>
      <c r="R788" s="12">
        <f t="shared" si="50"/>
        <v>40983.055949074071</v>
      </c>
      <c r="S788" s="12">
        <f t="shared" si="51"/>
        <v>41040.657638888886</v>
      </c>
    </row>
    <row r="789" spans="1:19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9"/>
        <v>114</v>
      </c>
      <c r="O789" s="7">
        <f t="shared" si="48"/>
        <v>80.588235294117652</v>
      </c>
      <c r="P789" t="s">
        <v>8270</v>
      </c>
      <c r="Q789" s="8" t="s">
        <v>8269</v>
      </c>
      <c r="R789" s="12">
        <f t="shared" si="50"/>
        <v>41549.627615740741</v>
      </c>
      <c r="S789" s="12">
        <f t="shared" si="51"/>
        <v>41579.627615740741</v>
      </c>
    </row>
    <row r="790" spans="1:19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9"/>
        <v>204</v>
      </c>
      <c r="O790" s="7">
        <f t="shared" si="48"/>
        <v>59.85441176470588</v>
      </c>
      <c r="P790" t="s">
        <v>8270</v>
      </c>
      <c r="Q790" s="8" t="s">
        <v>8269</v>
      </c>
      <c r="R790" s="12">
        <f t="shared" si="50"/>
        <v>41059.006805555553</v>
      </c>
      <c r="S790" s="12">
        <f t="shared" si="51"/>
        <v>41097.165972222225</v>
      </c>
    </row>
    <row r="791" spans="1:19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9"/>
        <v>109</v>
      </c>
      <c r="O791" s="7">
        <f t="shared" si="48"/>
        <v>132.85714285714286</v>
      </c>
      <c r="P791" t="s">
        <v>8270</v>
      </c>
      <c r="Q791" s="8" t="s">
        <v>8269</v>
      </c>
      <c r="R791" s="12">
        <f t="shared" si="50"/>
        <v>41277.186111111114</v>
      </c>
      <c r="S791" s="12">
        <f t="shared" si="51"/>
        <v>41295.332638888889</v>
      </c>
    </row>
    <row r="792" spans="1:19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9"/>
        <v>144</v>
      </c>
      <c r="O792" s="7">
        <f t="shared" si="48"/>
        <v>92.547820512820508</v>
      </c>
      <c r="P792" t="s">
        <v>8270</v>
      </c>
      <c r="Q792" s="8" t="s">
        <v>8269</v>
      </c>
      <c r="R792" s="12">
        <f t="shared" si="50"/>
        <v>41276.047905092593</v>
      </c>
      <c r="S792" s="12">
        <f t="shared" si="51"/>
        <v>41306.047905092593</v>
      </c>
    </row>
    <row r="793" spans="1:19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9"/>
        <v>104</v>
      </c>
      <c r="O793" s="7">
        <f t="shared" si="48"/>
        <v>60.859375</v>
      </c>
      <c r="P793" t="s">
        <v>8270</v>
      </c>
      <c r="Q793" s="8" t="s">
        <v>8269</v>
      </c>
      <c r="R793" s="12">
        <f t="shared" si="50"/>
        <v>41557.780624999999</v>
      </c>
      <c r="S793" s="12">
        <f t="shared" si="51"/>
        <v>41591.249305555553</v>
      </c>
    </row>
    <row r="794" spans="1:19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9"/>
        <v>100</v>
      </c>
      <c r="O794" s="7">
        <f t="shared" si="48"/>
        <v>41.851833333333339</v>
      </c>
      <c r="P794" t="s">
        <v>8270</v>
      </c>
      <c r="Q794" s="8" t="s">
        <v>8269</v>
      </c>
      <c r="R794" s="12">
        <f t="shared" si="50"/>
        <v>41555.873645833337</v>
      </c>
      <c r="S794" s="12">
        <f t="shared" si="51"/>
        <v>41585.915312500001</v>
      </c>
    </row>
    <row r="795" spans="1:19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9"/>
        <v>103</v>
      </c>
      <c r="O795" s="7">
        <f t="shared" si="48"/>
        <v>88.325937499999995</v>
      </c>
      <c r="P795" t="s">
        <v>8270</v>
      </c>
      <c r="Q795" s="8" t="s">
        <v>8269</v>
      </c>
      <c r="R795" s="12">
        <f t="shared" si="50"/>
        <v>41442.741249999999</v>
      </c>
      <c r="S795" s="12">
        <f t="shared" si="51"/>
        <v>41458.207638888889</v>
      </c>
    </row>
    <row r="796" spans="1:19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9"/>
        <v>105</v>
      </c>
      <c r="O796" s="7">
        <f t="shared" si="48"/>
        <v>158.96226415094338</v>
      </c>
      <c r="P796" t="s">
        <v>8270</v>
      </c>
      <c r="Q796" s="8" t="s">
        <v>8269</v>
      </c>
      <c r="R796" s="12">
        <f t="shared" si="50"/>
        <v>40736.115011574075</v>
      </c>
      <c r="S796" s="12">
        <f t="shared" si="51"/>
        <v>40791.712500000001</v>
      </c>
    </row>
    <row r="797" spans="1:19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9"/>
        <v>112</v>
      </c>
      <c r="O797" s="7">
        <f t="shared" si="48"/>
        <v>85.054347826086953</v>
      </c>
      <c r="P797" t="s">
        <v>8270</v>
      </c>
      <c r="Q797" s="8" t="s">
        <v>8269</v>
      </c>
      <c r="R797" s="12">
        <f t="shared" si="50"/>
        <v>40963.613032407404</v>
      </c>
      <c r="S797" s="12">
        <f t="shared" si="51"/>
        <v>41006.207638888889</v>
      </c>
    </row>
    <row r="798" spans="1:19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9"/>
        <v>101</v>
      </c>
      <c r="O798" s="7">
        <f t="shared" si="48"/>
        <v>112.61111111111111</v>
      </c>
      <c r="P798" t="s">
        <v>8270</v>
      </c>
      <c r="Q798" s="8" t="s">
        <v>8269</v>
      </c>
      <c r="R798" s="12">
        <f t="shared" si="50"/>
        <v>41502.882928240739</v>
      </c>
      <c r="S798" s="12">
        <f t="shared" si="51"/>
        <v>41532.881944444445</v>
      </c>
    </row>
    <row r="799" spans="1:19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9"/>
        <v>108</v>
      </c>
      <c r="O799" s="7">
        <f t="shared" si="48"/>
        <v>45.436619718309856</v>
      </c>
      <c r="P799" t="s">
        <v>8270</v>
      </c>
      <c r="Q799" s="8" t="s">
        <v>8269</v>
      </c>
      <c r="R799" s="12">
        <f t="shared" si="50"/>
        <v>40996.994074074071</v>
      </c>
      <c r="S799" s="12">
        <f t="shared" si="51"/>
        <v>41028.166666666664</v>
      </c>
    </row>
    <row r="800" spans="1:19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9"/>
        <v>115</v>
      </c>
      <c r="O800" s="7">
        <f t="shared" si="48"/>
        <v>46.218390804597703</v>
      </c>
      <c r="P800" t="s">
        <v>8270</v>
      </c>
      <c r="Q800" s="8" t="s">
        <v>8269</v>
      </c>
      <c r="R800" s="12">
        <f t="shared" si="50"/>
        <v>41882.590127314819</v>
      </c>
      <c r="S800" s="12">
        <f t="shared" si="51"/>
        <v>41912.590127314819</v>
      </c>
    </row>
    <row r="801" spans="1:19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9"/>
        <v>100</v>
      </c>
      <c r="O801" s="7">
        <f t="shared" si="48"/>
        <v>178.60714285714286</v>
      </c>
      <c r="P801" t="s">
        <v>8270</v>
      </c>
      <c r="Q801" s="8" t="s">
        <v>8269</v>
      </c>
      <c r="R801" s="12">
        <f t="shared" si="50"/>
        <v>40996.667199074072</v>
      </c>
      <c r="S801" s="12">
        <f t="shared" si="51"/>
        <v>41026.667199074072</v>
      </c>
    </row>
    <row r="802" spans="1:19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9"/>
        <v>152</v>
      </c>
      <c r="O802" s="7">
        <f t="shared" si="48"/>
        <v>40.75</v>
      </c>
      <c r="P802" t="s">
        <v>8270</v>
      </c>
      <c r="Q802" s="8" t="s">
        <v>8269</v>
      </c>
      <c r="R802" s="12">
        <f t="shared" si="50"/>
        <v>41863.433495370373</v>
      </c>
      <c r="S802" s="12">
        <f t="shared" si="51"/>
        <v>41893.433495370373</v>
      </c>
    </row>
    <row r="803" spans="1:19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9"/>
        <v>112</v>
      </c>
      <c r="O803" s="7">
        <f t="shared" si="48"/>
        <v>43.733921568627444</v>
      </c>
      <c r="P803" t="s">
        <v>8270</v>
      </c>
      <c r="Q803" s="8" t="s">
        <v>8269</v>
      </c>
      <c r="R803" s="12">
        <f t="shared" si="50"/>
        <v>40695.795370370368</v>
      </c>
      <c r="S803" s="12">
        <f t="shared" si="51"/>
        <v>40725.795370370368</v>
      </c>
    </row>
    <row r="804" spans="1:19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9"/>
        <v>101</v>
      </c>
      <c r="O804" s="7">
        <f t="shared" si="48"/>
        <v>81.066666666666663</v>
      </c>
      <c r="P804" t="s">
        <v>8270</v>
      </c>
      <c r="Q804" s="8" t="s">
        <v>8269</v>
      </c>
      <c r="R804" s="12">
        <f t="shared" si="50"/>
        <v>41123.022268518522</v>
      </c>
      <c r="S804" s="12">
        <f t="shared" si="51"/>
        <v>41169.170138888891</v>
      </c>
    </row>
    <row r="805" spans="1:19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9"/>
        <v>123</v>
      </c>
      <c r="O805" s="7">
        <f t="shared" si="48"/>
        <v>74.60526315789474</v>
      </c>
      <c r="P805" t="s">
        <v>8270</v>
      </c>
      <c r="Q805" s="8" t="s">
        <v>8269</v>
      </c>
      <c r="R805" s="12">
        <f t="shared" si="50"/>
        <v>40665.949976851851</v>
      </c>
      <c r="S805" s="12">
        <f t="shared" si="51"/>
        <v>40692.041666666664</v>
      </c>
    </row>
    <row r="806" spans="1:19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9"/>
        <v>100</v>
      </c>
      <c r="O806" s="7">
        <f t="shared" si="48"/>
        <v>305.55555555555554</v>
      </c>
      <c r="P806" t="s">
        <v>8270</v>
      </c>
      <c r="Q806" s="8" t="s">
        <v>8269</v>
      </c>
      <c r="R806" s="12">
        <f t="shared" si="50"/>
        <v>40730.105625000004</v>
      </c>
      <c r="S806" s="12">
        <f t="shared" si="51"/>
        <v>40747.165972222225</v>
      </c>
    </row>
    <row r="807" spans="1:19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9"/>
        <v>105</v>
      </c>
      <c r="O807" s="7">
        <f t="shared" si="48"/>
        <v>58.333333333333336</v>
      </c>
      <c r="P807" t="s">
        <v>8270</v>
      </c>
      <c r="Q807" s="8" t="s">
        <v>8269</v>
      </c>
      <c r="R807" s="12">
        <f t="shared" si="50"/>
        <v>40690.823055555556</v>
      </c>
      <c r="S807" s="12">
        <f t="shared" si="51"/>
        <v>40740.958333333336</v>
      </c>
    </row>
    <row r="808" spans="1:19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9"/>
        <v>104</v>
      </c>
      <c r="O808" s="7">
        <f t="shared" si="48"/>
        <v>117.67605633802818</v>
      </c>
      <c r="P808" t="s">
        <v>8270</v>
      </c>
      <c r="Q808" s="8" t="s">
        <v>8269</v>
      </c>
      <c r="R808" s="12">
        <f t="shared" si="50"/>
        <v>40763.691423611112</v>
      </c>
      <c r="S808" s="12">
        <f t="shared" si="51"/>
        <v>40793.691423611112</v>
      </c>
    </row>
    <row r="809" spans="1:19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9"/>
        <v>105</v>
      </c>
      <c r="O809" s="7">
        <f t="shared" si="48"/>
        <v>73.771929824561397</v>
      </c>
      <c r="P809" t="s">
        <v>8270</v>
      </c>
      <c r="Q809" s="8" t="s">
        <v>8269</v>
      </c>
      <c r="R809" s="12">
        <f t="shared" si="50"/>
        <v>42759.628599537042</v>
      </c>
      <c r="S809" s="12">
        <f t="shared" si="51"/>
        <v>42795.083333333328</v>
      </c>
    </row>
    <row r="810" spans="1:19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9"/>
        <v>100</v>
      </c>
      <c r="O810" s="7">
        <f t="shared" si="48"/>
        <v>104.65116279069767</v>
      </c>
      <c r="P810" t="s">
        <v>8270</v>
      </c>
      <c r="Q810" s="8" t="s">
        <v>8269</v>
      </c>
      <c r="R810" s="12">
        <f t="shared" si="50"/>
        <v>41962.100532407407</v>
      </c>
      <c r="S810" s="12">
        <f t="shared" si="51"/>
        <v>41995.207638888889</v>
      </c>
    </row>
    <row r="811" spans="1:19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9"/>
        <v>104</v>
      </c>
      <c r="O811" s="7">
        <f t="shared" si="48"/>
        <v>79.82692307692308</v>
      </c>
      <c r="P811" t="s">
        <v>8270</v>
      </c>
      <c r="Q811" s="8" t="s">
        <v>8269</v>
      </c>
      <c r="R811" s="12">
        <f t="shared" si="50"/>
        <v>41628.833680555559</v>
      </c>
      <c r="S811" s="12">
        <f t="shared" si="51"/>
        <v>41658.833680555559</v>
      </c>
    </row>
    <row r="812" spans="1:19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9"/>
        <v>105</v>
      </c>
      <c r="O812" s="7">
        <f t="shared" si="48"/>
        <v>58.333333333333336</v>
      </c>
      <c r="P812" t="s">
        <v>8270</v>
      </c>
      <c r="Q812" s="8" t="s">
        <v>8269</v>
      </c>
      <c r="R812" s="12">
        <f t="shared" si="50"/>
        <v>41123.056273148148</v>
      </c>
      <c r="S812" s="12">
        <f t="shared" si="51"/>
        <v>41153.056273148148</v>
      </c>
    </row>
    <row r="813" spans="1:19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9"/>
        <v>104</v>
      </c>
      <c r="O813" s="7">
        <f t="shared" si="48"/>
        <v>86.666666666666671</v>
      </c>
      <c r="P813" t="s">
        <v>8270</v>
      </c>
      <c r="Q813" s="8" t="s">
        <v>8269</v>
      </c>
      <c r="R813" s="12">
        <f t="shared" si="50"/>
        <v>41443.643541666665</v>
      </c>
      <c r="S813" s="12">
        <f t="shared" si="51"/>
        <v>41465.702777777777</v>
      </c>
    </row>
    <row r="814" spans="1:19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9"/>
        <v>152</v>
      </c>
      <c r="O814" s="7">
        <f t="shared" si="48"/>
        <v>27.606060606060606</v>
      </c>
      <c r="P814" t="s">
        <v>8270</v>
      </c>
      <c r="Q814" s="8" t="s">
        <v>8269</v>
      </c>
      <c r="R814" s="12">
        <f t="shared" si="50"/>
        <v>41282.017962962964</v>
      </c>
      <c r="S814" s="12">
        <f t="shared" si="51"/>
        <v>41334.581944444442</v>
      </c>
    </row>
    <row r="815" spans="1:19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9"/>
        <v>160</v>
      </c>
      <c r="O815" s="7">
        <f t="shared" si="48"/>
        <v>24.999375000000001</v>
      </c>
      <c r="P815" t="s">
        <v>8270</v>
      </c>
      <c r="Q815" s="8" t="s">
        <v>8269</v>
      </c>
      <c r="R815" s="12">
        <f t="shared" si="50"/>
        <v>41080.960243055553</v>
      </c>
      <c r="S815" s="12">
        <f t="shared" si="51"/>
        <v>41110.960243055553</v>
      </c>
    </row>
    <row r="816" spans="1:19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9"/>
        <v>127</v>
      </c>
      <c r="O816" s="7">
        <f t="shared" si="48"/>
        <v>45.464285714285715</v>
      </c>
      <c r="P816" t="s">
        <v>8270</v>
      </c>
      <c r="Q816" s="8" t="s">
        <v>8269</v>
      </c>
      <c r="R816" s="12">
        <f t="shared" si="50"/>
        <v>40679.743067129632</v>
      </c>
      <c r="S816" s="12">
        <f t="shared" si="51"/>
        <v>40694.75277777778</v>
      </c>
    </row>
    <row r="817" spans="1:19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9"/>
        <v>107</v>
      </c>
      <c r="O817" s="7">
        <f t="shared" si="48"/>
        <v>99.534883720930239</v>
      </c>
      <c r="P817" t="s">
        <v>8270</v>
      </c>
      <c r="Q817" s="8" t="s">
        <v>8269</v>
      </c>
      <c r="R817" s="12">
        <f t="shared" si="50"/>
        <v>41914.917858796296</v>
      </c>
      <c r="S817" s="12">
        <f t="shared" si="51"/>
        <v>41944.917858796296</v>
      </c>
    </row>
    <row r="818" spans="1:19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9"/>
        <v>115</v>
      </c>
      <c r="O818" s="7">
        <f t="shared" si="48"/>
        <v>39.31</v>
      </c>
      <c r="P818" t="s">
        <v>8270</v>
      </c>
      <c r="Q818" s="8" t="s">
        <v>8269</v>
      </c>
      <c r="R818" s="12">
        <f t="shared" si="50"/>
        <v>41341.870868055557</v>
      </c>
      <c r="S818" s="12">
        <f t="shared" si="51"/>
        <v>41373.270833333336</v>
      </c>
    </row>
    <row r="819" spans="1:19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9"/>
        <v>137</v>
      </c>
      <c r="O819" s="7">
        <f t="shared" si="48"/>
        <v>89.419999999999987</v>
      </c>
      <c r="P819" t="s">
        <v>8270</v>
      </c>
      <c r="Q819" s="8" t="s">
        <v>8269</v>
      </c>
      <c r="R819" s="12">
        <f t="shared" si="50"/>
        <v>40925.599664351852</v>
      </c>
      <c r="S819" s="12">
        <f t="shared" si="51"/>
        <v>40979.207638888889</v>
      </c>
    </row>
    <row r="820" spans="1:19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9"/>
        <v>156</v>
      </c>
      <c r="O820" s="7">
        <f t="shared" si="48"/>
        <v>28.684210526315791</v>
      </c>
      <c r="P820" t="s">
        <v>8270</v>
      </c>
      <c r="Q820" s="8" t="s">
        <v>8269</v>
      </c>
      <c r="R820" s="12">
        <f t="shared" si="50"/>
        <v>41120.882881944446</v>
      </c>
      <c r="S820" s="12">
        <f t="shared" si="51"/>
        <v>41128.709027777775</v>
      </c>
    </row>
    <row r="821" spans="1:19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9"/>
        <v>109</v>
      </c>
      <c r="O821" s="7">
        <f t="shared" si="48"/>
        <v>31.071428571428573</v>
      </c>
      <c r="P821" t="s">
        <v>8270</v>
      </c>
      <c r="Q821" s="8" t="s">
        <v>8269</v>
      </c>
      <c r="R821" s="12">
        <f t="shared" si="50"/>
        <v>41619.998310185183</v>
      </c>
      <c r="S821" s="12">
        <f t="shared" si="51"/>
        <v>41629.197222222225</v>
      </c>
    </row>
    <row r="822" spans="1:19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9"/>
        <v>134</v>
      </c>
      <c r="O822" s="7">
        <f t="shared" si="48"/>
        <v>70.55263157894737</v>
      </c>
      <c r="P822" t="s">
        <v>8270</v>
      </c>
      <c r="Q822" s="8" t="s">
        <v>8269</v>
      </c>
      <c r="R822" s="12">
        <f t="shared" si="50"/>
        <v>41768.841921296298</v>
      </c>
      <c r="S822" s="12">
        <f t="shared" si="51"/>
        <v>41799.208333333336</v>
      </c>
    </row>
    <row r="823" spans="1:19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9"/>
        <v>100</v>
      </c>
      <c r="O823" s="7">
        <f t="shared" si="48"/>
        <v>224.12820512820514</v>
      </c>
      <c r="P823" t="s">
        <v>8270</v>
      </c>
      <c r="Q823" s="8" t="s">
        <v>8269</v>
      </c>
      <c r="R823" s="12">
        <f t="shared" si="50"/>
        <v>42093.922048611115</v>
      </c>
      <c r="S823" s="12">
        <f t="shared" si="51"/>
        <v>42128.167361111111</v>
      </c>
    </row>
    <row r="824" spans="1:19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9"/>
        <v>119</v>
      </c>
      <c r="O824" s="7">
        <f t="shared" si="48"/>
        <v>51.811594202898547</v>
      </c>
      <c r="P824" t="s">
        <v>8270</v>
      </c>
      <c r="Q824" s="8" t="s">
        <v>8269</v>
      </c>
      <c r="R824" s="12">
        <f t="shared" si="50"/>
        <v>41157.947337962964</v>
      </c>
      <c r="S824" s="12">
        <f t="shared" si="51"/>
        <v>41187.947337962964</v>
      </c>
    </row>
    <row r="825" spans="1:19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9"/>
        <v>180</v>
      </c>
      <c r="O825" s="7">
        <f t="shared" si="48"/>
        <v>43.515151515151516</v>
      </c>
      <c r="P825" t="s">
        <v>8270</v>
      </c>
      <c r="Q825" s="8" t="s">
        <v>8269</v>
      </c>
      <c r="R825" s="12">
        <f t="shared" si="50"/>
        <v>42055.972824074073</v>
      </c>
      <c r="S825" s="12">
        <f t="shared" si="51"/>
        <v>42085.931157407409</v>
      </c>
    </row>
    <row r="826" spans="1:19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9"/>
        <v>134</v>
      </c>
      <c r="O826" s="7">
        <f t="shared" si="48"/>
        <v>39.816666666666663</v>
      </c>
      <c r="P826" t="s">
        <v>8270</v>
      </c>
      <c r="Q826" s="8" t="s">
        <v>8269</v>
      </c>
      <c r="R826" s="12">
        <f t="shared" si="50"/>
        <v>40250.242106481484</v>
      </c>
      <c r="S826" s="12">
        <f t="shared" si="51"/>
        <v>40286.290972222225</v>
      </c>
    </row>
    <row r="827" spans="1:19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9"/>
        <v>100</v>
      </c>
      <c r="O827" s="7">
        <f t="shared" si="48"/>
        <v>126.8080808080808</v>
      </c>
      <c r="P827" t="s">
        <v>8270</v>
      </c>
      <c r="Q827" s="8" t="s">
        <v>8269</v>
      </c>
      <c r="R827" s="12">
        <f t="shared" si="50"/>
        <v>41186.306527777779</v>
      </c>
      <c r="S827" s="12">
        <f t="shared" si="51"/>
        <v>41211.306527777779</v>
      </c>
    </row>
    <row r="828" spans="1:19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9"/>
        <v>101</v>
      </c>
      <c r="O828" s="7">
        <f t="shared" si="48"/>
        <v>113.87755102040816</v>
      </c>
      <c r="P828" t="s">
        <v>8270</v>
      </c>
      <c r="Q828" s="8" t="s">
        <v>8269</v>
      </c>
      <c r="R828" s="12">
        <f t="shared" si="50"/>
        <v>40973.038541666669</v>
      </c>
      <c r="S828" s="12">
        <f t="shared" si="51"/>
        <v>40993.996874999997</v>
      </c>
    </row>
    <row r="829" spans="1:19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9"/>
        <v>103</v>
      </c>
      <c r="O829" s="7">
        <f t="shared" si="48"/>
        <v>28.181818181818183</v>
      </c>
      <c r="P829" t="s">
        <v>8270</v>
      </c>
      <c r="Q829" s="8" t="s">
        <v>8269</v>
      </c>
      <c r="R829" s="12">
        <f t="shared" si="50"/>
        <v>40927.473460648151</v>
      </c>
      <c r="S829" s="12">
        <f t="shared" si="51"/>
        <v>40953.825694444444</v>
      </c>
    </row>
    <row r="830" spans="1:19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9"/>
        <v>107</v>
      </c>
      <c r="O830" s="7">
        <f t="shared" si="48"/>
        <v>36.60526315789474</v>
      </c>
      <c r="P830" t="s">
        <v>8270</v>
      </c>
      <c r="Q830" s="8" t="s">
        <v>8269</v>
      </c>
      <c r="R830" s="12">
        <f t="shared" si="50"/>
        <v>41073.050717592596</v>
      </c>
      <c r="S830" s="12">
        <f t="shared" si="51"/>
        <v>41085.683333333334</v>
      </c>
    </row>
    <row r="831" spans="1:19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9"/>
        <v>104</v>
      </c>
      <c r="O831" s="7">
        <f t="shared" si="48"/>
        <v>32.5</v>
      </c>
      <c r="P831" t="s">
        <v>8270</v>
      </c>
      <c r="Q831" s="8" t="s">
        <v>8269</v>
      </c>
      <c r="R831" s="12">
        <f t="shared" si="50"/>
        <v>42504.801388888889</v>
      </c>
      <c r="S831" s="12">
        <f t="shared" si="51"/>
        <v>42564.801388888889</v>
      </c>
    </row>
    <row r="832" spans="1:19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9"/>
        <v>108</v>
      </c>
      <c r="O832" s="7">
        <f t="shared" si="48"/>
        <v>60.65625</v>
      </c>
      <c r="P832" t="s">
        <v>8270</v>
      </c>
      <c r="Q832" s="8" t="s">
        <v>8269</v>
      </c>
      <c r="R832" s="12">
        <f t="shared" si="50"/>
        <v>41325.525752314818</v>
      </c>
      <c r="S832" s="12">
        <f t="shared" si="51"/>
        <v>41355.484085648146</v>
      </c>
    </row>
    <row r="833" spans="1:19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9"/>
        <v>233</v>
      </c>
      <c r="O833" s="7">
        <f t="shared" si="48"/>
        <v>175</v>
      </c>
      <c r="P833" t="s">
        <v>8270</v>
      </c>
      <c r="Q833" s="8" t="s">
        <v>8269</v>
      </c>
      <c r="R833" s="12">
        <f t="shared" si="50"/>
        <v>40996.646921296298</v>
      </c>
      <c r="S833" s="12">
        <f t="shared" si="51"/>
        <v>41026.646921296298</v>
      </c>
    </row>
    <row r="834" spans="1:19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9"/>
        <v>101</v>
      </c>
      <c r="O834" s="7">
        <f t="shared" ref="O834:O897" si="52">IFERROR(E834/L834,"-")</f>
        <v>97.993896103896105</v>
      </c>
      <c r="P834" t="s">
        <v>8270</v>
      </c>
      <c r="Q834" s="8" t="s">
        <v>8269</v>
      </c>
      <c r="R834" s="12">
        <f t="shared" si="50"/>
        <v>40869.675173611111</v>
      </c>
      <c r="S834" s="12">
        <f t="shared" si="51"/>
        <v>40929.342361111114</v>
      </c>
    </row>
    <row r="835" spans="1:19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3">ROUND(E835/D835*100,0)</f>
        <v>102</v>
      </c>
      <c r="O835" s="7">
        <f t="shared" si="52"/>
        <v>148.78048780487805</v>
      </c>
      <c r="P835" t="s">
        <v>8270</v>
      </c>
      <c r="Q835" s="8" t="s">
        <v>8269</v>
      </c>
      <c r="R835" s="12">
        <f t="shared" ref="R835:R898" si="54">(((J835/60)/60)/24+DATE(1970,1,1))</f>
        <v>41718.878182870372</v>
      </c>
      <c r="S835" s="12">
        <f t="shared" ref="S835:S898" si="55">(((I835/60)/60)/24)+DATE(1970,1,1)</f>
        <v>41748.878182870372</v>
      </c>
    </row>
    <row r="836" spans="1:19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3"/>
        <v>131</v>
      </c>
      <c r="O836" s="7">
        <f t="shared" si="52"/>
        <v>96.08</v>
      </c>
      <c r="P836" t="s">
        <v>8270</v>
      </c>
      <c r="Q836" s="8" t="s">
        <v>8269</v>
      </c>
      <c r="R836" s="12">
        <f t="shared" si="54"/>
        <v>41422.822824074072</v>
      </c>
      <c r="S836" s="12">
        <f t="shared" si="55"/>
        <v>41456.165972222225</v>
      </c>
    </row>
    <row r="837" spans="1:19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3"/>
        <v>117</v>
      </c>
      <c r="O837" s="7">
        <f t="shared" si="52"/>
        <v>58.625</v>
      </c>
      <c r="P837" t="s">
        <v>8270</v>
      </c>
      <c r="Q837" s="8" t="s">
        <v>8269</v>
      </c>
      <c r="R837" s="12">
        <f t="shared" si="54"/>
        <v>41005.45784722222</v>
      </c>
      <c r="S837" s="12">
        <f t="shared" si="55"/>
        <v>41048.125</v>
      </c>
    </row>
    <row r="838" spans="1:19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3"/>
        <v>101</v>
      </c>
      <c r="O838" s="7">
        <f t="shared" si="52"/>
        <v>109.70695652173914</v>
      </c>
      <c r="P838" t="s">
        <v>8270</v>
      </c>
      <c r="Q838" s="8" t="s">
        <v>8269</v>
      </c>
      <c r="R838" s="12">
        <f t="shared" si="54"/>
        <v>41524.056921296295</v>
      </c>
      <c r="S838" s="12">
        <f t="shared" si="55"/>
        <v>41554.056921296295</v>
      </c>
    </row>
    <row r="839" spans="1:19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3"/>
        <v>122</v>
      </c>
      <c r="O839" s="7">
        <f t="shared" si="52"/>
        <v>49.112903225806448</v>
      </c>
      <c r="P839" t="s">
        <v>8270</v>
      </c>
      <c r="Q839" s="8" t="s">
        <v>8269</v>
      </c>
      <c r="R839" s="12">
        <f t="shared" si="54"/>
        <v>41730.998402777775</v>
      </c>
      <c r="S839" s="12">
        <f t="shared" si="55"/>
        <v>41760.998402777775</v>
      </c>
    </row>
    <row r="840" spans="1:19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3"/>
        <v>145</v>
      </c>
      <c r="O840" s="7">
        <f t="shared" si="52"/>
        <v>47.672131147540981</v>
      </c>
      <c r="P840" t="s">
        <v>8270</v>
      </c>
      <c r="Q840" s="8" t="s">
        <v>8269</v>
      </c>
      <c r="R840" s="12">
        <f t="shared" si="54"/>
        <v>40895.897974537038</v>
      </c>
      <c r="S840" s="12">
        <f t="shared" si="55"/>
        <v>40925.897974537038</v>
      </c>
    </row>
    <row r="841" spans="1:19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3"/>
        <v>117</v>
      </c>
      <c r="O841" s="7">
        <f t="shared" si="52"/>
        <v>60.737812499999997</v>
      </c>
      <c r="P841" t="s">
        <v>8270</v>
      </c>
      <c r="Q841" s="8" t="s">
        <v>8269</v>
      </c>
      <c r="R841" s="12">
        <f t="shared" si="54"/>
        <v>41144.763379629629</v>
      </c>
      <c r="S841" s="12">
        <f t="shared" si="55"/>
        <v>41174.763379629629</v>
      </c>
    </row>
    <row r="842" spans="1:19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3"/>
        <v>120</v>
      </c>
      <c r="O842" s="7">
        <f t="shared" si="52"/>
        <v>63.37715789473684</v>
      </c>
      <c r="P842" t="s">
        <v>8270</v>
      </c>
      <c r="Q842" s="8" t="s">
        <v>8284</v>
      </c>
      <c r="R842" s="12">
        <f t="shared" si="54"/>
        <v>42607.226701388892</v>
      </c>
      <c r="S842" s="12">
        <f t="shared" si="55"/>
        <v>42637.226701388892</v>
      </c>
    </row>
    <row r="843" spans="1:19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3"/>
        <v>101</v>
      </c>
      <c r="O843" s="7">
        <f t="shared" si="52"/>
        <v>53.893617021276597</v>
      </c>
      <c r="P843" t="s">
        <v>8270</v>
      </c>
      <c r="Q843" s="8" t="s">
        <v>8284</v>
      </c>
      <c r="R843" s="12">
        <f t="shared" si="54"/>
        <v>41923.838692129626</v>
      </c>
      <c r="S843" s="12">
        <f t="shared" si="55"/>
        <v>41953.88035879629</v>
      </c>
    </row>
    <row r="844" spans="1:19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3"/>
        <v>104</v>
      </c>
      <c r="O844" s="7">
        <f t="shared" si="52"/>
        <v>66.871794871794876</v>
      </c>
      <c r="P844" t="s">
        <v>8270</v>
      </c>
      <c r="Q844" s="8" t="s">
        <v>8284</v>
      </c>
      <c r="R844" s="12">
        <f t="shared" si="54"/>
        <v>41526.592395833337</v>
      </c>
      <c r="S844" s="12">
        <f t="shared" si="55"/>
        <v>41561.165972222225</v>
      </c>
    </row>
    <row r="845" spans="1:19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3"/>
        <v>267</v>
      </c>
      <c r="O845" s="7">
        <f t="shared" si="52"/>
        <v>63.102362204724407</v>
      </c>
      <c r="P845" t="s">
        <v>8270</v>
      </c>
      <c r="Q845" s="8" t="s">
        <v>8284</v>
      </c>
      <c r="R845" s="12">
        <f t="shared" si="54"/>
        <v>42695.257870370369</v>
      </c>
      <c r="S845" s="12">
        <f t="shared" si="55"/>
        <v>42712.333333333328</v>
      </c>
    </row>
    <row r="846" spans="1:19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3"/>
        <v>194</v>
      </c>
      <c r="O846" s="7">
        <f t="shared" si="52"/>
        <v>36.628930817610062</v>
      </c>
      <c r="P846" t="s">
        <v>8270</v>
      </c>
      <c r="Q846" s="8" t="s">
        <v>8284</v>
      </c>
      <c r="R846" s="12">
        <f t="shared" si="54"/>
        <v>41905.684629629628</v>
      </c>
      <c r="S846" s="12">
        <f t="shared" si="55"/>
        <v>41944.207638888889</v>
      </c>
    </row>
    <row r="847" spans="1:19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3"/>
        <v>120</v>
      </c>
      <c r="O847" s="7">
        <f t="shared" si="52"/>
        <v>34.005706214689269</v>
      </c>
      <c r="P847" t="s">
        <v>8270</v>
      </c>
      <c r="Q847" s="8" t="s">
        <v>8284</v>
      </c>
      <c r="R847" s="12">
        <f t="shared" si="54"/>
        <v>42578.205972222218</v>
      </c>
      <c r="S847" s="12">
        <f t="shared" si="55"/>
        <v>42618.165972222225</v>
      </c>
    </row>
    <row r="848" spans="1:19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3"/>
        <v>122</v>
      </c>
      <c r="O848" s="7">
        <f t="shared" si="52"/>
        <v>28.553404255319148</v>
      </c>
      <c r="P848" t="s">
        <v>8270</v>
      </c>
      <c r="Q848" s="8" t="s">
        <v>8284</v>
      </c>
      <c r="R848" s="12">
        <f t="shared" si="54"/>
        <v>41694.391840277778</v>
      </c>
      <c r="S848" s="12">
        <f t="shared" si="55"/>
        <v>41708.583333333336</v>
      </c>
    </row>
    <row r="849" spans="1:19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3"/>
        <v>100</v>
      </c>
      <c r="O849" s="7">
        <f t="shared" si="52"/>
        <v>10</v>
      </c>
      <c r="P849" t="s">
        <v>8270</v>
      </c>
      <c r="Q849" s="8" t="s">
        <v>8284</v>
      </c>
      <c r="R849" s="12">
        <f t="shared" si="54"/>
        <v>42165.79833333334</v>
      </c>
      <c r="S849" s="12">
        <f t="shared" si="55"/>
        <v>42195.79833333334</v>
      </c>
    </row>
    <row r="850" spans="1:19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3"/>
        <v>100</v>
      </c>
      <c r="O850" s="7">
        <f t="shared" si="52"/>
        <v>18.75</v>
      </c>
      <c r="P850" t="s">
        <v>8270</v>
      </c>
      <c r="Q850" s="8" t="s">
        <v>8284</v>
      </c>
      <c r="R850" s="12">
        <f t="shared" si="54"/>
        <v>42078.792048611111</v>
      </c>
      <c r="S850" s="12">
        <f t="shared" si="55"/>
        <v>42108.792048611111</v>
      </c>
    </row>
    <row r="851" spans="1:19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3"/>
        <v>120</v>
      </c>
      <c r="O851" s="7">
        <f t="shared" si="52"/>
        <v>41.704347826086959</v>
      </c>
      <c r="P851" t="s">
        <v>8270</v>
      </c>
      <c r="Q851" s="8" t="s">
        <v>8284</v>
      </c>
      <c r="R851" s="12">
        <f t="shared" si="54"/>
        <v>42051.148888888885</v>
      </c>
      <c r="S851" s="12">
        <f t="shared" si="55"/>
        <v>42079.107222222221</v>
      </c>
    </row>
    <row r="852" spans="1:19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3"/>
        <v>155</v>
      </c>
      <c r="O852" s="7">
        <f t="shared" si="52"/>
        <v>46.669172932330824</v>
      </c>
      <c r="P852" t="s">
        <v>8270</v>
      </c>
      <c r="Q852" s="8" t="s">
        <v>8284</v>
      </c>
      <c r="R852" s="12">
        <f t="shared" si="54"/>
        <v>42452.827743055561</v>
      </c>
      <c r="S852" s="12">
        <f t="shared" si="55"/>
        <v>42485.207638888889</v>
      </c>
    </row>
    <row r="853" spans="1:19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3"/>
        <v>130</v>
      </c>
      <c r="O853" s="7">
        <f t="shared" si="52"/>
        <v>37.271428571428572</v>
      </c>
      <c r="P853" t="s">
        <v>8270</v>
      </c>
      <c r="Q853" s="8" t="s">
        <v>8284</v>
      </c>
      <c r="R853" s="12">
        <f t="shared" si="54"/>
        <v>42522.880243055552</v>
      </c>
      <c r="S853" s="12">
        <f t="shared" si="55"/>
        <v>42582.822916666672</v>
      </c>
    </row>
    <row r="854" spans="1:19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3"/>
        <v>105</v>
      </c>
      <c r="O854" s="7">
        <f t="shared" si="52"/>
        <v>59.258064516129032</v>
      </c>
      <c r="P854" t="s">
        <v>8270</v>
      </c>
      <c r="Q854" s="8" t="s">
        <v>8284</v>
      </c>
      <c r="R854" s="12">
        <f t="shared" si="54"/>
        <v>42656.805497685185</v>
      </c>
      <c r="S854" s="12">
        <f t="shared" si="55"/>
        <v>42667.875</v>
      </c>
    </row>
    <row r="855" spans="1:19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3"/>
        <v>100</v>
      </c>
      <c r="O855" s="7">
        <f t="shared" si="52"/>
        <v>30</v>
      </c>
      <c r="P855" t="s">
        <v>8270</v>
      </c>
      <c r="Q855" s="8" t="s">
        <v>8284</v>
      </c>
      <c r="R855" s="12">
        <f t="shared" si="54"/>
        <v>42021.832280092596</v>
      </c>
      <c r="S855" s="12">
        <f t="shared" si="55"/>
        <v>42051.832280092596</v>
      </c>
    </row>
    <row r="856" spans="1:19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3"/>
        <v>118</v>
      </c>
      <c r="O856" s="7">
        <f t="shared" si="52"/>
        <v>65.8623246492986</v>
      </c>
      <c r="P856" t="s">
        <v>8270</v>
      </c>
      <c r="Q856" s="8" t="s">
        <v>8284</v>
      </c>
      <c r="R856" s="12">
        <f t="shared" si="54"/>
        <v>42702.212337962963</v>
      </c>
      <c r="S856" s="12">
        <f t="shared" si="55"/>
        <v>42732.212337962963</v>
      </c>
    </row>
    <row r="857" spans="1:19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3"/>
        <v>103</v>
      </c>
      <c r="O857" s="7">
        <f t="shared" si="52"/>
        <v>31.914893617021278</v>
      </c>
      <c r="P857" t="s">
        <v>8270</v>
      </c>
      <c r="Q857" s="8" t="s">
        <v>8284</v>
      </c>
      <c r="R857" s="12">
        <f t="shared" si="54"/>
        <v>42545.125196759262</v>
      </c>
      <c r="S857" s="12">
        <f t="shared" si="55"/>
        <v>42575.125196759262</v>
      </c>
    </row>
    <row r="858" spans="1:19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3"/>
        <v>218</v>
      </c>
      <c r="O858" s="7">
        <f t="shared" si="52"/>
        <v>19.464285714285715</v>
      </c>
      <c r="P858" t="s">
        <v>8270</v>
      </c>
      <c r="Q858" s="8" t="s">
        <v>8284</v>
      </c>
      <c r="R858" s="12">
        <f t="shared" si="54"/>
        <v>42609.311990740738</v>
      </c>
      <c r="S858" s="12">
        <f t="shared" si="55"/>
        <v>42668.791666666672</v>
      </c>
    </row>
    <row r="859" spans="1:19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3"/>
        <v>100</v>
      </c>
      <c r="O859" s="7">
        <f t="shared" si="52"/>
        <v>50</v>
      </c>
      <c r="P859" t="s">
        <v>8270</v>
      </c>
      <c r="Q859" s="8" t="s">
        <v>8284</v>
      </c>
      <c r="R859" s="12">
        <f t="shared" si="54"/>
        <v>42291.581377314811</v>
      </c>
      <c r="S859" s="12">
        <f t="shared" si="55"/>
        <v>42333.623043981483</v>
      </c>
    </row>
    <row r="860" spans="1:19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3"/>
        <v>144</v>
      </c>
      <c r="O860" s="7">
        <f t="shared" si="52"/>
        <v>22.737763157894737</v>
      </c>
      <c r="P860" t="s">
        <v>8270</v>
      </c>
      <c r="Q860" s="8" t="s">
        <v>8284</v>
      </c>
      <c r="R860" s="12">
        <f t="shared" si="54"/>
        <v>42079.745578703703</v>
      </c>
      <c r="S860" s="12">
        <f t="shared" si="55"/>
        <v>42109.957638888889</v>
      </c>
    </row>
    <row r="861" spans="1:19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3"/>
        <v>105</v>
      </c>
      <c r="O861" s="7">
        <f t="shared" si="52"/>
        <v>42.724489795918366</v>
      </c>
      <c r="P861" t="s">
        <v>8270</v>
      </c>
      <c r="Q861" s="8" t="s">
        <v>8284</v>
      </c>
      <c r="R861" s="12">
        <f t="shared" si="54"/>
        <v>42128.820231481484</v>
      </c>
      <c r="S861" s="12">
        <f t="shared" si="55"/>
        <v>42159</v>
      </c>
    </row>
    <row r="862" spans="1:19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3"/>
        <v>18</v>
      </c>
      <c r="O862" s="7">
        <f t="shared" si="52"/>
        <v>52.916666666666664</v>
      </c>
      <c r="P862" t="s">
        <v>8270</v>
      </c>
      <c r="Q862" s="8" t="s">
        <v>8285</v>
      </c>
      <c r="R862" s="12">
        <f t="shared" si="54"/>
        <v>41570.482789351852</v>
      </c>
      <c r="S862" s="12">
        <f t="shared" si="55"/>
        <v>41600.524456018517</v>
      </c>
    </row>
    <row r="863" spans="1:19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3"/>
        <v>2</v>
      </c>
      <c r="O863" s="7">
        <f t="shared" si="52"/>
        <v>50.5</v>
      </c>
      <c r="P863" t="s">
        <v>8270</v>
      </c>
      <c r="Q863" s="8" t="s">
        <v>8285</v>
      </c>
      <c r="R863" s="12">
        <f t="shared" si="54"/>
        <v>42599.965324074074</v>
      </c>
      <c r="S863" s="12">
        <f t="shared" si="55"/>
        <v>42629.965324074074</v>
      </c>
    </row>
    <row r="864" spans="1:19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3"/>
        <v>0</v>
      </c>
      <c r="O864" s="7">
        <f t="shared" si="52"/>
        <v>42.5</v>
      </c>
      <c r="P864" t="s">
        <v>8270</v>
      </c>
      <c r="Q864" s="8" t="s">
        <v>8285</v>
      </c>
      <c r="R864" s="12">
        <f t="shared" si="54"/>
        <v>41559.5549537037</v>
      </c>
      <c r="S864" s="12">
        <f t="shared" si="55"/>
        <v>41589.596620370372</v>
      </c>
    </row>
    <row r="865" spans="1:19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3"/>
        <v>5</v>
      </c>
      <c r="O865" s="7">
        <f t="shared" si="52"/>
        <v>18</v>
      </c>
      <c r="P865" t="s">
        <v>8270</v>
      </c>
      <c r="Q865" s="8" t="s">
        <v>8285</v>
      </c>
      <c r="R865" s="12">
        <f t="shared" si="54"/>
        <v>40921.117662037039</v>
      </c>
      <c r="S865" s="12">
        <f t="shared" si="55"/>
        <v>40951.117662037039</v>
      </c>
    </row>
    <row r="866" spans="1:19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3"/>
        <v>42</v>
      </c>
      <c r="O866" s="7">
        <f t="shared" si="52"/>
        <v>34.177215189873415</v>
      </c>
      <c r="P866" t="s">
        <v>8270</v>
      </c>
      <c r="Q866" s="8" t="s">
        <v>8285</v>
      </c>
      <c r="R866" s="12">
        <f t="shared" si="54"/>
        <v>41541.106921296298</v>
      </c>
      <c r="S866" s="12">
        <f t="shared" si="55"/>
        <v>41563.415972222225</v>
      </c>
    </row>
    <row r="867" spans="1:19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3"/>
        <v>2</v>
      </c>
      <c r="O867" s="7">
        <f t="shared" si="52"/>
        <v>22.5</v>
      </c>
      <c r="P867" t="s">
        <v>8270</v>
      </c>
      <c r="Q867" s="8" t="s">
        <v>8285</v>
      </c>
      <c r="R867" s="12">
        <f t="shared" si="54"/>
        <v>41230.77311342593</v>
      </c>
      <c r="S867" s="12">
        <f t="shared" si="55"/>
        <v>41290.77311342593</v>
      </c>
    </row>
    <row r="868" spans="1:19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3"/>
        <v>18</v>
      </c>
      <c r="O868" s="7">
        <f t="shared" si="52"/>
        <v>58.18181818181818</v>
      </c>
      <c r="P868" t="s">
        <v>8270</v>
      </c>
      <c r="Q868" s="8" t="s">
        <v>8285</v>
      </c>
      <c r="R868" s="12">
        <f t="shared" si="54"/>
        <v>42025.637939814813</v>
      </c>
      <c r="S868" s="12">
        <f t="shared" si="55"/>
        <v>42063.631944444445</v>
      </c>
    </row>
    <row r="869" spans="1:19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3"/>
        <v>24</v>
      </c>
      <c r="O869" s="7">
        <f t="shared" si="52"/>
        <v>109.18181818181819</v>
      </c>
      <c r="P869" t="s">
        <v>8270</v>
      </c>
      <c r="Q869" s="8" t="s">
        <v>8285</v>
      </c>
      <c r="R869" s="12">
        <f t="shared" si="54"/>
        <v>40088.105393518519</v>
      </c>
      <c r="S869" s="12">
        <f t="shared" si="55"/>
        <v>40148.207638888889</v>
      </c>
    </row>
    <row r="870" spans="1:19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3"/>
        <v>0</v>
      </c>
      <c r="O870" s="7">
        <f t="shared" si="52"/>
        <v>50</v>
      </c>
      <c r="P870" t="s">
        <v>8270</v>
      </c>
      <c r="Q870" s="8" t="s">
        <v>8285</v>
      </c>
      <c r="R870" s="12">
        <f t="shared" si="54"/>
        <v>41616.027754629627</v>
      </c>
      <c r="S870" s="12">
        <f t="shared" si="55"/>
        <v>41646.027754629627</v>
      </c>
    </row>
    <row r="871" spans="1:19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3"/>
        <v>12</v>
      </c>
      <c r="O871" s="7">
        <f t="shared" si="52"/>
        <v>346.66666666666669</v>
      </c>
      <c r="P871" t="s">
        <v>8270</v>
      </c>
      <c r="Q871" s="8" t="s">
        <v>8285</v>
      </c>
      <c r="R871" s="12">
        <f t="shared" si="54"/>
        <v>41342.845567129632</v>
      </c>
      <c r="S871" s="12">
        <f t="shared" si="55"/>
        <v>41372.803900462961</v>
      </c>
    </row>
    <row r="872" spans="1:19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3"/>
        <v>0</v>
      </c>
      <c r="O872" s="7">
        <f t="shared" si="52"/>
        <v>12.4</v>
      </c>
      <c r="P872" t="s">
        <v>8270</v>
      </c>
      <c r="Q872" s="8" t="s">
        <v>8285</v>
      </c>
      <c r="R872" s="12">
        <f t="shared" si="54"/>
        <v>41488.022256944445</v>
      </c>
      <c r="S872" s="12">
        <f t="shared" si="55"/>
        <v>41518.022256944445</v>
      </c>
    </row>
    <row r="873" spans="1:19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3"/>
        <v>5</v>
      </c>
      <c r="O873" s="7">
        <f t="shared" si="52"/>
        <v>27.083333333333332</v>
      </c>
      <c r="P873" t="s">
        <v>8270</v>
      </c>
      <c r="Q873" s="8" t="s">
        <v>8285</v>
      </c>
      <c r="R873" s="12">
        <f t="shared" si="54"/>
        <v>41577.561284722222</v>
      </c>
      <c r="S873" s="12">
        <f t="shared" si="55"/>
        <v>41607.602951388886</v>
      </c>
    </row>
    <row r="874" spans="1:19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3"/>
        <v>1</v>
      </c>
      <c r="O874" s="7">
        <f t="shared" si="52"/>
        <v>32.5</v>
      </c>
      <c r="P874" t="s">
        <v>8270</v>
      </c>
      <c r="Q874" s="8" t="s">
        <v>8285</v>
      </c>
      <c r="R874" s="12">
        <f t="shared" si="54"/>
        <v>40567.825543981482</v>
      </c>
      <c r="S874" s="12">
        <f t="shared" si="55"/>
        <v>40612.825543981482</v>
      </c>
    </row>
    <row r="875" spans="1:19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3"/>
        <v>1</v>
      </c>
      <c r="O875" s="7">
        <f t="shared" si="52"/>
        <v>9</v>
      </c>
      <c r="P875" t="s">
        <v>8270</v>
      </c>
      <c r="Q875" s="8" t="s">
        <v>8285</v>
      </c>
      <c r="R875" s="12">
        <f t="shared" si="54"/>
        <v>41184.167129629634</v>
      </c>
      <c r="S875" s="12">
        <f t="shared" si="55"/>
        <v>41224.208796296298</v>
      </c>
    </row>
    <row r="876" spans="1:19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3"/>
        <v>24</v>
      </c>
      <c r="O876" s="7">
        <f t="shared" si="52"/>
        <v>34.761904761904759</v>
      </c>
      <c r="P876" t="s">
        <v>8270</v>
      </c>
      <c r="Q876" s="8" t="s">
        <v>8285</v>
      </c>
      <c r="R876" s="12">
        <f t="shared" si="54"/>
        <v>41368.583726851852</v>
      </c>
      <c r="S876" s="12">
        <f t="shared" si="55"/>
        <v>41398.583726851852</v>
      </c>
    </row>
    <row r="877" spans="1:19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3"/>
        <v>0</v>
      </c>
      <c r="O877" s="7" t="str">
        <f t="shared" si="52"/>
        <v>-</v>
      </c>
      <c r="P877" t="s">
        <v>8270</v>
      </c>
      <c r="Q877" s="8" t="s">
        <v>8285</v>
      </c>
      <c r="R877" s="12">
        <f t="shared" si="54"/>
        <v>42248.723738425921</v>
      </c>
      <c r="S877" s="12">
        <f t="shared" si="55"/>
        <v>42268.723738425921</v>
      </c>
    </row>
    <row r="878" spans="1:19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3"/>
        <v>41</v>
      </c>
      <c r="O878" s="7">
        <f t="shared" si="52"/>
        <v>28.577777777777779</v>
      </c>
      <c r="P878" t="s">
        <v>8270</v>
      </c>
      <c r="Q878" s="8" t="s">
        <v>8285</v>
      </c>
      <c r="R878" s="12">
        <f t="shared" si="54"/>
        <v>41276.496840277774</v>
      </c>
      <c r="S878" s="12">
        <f t="shared" si="55"/>
        <v>41309.496840277774</v>
      </c>
    </row>
    <row r="879" spans="1:19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3"/>
        <v>68</v>
      </c>
      <c r="O879" s="7">
        <f t="shared" si="52"/>
        <v>46.586206896551722</v>
      </c>
      <c r="P879" t="s">
        <v>8270</v>
      </c>
      <c r="Q879" s="8" t="s">
        <v>8285</v>
      </c>
      <c r="R879" s="12">
        <f t="shared" si="54"/>
        <v>41597.788888888892</v>
      </c>
      <c r="S879" s="12">
        <f t="shared" si="55"/>
        <v>41627.788888888892</v>
      </c>
    </row>
    <row r="880" spans="1:19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3"/>
        <v>1</v>
      </c>
      <c r="O880" s="7">
        <f t="shared" si="52"/>
        <v>32.5</v>
      </c>
      <c r="P880" t="s">
        <v>8270</v>
      </c>
      <c r="Q880" s="8" t="s">
        <v>8285</v>
      </c>
      <c r="R880" s="12">
        <f t="shared" si="54"/>
        <v>40505.232916666668</v>
      </c>
      <c r="S880" s="12">
        <f t="shared" si="55"/>
        <v>40535.232916666668</v>
      </c>
    </row>
    <row r="881" spans="1:19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3"/>
        <v>31</v>
      </c>
      <c r="O881" s="7">
        <f t="shared" si="52"/>
        <v>21.466666666666665</v>
      </c>
      <c r="P881" t="s">
        <v>8270</v>
      </c>
      <c r="Q881" s="8" t="s">
        <v>8285</v>
      </c>
      <c r="R881" s="12">
        <f t="shared" si="54"/>
        <v>41037.829918981479</v>
      </c>
      <c r="S881" s="12">
        <f t="shared" si="55"/>
        <v>41058.829918981479</v>
      </c>
    </row>
    <row r="882" spans="1:19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3"/>
        <v>3</v>
      </c>
      <c r="O882" s="7">
        <f t="shared" si="52"/>
        <v>14.125</v>
      </c>
      <c r="P882" t="s">
        <v>8270</v>
      </c>
      <c r="Q882" s="8" t="s">
        <v>8305</v>
      </c>
      <c r="R882" s="12">
        <f t="shared" si="54"/>
        <v>41179.32104166667</v>
      </c>
      <c r="S882" s="12">
        <f t="shared" si="55"/>
        <v>41212.32104166667</v>
      </c>
    </row>
    <row r="883" spans="1:19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3"/>
        <v>1</v>
      </c>
      <c r="O883" s="7">
        <f t="shared" si="52"/>
        <v>30</v>
      </c>
      <c r="P883" t="s">
        <v>8270</v>
      </c>
      <c r="Q883" s="8" t="s">
        <v>8305</v>
      </c>
      <c r="R883" s="12">
        <f t="shared" si="54"/>
        <v>40877.25099537037</v>
      </c>
      <c r="S883" s="12">
        <f t="shared" si="55"/>
        <v>40922.25099537037</v>
      </c>
    </row>
    <row r="884" spans="1:19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3"/>
        <v>20</v>
      </c>
      <c r="O884" s="7">
        <f t="shared" si="52"/>
        <v>21.571428571428573</v>
      </c>
      <c r="P884" t="s">
        <v>8270</v>
      </c>
      <c r="Q884" s="8" t="s">
        <v>8305</v>
      </c>
      <c r="R884" s="12">
        <f t="shared" si="54"/>
        <v>40759.860532407409</v>
      </c>
      <c r="S884" s="12">
        <f t="shared" si="55"/>
        <v>40792.860532407409</v>
      </c>
    </row>
    <row r="885" spans="1:19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3"/>
        <v>40</v>
      </c>
      <c r="O885" s="7">
        <f t="shared" si="52"/>
        <v>83.375</v>
      </c>
      <c r="P885" t="s">
        <v>8270</v>
      </c>
      <c r="Q885" s="8" t="s">
        <v>8305</v>
      </c>
      <c r="R885" s="12">
        <f t="shared" si="54"/>
        <v>42371.935590277775</v>
      </c>
      <c r="S885" s="12">
        <f t="shared" si="55"/>
        <v>42431.935590277775</v>
      </c>
    </row>
    <row r="886" spans="1:19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3"/>
        <v>1</v>
      </c>
      <c r="O886" s="7">
        <f t="shared" si="52"/>
        <v>10</v>
      </c>
      <c r="P886" t="s">
        <v>8270</v>
      </c>
      <c r="Q886" s="8" t="s">
        <v>8305</v>
      </c>
      <c r="R886" s="12">
        <f t="shared" si="54"/>
        <v>40981.802615740737</v>
      </c>
      <c r="S886" s="12">
        <f t="shared" si="55"/>
        <v>41041.104861111111</v>
      </c>
    </row>
    <row r="887" spans="1:19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3"/>
        <v>75</v>
      </c>
      <c r="O887" s="7">
        <f t="shared" si="52"/>
        <v>35.714285714285715</v>
      </c>
      <c r="P887" t="s">
        <v>8270</v>
      </c>
      <c r="Q887" s="8" t="s">
        <v>8305</v>
      </c>
      <c r="R887" s="12">
        <f t="shared" si="54"/>
        <v>42713.941099537042</v>
      </c>
      <c r="S887" s="12">
        <f t="shared" si="55"/>
        <v>42734.941099537042</v>
      </c>
    </row>
    <row r="888" spans="1:19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3"/>
        <v>41</v>
      </c>
      <c r="O888" s="7">
        <f t="shared" si="52"/>
        <v>29.285714285714285</v>
      </c>
      <c r="P888" t="s">
        <v>8270</v>
      </c>
      <c r="Q888" s="8" t="s">
        <v>8305</v>
      </c>
      <c r="R888" s="12">
        <f t="shared" si="54"/>
        <v>42603.870520833334</v>
      </c>
      <c r="S888" s="12">
        <f t="shared" si="55"/>
        <v>42628.870520833334</v>
      </c>
    </row>
    <row r="889" spans="1:19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3"/>
        <v>0</v>
      </c>
      <c r="O889" s="7" t="str">
        <f t="shared" si="52"/>
        <v>-</v>
      </c>
      <c r="P889" t="s">
        <v>8270</v>
      </c>
      <c r="Q889" s="8" t="s">
        <v>8305</v>
      </c>
      <c r="R889" s="12">
        <f t="shared" si="54"/>
        <v>41026.958969907406</v>
      </c>
      <c r="S889" s="12">
        <f t="shared" si="55"/>
        <v>41056.958969907406</v>
      </c>
    </row>
    <row r="890" spans="1:19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3"/>
        <v>7</v>
      </c>
      <c r="O890" s="7">
        <f t="shared" si="52"/>
        <v>18</v>
      </c>
      <c r="P890" t="s">
        <v>8270</v>
      </c>
      <c r="Q890" s="8" t="s">
        <v>8305</v>
      </c>
      <c r="R890" s="12">
        <f t="shared" si="54"/>
        <v>40751.753298611111</v>
      </c>
      <c r="S890" s="12">
        <f t="shared" si="55"/>
        <v>40787.25</v>
      </c>
    </row>
    <row r="891" spans="1:19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3"/>
        <v>9</v>
      </c>
      <c r="O891" s="7">
        <f t="shared" si="52"/>
        <v>73.760000000000005</v>
      </c>
      <c r="P891" t="s">
        <v>8270</v>
      </c>
      <c r="Q891" s="8" t="s">
        <v>8305</v>
      </c>
      <c r="R891" s="12">
        <f t="shared" si="54"/>
        <v>41887.784062500003</v>
      </c>
      <c r="S891" s="12">
        <f t="shared" si="55"/>
        <v>41917.784062500003</v>
      </c>
    </row>
    <row r="892" spans="1:19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3"/>
        <v>4</v>
      </c>
      <c r="O892" s="7">
        <f t="shared" si="52"/>
        <v>31.25</v>
      </c>
      <c r="P892" t="s">
        <v>8270</v>
      </c>
      <c r="Q892" s="8" t="s">
        <v>8305</v>
      </c>
      <c r="R892" s="12">
        <f t="shared" si="54"/>
        <v>41569.698831018519</v>
      </c>
      <c r="S892" s="12">
        <f t="shared" si="55"/>
        <v>41599.740497685183</v>
      </c>
    </row>
    <row r="893" spans="1:19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3"/>
        <v>3</v>
      </c>
      <c r="O893" s="7">
        <f t="shared" si="52"/>
        <v>28.888888888888889</v>
      </c>
      <c r="P893" t="s">
        <v>8270</v>
      </c>
      <c r="Q893" s="8" t="s">
        <v>8305</v>
      </c>
      <c r="R893" s="12">
        <f t="shared" si="54"/>
        <v>41842.031597222223</v>
      </c>
      <c r="S893" s="12">
        <f t="shared" si="55"/>
        <v>41872.031597222223</v>
      </c>
    </row>
    <row r="894" spans="1:19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3"/>
        <v>41</v>
      </c>
      <c r="O894" s="7">
        <f t="shared" si="52"/>
        <v>143.8235294117647</v>
      </c>
      <c r="P894" t="s">
        <v>8270</v>
      </c>
      <c r="Q894" s="8" t="s">
        <v>8305</v>
      </c>
      <c r="R894" s="12">
        <f t="shared" si="54"/>
        <v>40304.20003472222</v>
      </c>
      <c r="S894" s="12">
        <f t="shared" si="55"/>
        <v>40391.166666666664</v>
      </c>
    </row>
    <row r="895" spans="1:19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3"/>
        <v>10</v>
      </c>
      <c r="O895" s="7">
        <f t="shared" si="52"/>
        <v>40</v>
      </c>
      <c r="P895" t="s">
        <v>8270</v>
      </c>
      <c r="Q895" s="8" t="s">
        <v>8305</v>
      </c>
      <c r="R895" s="12">
        <f t="shared" si="54"/>
        <v>42065.897719907407</v>
      </c>
      <c r="S895" s="12">
        <f t="shared" si="55"/>
        <v>42095.856053240743</v>
      </c>
    </row>
    <row r="896" spans="1:19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3"/>
        <v>39</v>
      </c>
      <c r="O896" s="7">
        <f t="shared" si="52"/>
        <v>147.81132075471697</v>
      </c>
      <c r="P896" t="s">
        <v>8270</v>
      </c>
      <c r="Q896" s="8" t="s">
        <v>8305</v>
      </c>
      <c r="R896" s="12">
        <f t="shared" si="54"/>
        <v>42496.981597222228</v>
      </c>
      <c r="S896" s="12">
        <f t="shared" si="55"/>
        <v>42526.981597222228</v>
      </c>
    </row>
    <row r="897" spans="1:19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3"/>
        <v>2</v>
      </c>
      <c r="O897" s="7">
        <f t="shared" si="52"/>
        <v>27.857142857142858</v>
      </c>
      <c r="P897" t="s">
        <v>8270</v>
      </c>
      <c r="Q897" s="8" t="s">
        <v>8305</v>
      </c>
      <c r="R897" s="12">
        <f t="shared" si="54"/>
        <v>40431.127650462964</v>
      </c>
      <c r="S897" s="12">
        <f t="shared" si="55"/>
        <v>40476.127650462964</v>
      </c>
    </row>
    <row r="898" spans="1:19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3"/>
        <v>40</v>
      </c>
      <c r="O898" s="7">
        <f t="shared" ref="O898:O961" si="56">IFERROR(E898/L898,"-")</f>
        <v>44.444444444444443</v>
      </c>
      <c r="P898" t="s">
        <v>8270</v>
      </c>
      <c r="Q898" s="8" t="s">
        <v>8305</v>
      </c>
      <c r="R898" s="12">
        <f t="shared" si="54"/>
        <v>42218.872986111113</v>
      </c>
      <c r="S898" s="12">
        <f t="shared" si="55"/>
        <v>42244.166666666672</v>
      </c>
    </row>
    <row r="899" spans="1:19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7">ROUND(E899/D899*100,0)</f>
        <v>0</v>
      </c>
      <c r="O899" s="7" t="str">
        <f t="shared" si="56"/>
        <v>-</v>
      </c>
      <c r="P899" t="s">
        <v>8270</v>
      </c>
      <c r="Q899" s="8" t="s">
        <v>8305</v>
      </c>
      <c r="R899" s="12">
        <f t="shared" ref="R899:R962" si="58">(((J899/60)/60)/24+DATE(1970,1,1))</f>
        <v>41211.688750000001</v>
      </c>
      <c r="S899" s="12">
        <f t="shared" ref="S899:S962" si="59">(((I899/60)/60)/24)+DATE(1970,1,1)</f>
        <v>41241.730416666665</v>
      </c>
    </row>
    <row r="900" spans="1:19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7"/>
        <v>3</v>
      </c>
      <c r="O900" s="7">
        <f t="shared" si="56"/>
        <v>35</v>
      </c>
      <c r="P900" t="s">
        <v>8270</v>
      </c>
      <c r="Q900" s="8" t="s">
        <v>8305</v>
      </c>
      <c r="R900" s="12">
        <f t="shared" si="58"/>
        <v>40878.758217592593</v>
      </c>
      <c r="S900" s="12">
        <f t="shared" si="59"/>
        <v>40923.758217592593</v>
      </c>
    </row>
    <row r="901" spans="1:19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7"/>
        <v>37</v>
      </c>
      <c r="O901" s="7">
        <f t="shared" si="56"/>
        <v>35</v>
      </c>
      <c r="P901" t="s">
        <v>8270</v>
      </c>
      <c r="Q901" s="8" t="s">
        <v>8305</v>
      </c>
      <c r="R901" s="12">
        <f t="shared" si="58"/>
        <v>40646.099097222221</v>
      </c>
      <c r="S901" s="12">
        <f t="shared" si="59"/>
        <v>40691.099097222221</v>
      </c>
    </row>
    <row r="902" spans="1:19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7"/>
        <v>0</v>
      </c>
      <c r="O902" s="7">
        <f t="shared" si="56"/>
        <v>10.5</v>
      </c>
      <c r="P902" t="s">
        <v>8270</v>
      </c>
      <c r="Q902" s="8" t="s">
        <v>8285</v>
      </c>
      <c r="R902" s="12">
        <f t="shared" si="58"/>
        <v>42429.84956018519</v>
      </c>
      <c r="S902" s="12">
        <f t="shared" si="59"/>
        <v>42459.807893518519</v>
      </c>
    </row>
    <row r="903" spans="1:19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7"/>
        <v>0</v>
      </c>
      <c r="O903" s="7" t="str">
        <f t="shared" si="56"/>
        <v>-</v>
      </c>
      <c r="P903" t="s">
        <v>8270</v>
      </c>
      <c r="Q903" s="8" t="s">
        <v>8285</v>
      </c>
      <c r="R903" s="12">
        <f t="shared" si="58"/>
        <v>40291.81150462963</v>
      </c>
      <c r="S903" s="12">
        <f t="shared" si="59"/>
        <v>40337.799305555556</v>
      </c>
    </row>
    <row r="904" spans="1:19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7"/>
        <v>0</v>
      </c>
      <c r="O904" s="7">
        <f t="shared" si="56"/>
        <v>30</v>
      </c>
      <c r="P904" t="s">
        <v>8270</v>
      </c>
      <c r="Q904" s="8" t="s">
        <v>8285</v>
      </c>
      <c r="R904" s="12">
        <f t="shared" si="58"/>
        <v>41829.965532407405</v>
      </c>
      <c r="S904" s="12">
        <f t="shared" si="59"/>
        <v>41881.645833333336</v>
      </c>
    </row>
    <row r="905" spans="1:19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7"/>
        <v>3</v>
      </c>
      <c r="O905" s="7">
        <f t="shared" si="56"/>
        <v>40</v>
      </c>
      <c r="P905" t="s">
        <v>8270</v>
      </c>
      <c r="Q905" s="8" t="s">
        <v>8285</v>
      </c>
      <c r="R905" s="12">
        <f t="shared" si="58"/>
        <v>41149.796064814815</v>
      </c>
      <c r="S905" s="12">
        <f t="shared" si="59"/>
        <v>41175.100694444445</v>
      </c>
    </row>
    <row r="906" spans="1:19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7"/>
        <v>0</v>
      </c>
      <c r="O906" s="7">
        <f t="shared" si="56"/>
        <v>50.333333333333336</v>
      </c>
      <c r="P906" t="s">
        <v>8270</v>
      </c>
      <c r="Q906" s="8" t="s">
        <v>8285</v>
      </c>
      <c r="R906" s="12">
        <f t="shared" si="58"/>
        <v>42342.080289351856</v>
      </c>
      <c r="S906" s="12">
        <f t="shared" si="59"/>
        <v>42372.080289351856</v>
      </c>
    </row>
    <row r="907" spans="1:19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7"/>
        <v>3</v>
      </c>
      <c r="O907" s="7">
        <f t="shared" si="56"/>
        <v>32.666666666666664</v>
      </c>
      <c r="P907" t="s">
        <v>8270</v>
      </c>
      <c r="Q907" s="8" t="s">
        <v>8285</v>
      </c>
      <c r="R907" s="12">
        <f t="shared" si="58"/>
        <v>40507.239884259259</v>
      </c>
      <c r="S907" s="12">
        <f t="shared" si="59"/>
        <v>40567.239884259259</v>
      </c>
    </row>
    <row r="908" spans="1:19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7"/>
        <v>0</v>
      </c>
      <c r="O908" s="7" t="str">
        <f t="shared" si="56"/>
        <v>-</v>
      </c>
      <c r="P908" t="s">
        <v>8270</v>
      </c>
      <c r="Q908" s="8" t="s">
        <v>8285</v>
      </c>
      <c r="R908" s="12">
        <f t="shared" si="58"/>
        <v>41681.189699074072</v>
      </c>
      <c r="S908" s="12">
        <f t="shared" si="59"/>
        <v>41711.148032407407</v>
      </c>
    </row>
    <row r="909" spans="1:19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7"/>
        <v>0</v>
      </c>
      <c r="O909" s="7" t="str">
        <f t="shared" si="56"/>
        <v>-</v>
      </c>
      <c r="P909" t="s">
        <v>8270</v>
      </c>
      <c r="Q909" s="8" t="s">
        <v>8285</v>
      </c>
      <c r="R909" s="12">
        <f t="shared" si="58"/>
        <v>40767.192395833335</v>
      </c>
      <c r="S909" s="12">
        <f t="shared" si="59"/>
        <v>40797.192395833335</v>
      </c>
    </row>
    <row r="910" spans="1:19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7"/>
        <v>0</v>
      </c>
      <c r="O910" s="7" t="str">
        <f t="shared" si="56"/>
        <v>-</v>
      </c>
      <c r="P910" t="s">
        <v>8270</v>
      </c>
      <c r="Q910" s="8" t="s">
        <v>8285</v>
      </c>
      <c r="R910" s="12">
        <f t="shared" si="58"/>
        <v>40340.801562499997</v>
      </c>
      <c r="S910" s="12">
        <f t="shared" si="59"/>
        <v>40386.207638888889</v>
      </c>
    </row>
    <row r="911" spans="1:19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7"/>
        <v>3</v>
      </c>
      <c r="O911" s="7">
        <f t="shared" si="56"/>
        <v>65</v>
      </c>
      <c r="P911" t="s">
        <v>8270</v>
      </c>
      <c r="Q911" s="8" t="s">
        <v>8285</v>
      </c>
      <c r="R911" s="12">
        <f t="shared" si="58"/>
        <v>41081.69027777778</v>
      </c>
      <c r="S911" s="12">
        <f t="shared" si="59"/>
        <v>41113.166666666664</v>
      </c>
    </row>
    <row r="912" spans="1:19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7"/>
        <v>22</v>
      </c>
      <c r="O912" s="7">
        <f t="shared" si="56"/>
        <v>24.6</v>
      </c>
      <c r="P912" t="s">
        <v>8270</v>
      </c>
      <c r="Q912" s="8" t="s">
        <v>8285</v>
      </c>
      <c r="R912" s="12">
        <f t="shared" si="58"/>
        <v>42737.545358796298</v>
      </c>
      <c r="S912" s="12">
        <f t="shared" si="59"/>
        <v>42797.545358796298</v>
      </c>
    </row>
    <row r="913" spans="1:19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7"/>
        <v>0</v>
      </c>
      <c r="O913" s="7" t="str">
        <f t="shared" si="56"/>
        <v>-</v>
      </c>
      <c r="P913" t="s">
        <v>8270</v>
      </c>
      <c r="Q913" s="8" t="s">
        <v>8285</v>
      </c>
      <c r="R913" s="12">
        <f t="shared" si="58"/>
        <v>41642.005150462966</v>
      </c>
      <c r="S913" s="12">
        <f t="shared" si="59"/>
        <v>41663.005150462966</v>
      </c>
    </row>
    <row r="914" spans="1:19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7"/>
        <v>1</v>
      </c>
      <c r="O914" s="7">
        <f t="shared" si="56"/>
        <v>15</v>
      </c>
      <c r="P914" t="s">
        <v>8270</v>
      </c>
      <c r="Q914" s="8" t="s">
        <v>8285</v>
      </c>
      <c r="R914" s="12">
        <f t="shared" si="58"/>
        <v>41194.109340277777</v>
      </c>
      <c r="S914" s="12">
        <f t="shared" si="59"/>
        <v>41254.151006944441</v>
      </c>
    </row>
    <row r="915" spans="1:19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7"/>
        <v>7</v>
      </c>
      <c r="O915" s="7">
        <f t="shared" si="56"/>
        <v>82.583333333333329</v>
      </c>
      <c r="P915" t="s">
        <v>8270</v>
      </c>
      <c r="Q915" s="8" t="s">
        <v>8285</v>
      </c>
      <c r="R915" s="12">
        <f t="shared" si="58"/>
        <v>41004.139108796298</v>
      </c>
      <c r="S915" s="12">
        <f t="shared" si="59"/>
        <v>41034.139108796298</v>
      </c>
    </row>
    <row r="916" spans="1:19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7"/>
        <v>0</v>
      </c>
      <c r="O916" s="7" t="str">
        <f t="shared" si="56"/>
        <v>-</v>
      </c>
      <c r="P916" t="s">
        <v>8270</v>
      </c>
      <c r="Q916" s="8" t="s">
        <v>8285</v>
      </c>
      <c r="R916" s="12">
        <f t="shared" si="58"/>
        <v>41116.763275462967</v>
      </c>
      <c r="S916" s="12">
        <f t="shared" si="59"/>
        <v>41146.763275462967</v>
      </c>
    </row>
    <row r="917" spans="1:19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7"/>
        <v>6</v>
      </c>
      <c r="O917" s="7">
        <f t="shared" si="56"/>
        <v>41.666666666666664</v>
      </c>
      <c r="P917" t="s">
        <v>8270</v>
      </c>
      <c r="Q917" s="8" t="s">
        <v>8285</v>
      </c>
      <c r="R917" s="12">
        <f t="shared" si="58"/>
        <v>40937.679560185185</v>
      </c>
      <c r="S917" s="12">
        <f t="shared" si="59"/>
        <v>40969.207638888889</v>
      </c>
    </row>
    <row r="918" spans="1:19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7"/>
        <v>0</v>
      </c>
      <c r="O918" s="7" t="str">
        <f t="shared" si="56"/>
        <v>-</v>
      </c>
      <c r="P918" t="s">
        <v>8270</v>
      </c>
      <c r="Q918" s="8" t="s">
        <v>8285</v>
      </c>
      <c r="R918" s="12">
        <f t="shared" si="58"/>
        <v>40434.853402777779</v>
      </c>
      <c r="S918" s="12">
        <f t="shared" si="59"/>
        <v>40473.208333333336</v>
      </c>
    </row>
    <row r="919" spans="1:19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7"/>
        <v>1</v>
      </c>
      <c r="O919" s="7">
        <f t="shared" si="56"/>
        <v>30</v>
      </c>
      <c r="P919" t="s">
        <v>8270</v>
      </c>
      <c r="Q919" s="8" t="s">
        <v>8285</v>
      </c>
      <c r="R919" s="12">
        <f t="shared" si="58"/>
        <v>41802.94363425926</v>
      </c>
      <c r="S919" s="12">
        <f t="shared" si="59"/>
        <v>41834.104166666664</v>
      </c>
    </row>
    <row r="920" spans="1:19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7"/>
        <v>5</v>
      </c>
      <c r="O920" s="7">
        <f t="shared" si="56"/>
        <v>19.600000000000001</v>
      </c>
      <c r="P920" t="s">
        <v>8270</v>
      </c>
      <c r="Q920" s="8" t="s">
        <v>8285</v>
      </c>
      <c r="R920" s="12">
        <f t="shared" si="58"/>
        <v>41944.916215277779</v>
      </c>
      <c r="S920" s="12">
        <f t="shared" si="59"/>
        <v>41974.957881944443</v>
      </c>
    </row>
    <row r="921" spans="1:19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7"/>
        <v>1</v>
      </c>
      <c r="O921" s="7">
        <f t="shared" si="56"/>
        <v>100</v>
      </c>
      <c r="P921" t="s">
        <v>8270</v>
      </c>
      <c r="Q921" s="8" t="s">
        <v>8285</v>
      </c>
      <c r="R921" s="12">
        <f t="shared" si="58"/>
        <v>41227.641724537039</v>
      </c>
      <c r="S921" s="12">
        <f t="shared" si="59"/>
        <v>41262.641724537039</v>
      </c>
    </row>
    <row r="922" spans="1:19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7"/>
        <v>0</v>
      </c>
      <c r="O922" s="7" t="str">
        <f t="shared" si="56"/>
        <v>-</v>
      </c>
      <c r="P922" t="s">
        <v>8270</v>
      </c>
      <c r="Q922" s="8" t="s">
        <v>8285</v>
      </c>
      <c r="R922" s="12">
        <f t="shared" si="58"/>
        <v>41562.67155092593</v>
      </c>
      <c r="S922" s="12">
        <f t="shared" si="59"/>
        <v>41592.713217592594</v>
      </c>
    </row>
    <row r="923" spans="1:19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7"/>
        <v>31</v>
      </c>
      <c r="O923" s="7">
        <f t="shared" si="56"/>
        <v>231.75</v>
      </c>
      <c r="P923" t="s">
        <v>8270</v>
      </c>
      <c r="Q923" s="8" t="s">
        <v>8285</v>
      </c>
      <c r="R923" s="12">
        <f t="shared" si="58"/>
        <v>40847.171018518515</v>
      </c>
      <c r="S923" s="12">
        <f t="shared" si="59"/>
        <v>40889.212685185186</v>
      </c>
    </row>
    <row r="924" spans="1:19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7"/>
        <v>21</v>
      </c>
      <c r="O924" s="7">
        <f t="shared" si="56"/>
        <v>189.33333333333334</v>
      </c>
      <c r="P924" t="s">
        <v>8270</v>
      </c>
      <c r="Q924" s="8" t="s">
        <v>8285</v>
      </c>
      <c r="R924" s="12">
        <f t="shared" si="58"/>
        <v>41878.530011574076</v>
      </c>
      <c r="S924" s="12">
        <f t="shared" si="59"/>
        <v>41913.530011574076</v>
      </c>
    </row>
    <row r="925" spans="1:19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7"/>
        <v>2</v>
      </c>
      <c r="O925" s="7">
        <f t="shared" si="56"/>
        <v>55</v>
      </c>
      <c r="P925" t="s">
        <v>8270</v>
      </c>
      <c r="Q925" s="8" t="s">
        <v>8285</v>
      </c>
      <c r="R925" s="12">
        <f t="shared" si="58"/>
        <v>41934.959756944445</v>
      </c>
      <c r="S925" s="12">
        <f t="shared" si="59"/>
        <v>41965.001423611116</v>
      </c>
    </row>
    <row r="926" spans="1:19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7"/>
        <v>11</v>
      </c>
      <c r="O926" s="7">
        <f t="shared" si="56"/>
        <v>21.8</v>
      </c>
      <c r="P926" t="s">
        <v>8270</v>
      </c>
      <c r="Q926" s="8" t="s">
        <v>8285</v>
      </c>
      <c r="R926" s="12">
        <f t="shared" si="58"/>
        <v>41288.942928240744</v>
      </c>
      <c r="S926" s="12">
        <f t="shared" si="59"/>
        <v>41318.942928240744</v>
      </c>
    </row>
    <row r="927" spans="1:19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7"/>
        <v>3</v>
      </c>
      <c r="O927" s="7">
        <f t="shared" si="56"/>
        <v>32</v>
      </c>
      <c r="P927" t="s">
        <v>8270</v>
      </c>
      <c r="Q927" s="8" t="s">
        <v>8285</v>
      </c>
      <c r="R927" s="12">
        <f t="shared" si="58"/>
        <v>41575.880914351852</v>
      </c>
      <c r="S927" s="12">
        <f t="shared" si="59"/>
        <v>41605.922581018516</v>
      </c>
    </row>
    <row r="928" spans="1:19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7"/>
        <v>0</v>
      </c>
      <c r="O928" s="7" t="str">
        <f t="shared" si="56"/>
        <v>-</v>
      </c>
      <c r="P928" t="s">
        <v>8270</v>
      </c>
      <c r="Q928" s="8" t="s">
        <v>8285</v>
      </c>
      <c r="R928" s="12">
        <f t="shared" si="58"/>
        <v>40338.02002314815</v>
      </c>
      <c r="S928" s="12">
        <f t="shared" si="59"/>
        <v>40367.944444444445</v>
      </c>
    </row>
    <row r="929" spans="1:19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7"/>
        <v>0</v>
      </c>
      <c r="O929" s="7" t="str">
        <f t="shared" si="56"/>
        <v>-</v>
      </c>
      <c r="P929" t="s">
        <v>8270</v>
      </c>
      <c r="Q929" s="8" t="s">
        <v>8285</v>
      </c>
      <c r="R929" s="12">
        <f t="shared" si="58"/>
        <v>41013.822858796295</v>
      </c>
      <c r="S929" s="12">
        <f t="shared" si="59"/>
        <v>41043.822858796295</v>
      </c>
    </row>
    <row r="930" spans="1:19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7"/>
        <v>11</v>
      </c>
      <c r="O930" s="7">
        <f t="shared" si="56"/>
        <v>56.25</v>
      </c>
      <c r="P930" t="s">
        <v>8270</v>
      </c>
      <c r="Q930" s="8" t="s">
        <v>8285</v>
      </c>
      <c r="R930" s="12">
        <f t="shared" si="58"/>
        <v>41180.86241898148</v>
      </c>
      <c r="S930" s="12">
        <f t="shared" si="59"/>
        <v>41231</v>
      </c>
    </row>
    <row r="931" spans="1:19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7"/>
        <v>0</v>
      </c>
      <c r="O931" s="7" t="str">
        <f t="shared" si="56"/>
        <v>-</v>
      </c>
      <c r="P931" t="s">
        <v>8270</v>
      </c>
      <c r="Q931" s="8" t="s">
        <v>8285</v>
      </c>
      <c r="R931" s="12">
        <f t="shared" si="58"/>
        <v>40978.238067129627</v>
      </c>
      <c r="S931" s="12">
        <f t="shared" si="59"/>
        <v>41008.196400462963</v>
      </c>
    </row>
    <row r="932" spans="1:19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7"/>
        <v>38</v>
      </c>
      <c r="O932" s="7">
        <f t="shared" si="56"/>
        <v>69</v>
      </c>
      <c r="P932" t="s">
        <v>8270</v>
      </c>
      <c r="Q932" s="8" t="s">
        <v>8285</v>
      </c>
      <c r="R932" s="12">
        <f t="shared" si="58"/>
        <v>40312.915578703702</v>
      </c>
      <c r="S932" s="12">
        <f t="shared" si="59"/>
        <v>40354.897222222222</v>
      </c>
    </row>
    <row r="933" spans="1:19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7"/>
        <v>7</v>
      </c>
      <c r="O933" s="7">
        <f t="shared" si="56"/>
        <v>18.714285714285715</v>
      </c>
      <c r="P933" t="s">
        <v>8270</v>
      </c>
      <c r="Q933" s="8" t="s">
        <v>8285</v>
      </c>
      <c r="R933" s="12">
        <f t="shared" si="58"/>
        <v>41680.359976851854</v>
      </c>
      <c r="S933" s="12">
        <f t="shared" si="59"/>
        <v>41714.916666666664</v>
      </c>
    </row>
    <row r="934" spans="1:19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7"/>
        <v>15</v>
      </c>
      <c r="O934" s="7">
        <f t="shared" si="56"/>
        <v>46.033333333333331</v>
      </c>
      <c r="P934" t="s">
        <v>8270</v>
      </c>
      <c r="Q934" s="8" t="s">
        <v>8285</v>
      </c>
      <c r="R934" s="12">
        <f t="shared" si="58"/>
        <v>41310.969270833331</v>
      </c>
      <c r="S934" s="12">
        <f t="shared" si="59"/>
        <v>41355.927604166667</v>
      </c>
    </row>
    <row r="935" spans="1:19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7"/>
        <v>6</v>
      </c>
      <c r="O935" s="7">
        <f t="shared" si="56"/>
        <v>60</v>
      </c>
      <c r="P935" t="s">
        <v>8270</v>
      </c>
      <c r="Q935" s="8" t="s">
        <v>8285</v>
      </c>
      <c r="R935" s="12">
        <f t="shared" si="58"/>
        <v>41711.169085648151</v>
      </c>
      <c r="S935" s="12">
        <f t="shared" si="59"/>
        <v>41771.169085648151</v>
      </c>
    </row>
    <row r="936" spans="1:19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7"/>
        <v>30</v>
      </c>
      <c r="O936" s="7">
        <f t="shared" si="56"/>
        <v>50.666666666666664</v>
      </c>
      <c r="P936" t="s">
        <v>8270</v>
      </c>
      <c r="Q936" s="8" t="s">
        <v>8285</v>
      </c>
      <c r="R936" s="12">
        <f t="shared" si="58"/>
        <v>41733.737083333333</v>
      </c>
      <c r="S936" s="12">
        <f t="shared" si="59"/>
        <v>41763.25</v>
      </c>
    </row>
    <row r="937" spans="1:19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7"/>
        <v>1</v>
      </c>
      <c r="O937" s="7">
        <f t="shared" si="56"/>
        <v>25</v>
      </c>
      <c r="P937" t="s">
        <v>8270</v>
      </c>
      <c r="Q937" s="8" t="s">
        <v>8285</v>
      </c>
      <c r="R937" s="12">
        <f t="shared" si="58"/>
        <v>42368.333668981482</v>
      </c>
      <c r="S937" s="12">
        <f t="shared" si="59"/>
        <v>42398.333668981482</v>
      </c>
    </row>
    <row r="938" spans="1:19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7"/>
        <v>0</v>
      </c>
      <c r="O938" s="7" t="str">
        <f t="shared" si="56"/>
        <v>-</v>
      </c>
      <c r="P938" t="s">
        <v>8270</v>
      </c>
      <c r="Q938" s="8" t="s">
        <v>8285</v>
      </c>
      <c r="R938" s="12">
        <f t="shared" si="58"/>
        <v>40883.024178240739</v>
      </c>
      <c r="S938" s="12">
        <f t="shared" si="59"/>
        <v>40926.833333333336</v>
      </c>
    </row>
    <row r="939" spans="1:19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7"/>
        <v>1</v>
      </c>
      <c r="O939" s="7">
        <f t="shared" si="56"/>
        <v>20</v>
      </c>
      <c r="P939" t="s">
        <v>8270</v>
      </c>
      <c r="Q939" s="8" t="s">
        <v>8285</v>
      </c>
      <c r="R939" s="12">
        <f t="shared" si="58"/>
        <v>41551.798113425924</v>
      </c>
      <c r="S939" s="12">
        <f t="shared" si="59"/>
        <v>41581.839780092596</v>
      </c>
    </row>
    <row r="940" spans="1:19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7"/>
        <v>0</v>
      </c>
      <c r="O940" s="7">
        <f t="shared" si="56"/>
        <v>25</v>
      </c>
      <c r="P940" t="s">
        <v>8270</v>
      </c>
      <c r="Q940" s="8" t="s">
        <v>8285</v>
      </c>
      <c r="R940" s="12">
        <f t="shared" si="58"/>
        <v>41124.479722222226</v>
      </c>
      <c r="S940" s="12">
        <f t="shared" si="59"/>
        <v>41154.479722222226</v>
      </c>
    </row>
    <row r="941" spans="1:19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7"/>
        <v>1</v>
      </c>
      <c r="O941" s="7">
        <f t="shared" si="56"/>
        <v>20</v>
      </c>
      <c r="P941" t="s">
        <v>8270</v>
      </c>
      <c r="Q941" s="8" t="s">
        <v>8285</v>
      </c>
      <c r="R941" s="12">
        <f t="shared" si="58"/>
        <v>41416.763171296298</v>
      </c>
      <c r="S941" s="12">
        <f t="shared" si="59"/>
        <v>41455.831944444442</v>
      </c>
    </row>
    <row r="942" spans="1:19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7"/>
        <v>17</v>
      </c>
      <c r="O942" s="7">
        <f t="shared" si="56"/>
        <v>110.28571428571429</v>
      </c>
      <c r="P942" t="s">
        <v>8279</v>
      </c>
      <c r="Q942" s="8" t="s">
        <v>8281</v>
      </c>
      <c r="R942" s="12">
        <f t="shared" si="58"/>
        <v>42182.008402777778</v>
      </c>
      <c r="S942" s="12">
        <f t="shared" si="59"/>
        <v>42227.008402777778</v>
      </c>
    </row>
    <row r="943" spans="1:19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7"/>
        <v>2</v>
      </c>
      <c r="O943" s="7">
        <f t="shared" si="56"/>
        <v>37.451612903225808</v>
      </c>
      <c r="P943" t="s">
        <v>8279</v>
      </c>
      <c r="Q943" s="8" t="s">
        <v>8281</v>
      </c>
      <c r="R943" s="12">
        <f t="shared" si="58"/>
        <v>42746.096585648149</v>
      </c>
      <c r="S943" s="12">
        <f t="shared" si="59"/>
        <v>42776.096585648149</v>
      </c>
    </row>
    <row r="944" spans="1:19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7"/>
        <v>9</v>
      </c>
      <c r="O944" s="7">
        <f t="shared" si="56"/>
        <v>41.75</v>
      </c>
      <c r="P944" t="s">
        <v>8279</v>
      </c>
      <c r="Q944" s="8" t="s">
        <v>8281</v>
      </c>
      <c r="R944" s="12">
        <f t="shared" si="58"/>
        <v>42382.843287037031</v>
      </c>
      <c r="S944" s="12">
        <f t="shared" si="59"/>
        <v>42418.843287037031</v>
      </c>
    </row>
    <row r="945" spans="1:19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7"/>
        <v>10</v>
      </c>
      <c r="O945" s="7">
        <f t="shared" si="56"/>
        <v>24.083333333333332</v>
      </c>
      <c r="P945" t="s">
        <v>8279</v>
      </c>
      <c r="Q945" s="8" t="s">
        <v>8281</v>
      </c>
      <c r="R945" s="12">
        <f t="shared" si="58"/>
        <v>42673.66788194445</v>
      </c>
      <c r="S945" s="12">
        <f t="shared" si="59"/>
        <v>42703.709548611107</v>
      </c>
    </row>
    <row r="946" spans="1:19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7"/>
        <v>13</v>
      </c>
      <c r="O946" s="7">
        <f t="shared" si="56"/>
        <v>69.40625</v>
      </c>
      <c r="P946" t="s">
        <v>8279</v>
      </c>
      <c r="Q946" s="8" t="s">
        <v>8281</v>
      </c>
      <c r="R946" s="12">
        <f t="shared" si="58"/>
        <v>42444.583912037036</v>
      </c>
      <c r="S946" s="12">
        <f t="shared" si="59"/>
        <v>42478.583333333328</v>
      </c>
    </row>
    <row r="947" spans="1:19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7"/>
        <v>2</v>
      </c>
      <c r="O947" s="7">
        <f t="shared" si="56"/>
        <v>155.25</v>
      </c>
      <c r="P947" t="s">
        <v>8279</v>
      </c>
      <c r="Q947" s="8" t="s">
        <v>8281</v>
      </c>
      <c r="R947" s="12">
        <f t="shared" si="58"/>
        <v>42732.872986111113</v>
      </c>
      <c r="S947" s="12">
        <f t="shared" si="59"/>
        <v>42784.999305555553</v>
      </c>
    </row>
    <row r="948" spans="1:19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7"/>
        <v>2</v>
      </c>
      <c r="O948" s="7">
        <f t="shared" si="56"/>
        <v>57.2</v>
      </c>
      <c r="P948" t="s">
        <v>8279</v>
      </c>
      <c r="Q948" s="8" t="s">
        <v>8281</v>
      </c>
      <c r="R948" s="12">
        <f t="shared" si="58"/>
        <v>42592.750555555554</v>
      </c>
      <c r="S948" s="12">
        <f t="shared" si="59"/>
        <v>42622.750555555554</v>
      </c>
    </row>
    <row r="949" spans="1:19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7"/>
        <v>0</v>
      </c>
      <c r="O949" s="7" t="str">
        <f t="shared" si="56"/>
        <v>-</v>
      </c>
      <c r="P949" t="s">
        <v>8279</v>
      </c>
      <c r="Q949" s="8" t="s">
        <v>8281</v>
      </c>
      <c r="R949" s="12">
        <f t="shared" si="58"/>
        <v>42491.781319444446</v>
      </c>
      <c r="S949" s="12">
        <f t="shared" si="59"/>
        <v>42551.781319444446</v>
      </c>
    </row>
    <row r="950" spans="1:19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7"/>
        <v>12</v>
      </c>
      <c r="O950" s="7">
        <f t="shared" si="56"/>
        <v>60</v>
      </c>
      <c r="P950" t="s">
        <v>8279</v>
      </c>
      <c r="Q950" s="8" t="s">
        <v>8281</v>
      </c>
      <c r="R950" s="12">
        <f t="shared" si="58"/>
        <v>42411.828287037039</v>
      </c>
      <c r="S950" s="12">
        <f t="shared" si="59"/>
        <v>42441.828287037039</v>
      </c>
    </row>
    <row r="951" spans="1:19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7"/>
        <v>1</v>
      </c>
      <c r="O951" s="7">
        <f t="shared" si="56"/>
        <v>39</v>
      </c>
      <c r="P951" t="s">
        <v>8279</v>
      </c>
      <c r="Q951" s="8" t="s">
        <v>8281</v>
      </c>
      <c r="R951" s="12">
        <f t="shared" si="58"/>
        <v>42361.043703703705</v>
      </c>
      <c r="S951" s="12">
        <f t="shared" si="59"/>
        <v>42421.043703703705</v>
      </c>
    </row>
    <row r="952" spans="1:19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7"/>
        <v>28</v>
      </c>
      <c r="O952" s="7">
        <f t="shared" si="56"/>
        <v>58.416666666666664</v>
      </c>
      <c r="P952" t="s">
        <v>8279</v>
      </c>
      <c r="Q952" s="8" t="s">
        <v>8281</v>
      </c>
      <c r="R952" s="12">
        <f t="shared" si="58"/>
        <v>42356.750706018516</v>
      </c>
      <c r="S952" s="12">
        <f t="shared" si="59"/>
        <v>42386.750706018516</v>
      </c>
    </row>
    <row r="953" spans="1:19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7"/>
        <v>38</v>
      </c>
      <c r="O953" s="7">
        <f t="shared" si="56"/>
        <v>158.63636363636363</v>
      </c>
      <c r="P953" t="s">
        <v>8279</v>
      </c>
      <c r="Q953" s="8" t="s">
        <v>8281</v>
      </c>
      <c r="R953" s="12">
        <f t="shared" si="58"/>
        <v>42480.653611111105</v>
      </c>
      <c r="S953" s="12">
        <f t="shared" si="59"/>
        <v>42525.653611111105</v>
      </c>
    </row>
    <row r="954" spans="1:19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7"/>
        <v>40</v>
      </c>
      <c r="O954" s="7">
        <f t="shared" si="56"/>
        <v>99.857142857142861</v>
      </c>
      <c r="P954" t="s">
        <v>8279</v>
      </c>
      <c r="Q954" s="8" t="s">
        <v>8281</v>
      </c>
      <c r="R954" s="12">
        <f t="shared" si="58"/>
        <v>42662.613564814819</v>
      </c>
      <c r="S954" s="12">
        <f t="shared" si="59"/>
        <v>42692.655231481483</v>
      </c>
    </row>
    <row r="955" spans="1:19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7"/>
        <v>1</v>
      </c>
      <c r="O955" s="7">
        <f t="shared" si="56"/>
        <v>25.2</v>
      </c>
      <c r="P955" t="s">
        <v>8279</v>
      </c>
      <c r="Q955" s="8" t="s">
        <v>8281</v>
      </c>
      <c r="R955" s="12">
        <f t="shared" si="58"/>
        <v>41999.164340277777</v>
      </c>
      <c r="S955" s="12">
        <f t="shared" si="59"/>
        <v>42029.164340277777</v>
      </c>
    </row>
    <row r="956" spans="1:19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7"/>
        <v>43</v>
      </c>
      <c r="O956" s="7">
        <f t="shared" si="56"/>
        <v>89.191780821917803</v>
      </c>
      <c r="P956" t="s">
        <v>8279</v>
      </c>
      <c r="Q956" s="8" t="s">
        <v>8281</v>
      </c>
      <c r="R956" s="12">
        <f t="shared" si="58"/>
        <v>42194.833784722221</v>
      </c>
      <c r="S956" s="12">
        <f t="shared" si="59"/>
        <v>42236.833784722221</v>
      </c>
    </row>
    <row r="957" spans="1:19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7"/>
        <v>6</v>
      </c>
      <c r="O957" s="7">
        <f t="shared" si="56"/>
        <v>182.6236559139785</v>
      </c>
      <c r="P957" t="s">
        <v>8279</v>
      </c>
      <c r="Q957" s="8" t="s">
        <v>8281</v>
      </c>
      <c r="R957" s="12">
        <f t="shared" si="58"/>
        <v>42586.295138888891</v>
      </c>
      <c r="S957" s="12">
        <f t="shared" si="59"/>
        <v>42626.295138888891</v>
      </c>
    </row>
    <row r="958" spans="1:19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7"/>
        <v>2</v>
      </c>
      <c r="O958" s="7">
        <f t="shared" si="56"/>
        <v>50.647058823529413</v>
      </c>
      <c r="P958" t="s">
        <v>8279</v>
      </c>
      <c r="Q958" s="8" t="s">
        <v>8281</v>
      </c>
      <c r="R958" s="12">
        <f t="shared" si="58"/>
        <v>42060.913877314815</v>
      </c>
      <c r="S958" s="12">
        <f t="shared" si="59"/>
        <v>42120.872210648144</v>
      </c>
    </row>
    <row r="959" spans="1:19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7"/>
        <v>2</v>
      </c>
      <c r="O959" s="7">
        <f t="shared" si="56"/>
        <v>33.285714285714285</v>
      </c>
      <c r="P959" t="s">
        <v>8279</v>
      </c>
      <c r="Q959" s="8" t="s">
        <v>8281</v>
      </c>
      <c r="R959" s="12">
        <f t="shared" si="58"/>
        <v>42660.552465277782</v>
      </c>
      <c r="S959" s="12">
        <f t="shared" si="59"/>
        <v>42691.594131944439</v>
      </c>
    </row>
    <row r="960" spans="1:19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7"/>
        <v>11</v>
      </c>
      <c r="O960" s="7">
        <f t="shared" si="56"/>
        <v>51.823529411764703</v>
      </c>
      <c r="P960" t="s">
        <v>8279</v>
      </c>
      <c r="Q960" s="8" t="s">
        <v>8281</v>
      </c>
      <c r="R960" s="12">
        <f t="shared" si="58"/>
        <v>42082.802812499998</v>
      </c>
      <c r="S960" s="12">
        <f t="shared" si="59"/>
        <v>42104.207638888889</v>
      </c>
    </row>
    <row r="961" spans="1:19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7"/>
        <v>39</v>
      </c>
      <c r="O961" s="7">
        <f t="shared" si="56"/>
        <v>113.62573099415205</v>
      </c>
      <c r="P961" t="s">
        <v>8279</v>
      </c>
      <c r="Q961" s="8" t="s">
        <v>8281</v>
      </c>
      <c r="R961" s="12">
        <f t="shared" si="58"/>
        <v>41993.174363425926</v>
      </c>
      <c r="S961" s="12">
        <f t="shared" si="59"/>
        <v>42023.174363425926</v>
      </c>
    </row>
    <row r="962" spans="1:19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7"/>
        <v>46</v>
      </c>
      <c r="O962" s="7">
        <f t="shared" ref="O962:O1025" si="60">IFERROR(E962/L962,"-")</f>
        <v>136.46276595744681</v>
      </c>
      <c r="P962" t="s">
        <v>8279</v>
      </c>
      <c r="Q962" s="8" t="s">
        <v>8281</v>
      </c>
      <c r="R962" s="12">
        <f t="shared" si="58"/>
        <v>42766.626793981486</v>
      </c>
      <c r="S962" s="12">
        <f t="shared" si="59"/>
        <v>42808.585127314815</v>
      </c>
    </row>
    <row r="963" spans="1:19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1">ROUND(E963/D963*100,0)</f>
        <v>42</v>
      </c>
      <c r="O963" s="7">
        <f t="shared" si="60"/>
        <v>364.35454545454547</v>
      </c>
      <c r="P963" t="s">
        <v>8279</v>
      </c>
      <c r="Q963" s="8" t="s">
        <v>8281</v>
      </c>
      <c r="R963" s="12">
        <f t="shared" ref="R963:R1026" si="62">(((J963/60)/60)/24+DATE(1970,1,1))</f>
        <v>42740.693692129629</v>
      </c>
      <c r="S963" s="12">
        <f t="shared" ref="S963:S1026" si="63">(((I963/60)/60)/24)+DATE(1970,1,1)</f>
        <v>42786.791666666672</v>
      </c>
    </row>
    <row r="964" spans="1:19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1"/>
        <v>28</v>
      </c>
      <c r="O964" s="7">
        <f t="shared" si="60"/>
        <v>19.243243243243242</v>
      </c>
      <c r="P964" t="s">
        <v>8279</v>
      </c>
      <c r="Q964" s="8" t="s">
        <v>8281</v>
      </c>
      <c r="R964" s="12">
        <f t="shared" si="62"/>
        <v>42373.712418981479</v>
      </c>
      <c r="S964" s="12">
        <f t="shared" si="63"/>
        <v>42411.712418981479</v>
      </c>
    </row>
    <row r="965" spans="1:19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1"/>
        <v>1</v>
      </c>
      <c r="O965" s="7">
        <f t="shared" si="60"/>
        <v>41.888888888888886</v>
      </c>
      <c r="P965" t="s">
        <v>8279</v>
      </c>
      <c r="Q965" s="8" t="s">
        <v>8281</v>
      </c>
      <c r="R965" s="12">
        <f t="shared" si="62"/>
        <v>42625.635636574079</v>
      </c>
      <c r="S965" s="12">
        <f t="shared" si="63"/>
        <v>42660.635636574079</v>
      </c>
    </row>
    <row r="966" spans="1:19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1"/>
        <v>1</v>
      </c>
      <c r="O966" s="7">
        <f t="shared" si="60"/>
        <v>30.310344827586206</v>
      </c>
      <c r="P966" t="s">
        <v>8279</v>
      </c>
      <c r="Q966" s="8" t="s">
        <v>8281</v>
      </c>
      <c r="R966" s="12">
        <f t="shared" si="62"/>
        <v>42208.628692129627</v>
      </c>
      <c r="S966" s="12">
        <f t="shared" si="63"/>
        <v>42248.628692129627</v>
      </c>
    </row>
    <row r="967" spans="1:19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1"/>
        <v>1</v>
      </c>
      <c r="O967" s="7">
        <f t="shared" si="60"/>
        <v>49.666666666666664</v>
      </c>
      <c r="P967" t="s">
        <v>8279</v>
      </c>
      <c r="Q967" s="8" t="s">
        <v>8281</v>
      </c>
      <c r="R967" s="12">
        <f t="shared" si="62"/>
        <v>42637.016736111109</v>
      </c>
      <c r="S967" s="12">
        <f t="shared" si="63"/>
        <v>42669.165972222225</v>
      </c>
    </row>
    <row r="968" spans="1:19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1"/>
        <v>15</v>
      </c>
      <c r="O968" s="7">
        <f t="shared" si="60"/>
        <v>59.2</v>
      </c>
      <c r="P968" t="s">
        <v>8279</v>
      </c>
      <c r="Q968" s="8" t="s">
        <v>8281</v>
      </c>
      <c r="R968" s="12">
        <f t="shared" si="62"/>
        <v>42619.635787037041</v>
      </c>
      <c r="S968" s="12">
        <f t="shared" si="63"/>
        <v>42649.635787037041</v>
      </c>
    </row>
    <row r="969" spans="1:19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1"/>
        <v>18</v>
      </c>
      <c r="O969" s="7">
        <f t="shared" si="60"/>
        <v>43.97530864197531</v>
      </c>
      <c r="P969" t="s">
        <v>8279</v>
      </c>
      <c r="Q969" s="8" t="s">
        <v>8281</v>
      </c>
      <c r="R969" s="12">
        <f t="shared" si="62"/>
        <v>42422.254328703704</v>
      </c>
      <c r="S969" s="12">
        <f t="shared" si="63"/>
        <v>42482.21266203704</v>
      </c>
    </row>
    <row r="970" spans="1:19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1"/>
        <v>1</v>
      </c>
      <c r="O970" s="7">
        <f t="shared" si="60"/>
        <v>26.5</v>
      </c>
      <c r="P970" t="s">
        <v>8279</v>
      </c>
      <c r="Q970" s="8" t="s">
        <v>8281</v>
      </c>
      <c r="R970" s="12">
        <f t="shared" si="62"/>
        <v>41836.847615740742</v>
      </c>
      <c r="S970" s="12">
        <f t="shared" si="63"/>
        <v>41866.847615740742</v>
      </c>
    </row>
    <row r="971" spans="1:19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1"/>
        <v>47</v>
      </c>
      <c r="O971" s="7">
        <f t="shared" si="60"/>
        <v>1272.7272727272727</v>
      </c>
      <c r="P971" t="s">
        <v>8279</v>
      </c>
      <c r="Q971" s="8" t="s">
        <v>8281</v>
      </c>
      <c r="R971" s="12">
        <f t="shared" si="62"/>
        <v>42742.30332175926</v>
      </c>
      <c r="S971" s="12">
        <f t="shared" si="63"/>
        <v>42775.30332175926</v>
      </c>
    </row>
    <row r="972" spans="1:19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1"/>
        <v>46</v>
      </c>
      <c r="O972" s="7">
        <f t="shared" si="60"/>
        <v>164</v>
      </c>
      <c r="P972" t="s">
        <v>8279</v>
      </c>
      <c r="Q972" s="8" t="s">
        <v>8281</v>
      </c>
      <c r="R972" s="12">
        <f t="shared" si="62"/>
        <v>42721.220520833333</v>
      </c>
      <c r="S972" s="12">
        <f t="shared" si="63"/>
        <v>42758.207638888889</v>
      </c>
    </row>
    <row r="973" spans="1:19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1"/>
        <v>0</v>
      </c>
      <c r="O973" s="7">
        <f t="shared" si="60"/>
        <v>45.2</v>
      </c>
      <c r="P973" t="s">
        <v>8279</v>
      </c>
      <c r="Q973" s="8" t="s">
        <v>8281</v>
      </c>
      <c r="R973" s="12">
        <f t="shared" si="62"/>
        <v>42111.709027777775</v>
      </c>
      <c r="S973" s="12">
        <f t="shared" si="63"/>
        <v>42156.709027777775</v>
      </c>
    </row>
    <row r="974" spans="1:19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1"/>
        <v>35</v>
      </c>
      <c r="O974" s="7">
        <f t="shared" si="60"/>
        <v>153.88888888888889</v>
      </c>
      <c r="P974" t="s">
        <v>8279</v>
      </c>
      <c r="Q974" s="8" t="s">
        <v>8281</v>
      </c>
      <c r="R974" s="12">
        <f t="shared" si="62"/>
        <v>41856.865717592591</v>
      </c>
      <c r="S974" s="12">
        <f t="shared" si="63"/>
        <v>41886.290972222225</v>
      </c>
    </row>
    <row r="975" spans="1:19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1"/>
        <v>2</v>
      </c>
      <c r="O975" s="7">
        <f t="shared" si="60"/>
        <v>51.375</v>
      </c>
      <c r="P975" t="s">
        <v>8279</v>
      </c>
      <c r="Q975" s="8" t="s">
        <v>8281</v>
      </c>
      <c r="R975" s="12">
        <f t="shared" si="62"/>
        <v>42257.014965277776</v>
      </c>
      <c r="S975" s="12">
        <f t="shared" si="63"/>
        <v>42317.056631944448</v>
      </c>
    </row>
    <row r="976" spans="1:19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1"/>
        <v>1</v>
      </c>
      <c r="O976" s="7">
        <f t="shared" si="60"/>
        <v>93.333333333333329</v>
      </c>
      <c r="P976" t="s">
        <v>8279</v>
      </c>
      <c r="Q976" s="8" t="s">
        <v>8281</v>
      </c>
      <c r="R976" s="12">
        <f t="shared" si="62"/>
        <v>42424.749490740738</v>
      </c>
      <c r="S976" s="12">
        <f t="shared" si="63"/>
        <v>42454.707824074074</v>
      </c>
    </row>
    <row r="977" spans="1:19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1"/>
        <v>3</v>
      </c>
      <c r="O977" s="7">
        <f t="shared" si="60"/>
        <v>108.625</v>
      </c>
      <c r="P977" t="s">
        <v>8279</v>
      </c>
      <c r="Q977" s="8" t="s">
        <v>8281</v>
      </c>
      <c r="R977" s="12">
        <f t="shared" si="62"/>
        <v>42489.696585648147</v>
      </c>
      <c r="S977" s="12">
        <f t="shared" si="63"/>
        <v>42549.696585648147</v>
      </c>
    </row>
    <row r="978" spans="1:19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1"/>
        <v>2</v>
      </c>
      <c r="O978" s="7">
        <f t="shared" si="60"/>
        <v>160.5</v>
      </c>
      <c r="P978" t="s">
        <v>8279</v>
      </c>
      <c r="Q978" s="8" t="s">
        <v>8281</v>
      </c>
      <c r="R978" s="12">
        <f t="shared" si="62"/>
        <v>42185.058993055558</v>
      </c>
      <c r="S978" s="12">
        <f t="shared" si="63"/>
        <v>42230.058993055558</v>
      </c>
    </row>
    <row r="979" spans="1:19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1"/>
        <v>34</v>
      </c>
      <c r="O979" s="7">
        <f t="shared" si="60"/>
        <v>75.75</v>
      </c>
      <c r="P979" t="s">
        <v>8279</v>
      </c>
      <c r="Q979" s="8" t="s">
        <v>8281</v>
      </c>
      <c r="R979" s="12">
        <f t="shared" si="62"/>
        <v>42391.942094907412</v>
      </c>
      <c r="S979" s="12">
        <f t="shared" si="63"/>
        <v>42421.942094907412</v>
      </c>
    </row>
    <row r="980" spans="1:19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1"/>
        <v>56</v>
      </c>
      <c r="O980" s="7">
        <f t="shared" si="60"/>
        <v>790.83739837398377</v>
      </c>
      <c r="P980" t="s">
        <v>8279</v>
      </c>
      <c r="Q980" s="8" t="s">
        <v>8281</v>
      </c>
      <c r="R980" s="12">
        <f t="shared" si="62"/>
        <v>42395.309039351851</v>
      </c>
      <c r="S980" s="12">
        <f t="shared" si="63"/>
        <v>42425.309039351851</v>
      </c>
    </row>
    <row r="981" spans="1:19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1"/>
        <v>83</v>
      </c>
      <c r="O981" s="7">
        <f t="shared" si="60"/>
        <v>301.93916666666667</v>
      </c>
      <c r="P981" t="s">
        <v>8279</v>
      </c>
      <c r="Q981" s="8" t="s">
        <v>8281</v>
      </c>
      <c r="R981" s="12">
        <f t="shared" si="62"/>
        <v>42506.416990740734</v>
      </c>
      <c r="S981" s="12">
        <f t="shared" si="63"/>
        <v>42541.790972222225</v>
      </c>
    </row>
    <row r="982" spans="1:19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1"/>
        <v>15</v>
      </c>
      <c r="O982" s="7">
        <f t="shared" si="60"/>
        <v>47.935483870967744</v>
      </c>
      <c r="P982" t="s">
        <v>8279</v>
      </c>
      <c r="Q982" s="8" t="s">
        <v>8281</v>
      </c>
      <c r="R982" s="12">
        <f t="shared" si="62"/>
        <v>41928.904189814813</v>
      </c>
      <c r="S982" s="12">
        <f t="shared" si="63"/>
        <v>41973.945856481485</v>
      </c>
    </row>
    <row r="983" spans="1:19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1"/>
        <v>0</v>
      </c>
      <c r="O983" s="7">
        <f t="shared" si="60"/>
        <v>2.75</v>
      </c>
      <c r="P983" t="s">
        <v>8279</v>
      </c>
      <c r="Q983" s="8" t="s">
        <v>8281</v>
      </c>
      <c r="R983" s="12">
        <f t="shared" si="62"/>
        <v>41830.947013888886</v>
      </c>
      <c r="S983" s="12">
        <f t="shared" si="63"/>
        <v>41860.947013888886</v>
      </c>
    </row>
    <row r="984" spans="1:19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1"/>
        <v>0</v>
      </c>
      <c r="O984" s="7">
        <f t="shared" si="60"/>
        <v>1</v>
      </c>
      <c r="P984" t="s">
        <v>8279</v>
      </c>
      <c r="Q984" s="8" t="s">
        <v>8281</v>
      </c>
      <c r="R984" s="12">
        <f t="shared" si="62"/>
        <v>42615.753310185188</v>
      </c>
      <c r="S984" s="12">
        <f t="shared" si="63"/>
        <v>42645.753310185188</v>
      </c>
    </row>
    <row r="985" spans="1:19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1"/>
        <v>30</v>
      </c>
      <c r="O985" s="7">
        <f t="shared" si="60"/>
        <v>171.79329608938548</v>
      </c>
      <c r="P985" t="s">
        <v>8279</v>
      </c>
      <c r="Q985" s="8" t="s">
        <v>8281</v>
      </c>
      <c r="R985" s="12">
        <f t="shared" si="62"/>
        <v>42574.667650462965</v>
      </c>
      <c r="S985" s="12">
        <f t="shared" si="63"/>
        <v>42605.870833333334</v>
      </c>
    </row>
    <row r="986" spans="1:19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1"/>
        <v>1</v>
      </c>
      <c r="O986" s="7">
        <f t="shared" si="60"/>
        <v>35.333333333333336</v>
      </c>
      <c r="P986" t="s">
        <v>8279</v>
      </c>
      <c r="Q986" s="8" t="s">
        <v>8281</v>
      </c>
      <c r="R986" s="12">
        <f t="shared" si="62"/>
        <v>42061.11583333333</v>
      </c>
      <c r="S986" s="12">
        <f t="shared" si="63"/>
        <v>42091.074166666673</v>
      </c>
    </row>
    <row r="987" spans="1:19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1"/>
        <v>6</v>
      </c>
      <c r="O987" s="7">
        <f t="shared" si="60"/>
        <v>82.086956521739125</v>
      </c>
      <c r="P987" t="s">
        <v>8279</v>
      </c>
      <c r="Q987" s="8" t="s">
        <v>8281</v>
      </c>
      <c r="R987" s="12">
        <f t="shared" si="62"/>
        <v>42339.967708333337</v>
      </c>
      <c r="S987" s="12">
        <f t="shared" si="63"/>
        <v>42369.958333333328</v>
      </c>
    </row>
    <row r="988" spans="1:19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1"/>
        <v>13</v>
      </c>
      <c r="O988" s="7">
        <f t="shared" si="60"/>
        <v>110.8695652173913</v>
      </c>
      <c r="P988" t="s">
        <v>8279</v>
      </c>
      <c r="Q988" s="8" t="s">
        <v>8281</v>
      </c>
      <c r="R988" s="12">
        <f t="shared" si="62"/>
        <v>42324.767361111109</v>
      </c>
      <c r="S988" s="12">
        <f t="shared" si="63"/>
        <v>42379</v>
      </c>
    </row>
    <row r="989" spans="1:19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1"/>
        <v>13</v>
      </c>
      <c r="O989" s="7">
        <f t="shared" si="60"/>
        <v>161.21951219512195</v>
      </c>
      <c r="P989" t="s">
        <v>8279</v>
      </c>
      <c r="Q989" s="8" t="s">
        <v>8281</v>
      </c>
      <c r="R989" s="12">
        <f t="shared" si="62"/>
        <v>41773.294560185182</v>
      </c>
      <c r="S989" s="12">
        <f t="shared" si="63"/>
        <v>41813.294560185182</v>
      </c>
    </row>
    <row r="990" spans="1:19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1"/>
        <v>0</v>
      </c>
      <c r="O990" s="7" t="str">
        <f t="shared" si="60"/>
        <v>-</v>
      </c>
      <c r="P990" t="s">
        <v>8279</v>
      </c>
      <c r="Q990" s="8" t="s">
        <v>8281</v>
      </c>
      <c r="R990" s="12">
        <f t="shared" si="62"/>
        <v>42614.356770833328</v>
      </c>
      <c r="S990" s="12">
        <f t="shared" si="63"/>
        <v>42644.356770833328</v>
      </c>
    </row>
    <row r="991" spans="1:19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1"/>
        <v>17</v>
      </c>
      <c r="O991" s="7">
        <f t="shared" si="60"/>
        <v>52.40625</v>
      </c>
      <c r="P991" t="s">
        <v>8279</v>
      </c>
      <c r="Q991" s="8" t="s">
        <v>8281</v>
      </c>
      <c r="R991" s="12">
        <f t="shared" si="62"/>
        <v>42611.933969907404</v>
      </c>
      <c r="S991" s="12">
        <f t="shared" si="63"/>
        <v>42641.933969907404</v>
      </c>
    </row>
    <row r="992" spans="1:19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1"/>
        <v>0</v>
      </c>
      <c r="O992" s="7">
        <f t="shared" si="60"/>
        <v>13</v>
      </c>
      <c r="P992" t="s">
        <v>8279</v>
      </c>
      <c r="Q992" s="8" t="s">
        <v>8281</v>
      </c>
      <c r="R992" s="12">
        <f t="shared" si="62"/>
        <v>41855.784305555557</v>
      </c>
      <c r="S992" s="12">
        <f t="shared" si="63"/>
        <v>41885.784305555557</v>
      </c>
    </row>
    <row r="993" spans="1:19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1"/>
        <v>4</v>
      </c>
      <c r="O993" s="7">
        <f t="shared" si="60"/>
        <v>30.285714285714285</v>
      </c>
      <c r="P993" t="s">
        <v>8279</v>
      </c>
      <c r="Q993" s="8" t="s">
        <v>8281</v>
      </c>
      <c r="R993" s="12">
        <f t="shared" si="62"/>
        <v>42538.75680555556</v>
      </c>
      <c r="S993" s="12">
        <f t="shared" si="63"/>
        <v>42563.785416666666</v>
      </c>
    </row>
    <row r="994" spans="1:19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1"/>
        <v>0</v>
      </c>
      <c r="O994" s="7">
        <f t="shared" si="60"/>
        <v>116.75</v>
      </c>
      <c r="P994" t="s">
        <v>8279</v>
      </c>
      <c r="Q994" s="8" t="s">
        <v>8281</v>
      </c>
      <c r="R994" s="12">
        <f t="shared" si="62"/>
        <v>42437.924988425926</v>
      </c>
      <c r="S994" s="12">
        <f t="shared" si="63"/>
        <v>42497.883321759262</v>
      </c>
    </row>
    <row r="995" spans="1:19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1"/>
        <v>25</v>
      </c>
      <c r="O995" s="7">
        <f t="shared" si="60"/>
        <v>89.59693877551021</v>
      </c>
      <c r="P995" t="s">
        <v>8279</v>
      </c>
      <c r="Q995" s="8" t="s">
        <v>8281</v>
      </c>
      <c r="R995" s="12">
        <f t="shared" si="62"/>
        <v>42652.964907407411</v>
      </c>
      <c r="S995" s="12">
        <f t="shared" si="63"/>
        <v>42686.208333333328</v>
      </c>
    </row>
    <row r="996" spans="1:19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1"/>
        <v>2</v>
      </c>
      <c r="O996" s="7">
        <f t="shared" si="60"/>
        <v>424.45454545454544</v>
      </c>
      <c r="P996" t="s">
        <v>8279</v>
      </c>
      <c r="Q996" s="8" t="s">
        <v>8281</v>
      </c>
      <c r="R996" s="12">
        <f t="shared" si="62"/>
        <v>41921.263078703705</v>
      </c>
      <c r="S996" s="12">
        <f t="shared" si="63"/>
        <v>41973.957638888889</v>
      </c>
    </row>
    <row r="997" spans="1:19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1"/>
        <v>7</v>
      </c>
      <c r="O997" s="7">
        <f t="shared" si="60"/>
        <v>80.666666666666671</v>
      </c>
      <c r="P997" t="s">
        <v>8279</v>
      </c>
      <c r="Q997" s="8" t="s">
        <v>8281</v>
      </c>
      <c r="R997" s="12">
        <f t="shared" si="62"/>
        <v>41947.940740740742</v>
      </c>
      <c r="S997" s="12">
        <f t="shared" si="63"/>
        <v>41972.666666666672</v>
      </c>
    </row>
    <row r="998" spans="1:19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1"/>
        <v>2</v>
      </c>
      <c r="O998" s="7">
        <f t="shared" si="60"/>
        <v>13</v>
      </c>
      <c r="P998" t="s">
        <v>8279</v>
      </c>
      <c r="Q998" s="8" t="s">
        <v>8281</v>
      </c>
      <c r="R998" s="12">
        <f t="shared" si="62"/>
        <v>41817.866435185184</v>
      </c>
      <c r="S998" s="12">
        <f t="shared" si="63"/>
        <v>41847.643750000003</v>
      </c>
    </row>
    <row r="999" spans="1:19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1"/>
        <v>1</v>
      </c>
      <c r="O999" s="7">
        <f t="shared" si="60"/>
        <v>8.125</v>
      </c>
      <c r="P999" t="s">
        <v>8279</v>
      </c>
      <c r="Q999" s="8" t="s">
        <v>8281</v>
      </c>
      <c r="R999" s="12">
        <f t="shared" si="62"/>
        <v>41941.10297453704</v>
      </c>
      <c r="S999" s="12">
        <f t="shared" si="63"/>
        <v>41971.144641203704</v>
      </c>
    </row>
    <row r="1000" spans="1:19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1"/>
        <v>59</v>
      </c>
      <c r="O1000" s="7">
        <f t="shared" si="60"/>
        <v>153.42794759825327</v>
      </c>
      <c r="P1000" t="s">
        <v>8279</v>
      </c>
      <c r="Q1000" s="8" t="s">
        <v>8281</v>
      </c>
      <c r="R1000" s="12">
        <f t="shared" si="62"/>
        <v>42282.168993055559</v>
      </c>
      <c r="S1000" s="12">
        <f t="shared" si="63"/>
        <v>42327.210659722223</v>
      </c>
    </row>
    <row r="1001" spans="1:19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1"/>
        <v>8</v>
      </c>
      <c r="O1001" s="7">
        <f t="shared" si="60"/>
        <v>292.07499999999999</v>
      </c>
      <c r="P1001" t="s">
        <v>8279</v>
      </c>
      <c r="Q1001" s="8" t="s">
        <v>8281</v>
      </c>
      <c r="R1001" s="12">
        <f t="shared" si="62"/>
        <v>41926.29965277778</v>
      </c>
      <c r="S1001" s="12">
        <f t="shared" si="63"/>
        <v>41956.334722222222</v>
      </c>
    </row>
    <row r="1002" spans="1:19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1"/>
        <v>2</v>
      </c>
      <c r="O1002" s="7">
        <f t="shared" si="60"/>
        <v>3304</v>
      </c>
      <c r="P1002" t="s">
        <v>8279</v>
      </c>
      <c r="Q1002" s="8" t="s">
        <v>8281</v>
      </c>
      <c r="R1002" s="12">
        <f t="shared" si="62"/>
        <v>42749.059722222228</v>
      </c>
      <c r="S1002" s="12">
        <f t="shared" si="63"/>
        <v>42809.018055555556</v>
      </c>
    </row>
    <row r="1003" spans="1:19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1"/>
        <v>104</v>
      </c>
      <c r="O1003" s="7">
        <f t="shared" si="60"/>
        <v>1300</v>
      </c>
      <c r="P1003" t="s">
        <v>8279</v>
      </c>
      <c r="Q1003" s="8" t="s">
        <v>8281</v>
      </c>
      <c r="R1003" s="12">
        <f t="shared" si="62"/>
        <v>42720.720057870371</v>
      </c>
      <c r="S1003" s="12">
        <f t="shared" si="63"/>
        <v>42765.720057870371</v>
      </c>
    </row>
    <row r="1004" spans="1:19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1"/>
        <v>30</v>
      </c>
      <c r="O1004" s="7">
        <f t="shared" si="60"/>
        <v>134.54545454545453</v>
      </c>
      <c r="P1004" t="s">
        <v>8279</v>
      </c>
      <c r="Q1004" s="8" t="s">
        <v>8281</v>
      </c>
      <c r="R1004" s="12">
        <f t="shared" si="62"/>
        <v>42325.684189814812</v>
      </c>
      <c r="S1004" s="12">
        <f t="shared" si="63"/>
        <v>42355.249305555553</v>
      </c>
    </row>
    <row r="1005" spans="1:19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1"/>
        <v>16</v>
      </c>
      <c r="O1005" s="7">
        <f t="shared" si="60"/>
        <v>214.06666666666666</v>
      </c>
      <c r="P1005" t="s">
        <v>8279</v>
      </c>
      <c r="Q1005" s="8" t="s">
        <v>8281</v>
      </c>
      <c r="R1005" s="12">
        <f t="shared" si="62"/>
        <v>42780.709039351852</v>
      </c>
      <c r="S1005" s="12">
        <f t="shared" si="63"/>
        <v>42810.667372685188</v>
      </c>
    </row>
    <row r="1006" spans="1:19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1"/>
        <v>82</v>
      </c>
      <c r="O1006" s="7">
        <f t="shared" si="60"/>
        <v>216.33684210526314</v>
      </c>
      <c r="P1006" t="s">
        <v>8279</v>
      </c>
      <c r="Q1006" s="8" t="s">
        <v>8281</v>
      </c>
      <c r="R1006" s="12">
        <f t="shared" si="62"/>
        <v>42388.708645833336</v>
      </c>
      <c r="S1006" s="12">
        <f t="shared" si="63"/>
        <v>42418.708645833336</v>
      </c>
    </row>
    <row r="1007" spans="1:19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1"/>
        <v>75</v>
      </c>
      <c r="O1007" s="7">
        <f t="shared" si="60"/>
        <v>932.31055900621118</v>
      </c>
      <c r="P1007" t="s">
        <v>8279</v>
      </c>
      <c r="Q1007" s="8" t="s">
        <v>8281</v>
      </c>
      <c r="R1007" s="12">
        <f t="shared" si="62"/>
        <v>42276.624803240738</v>
      </c>
      <c r="S1007" s="12">
        <f t="shared" si="63"/>
        <v>42307.624803240738</v>
      </c>
    </row>
    <row r="1008" spans="1:19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1"/>
        <v>6</v>
      </c>
      <c r="O1008" s="7">
        <f t="shared" si="60"/>
        <v>29.25</v>
      </c>
      <c r="P1008" t="s">
        <v>8279</v>
      </c>
      <c r="Q1008" s="8" t="s">
        <v>8281</v>
      </c>
      <c r="R1008" s="12">
        <f t="shared" si="62"/>
        <v>41977.040185185186</v>
      </c>
      <c r="S1008" s="12">
        <f t="shared" si="63"/>
        <v>41985.299305555556</v>
      </c>
    </row>
    <row r="1009" spans="1:19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1"/>
        <v>44</v>
      </c>
      <c r="O1009" s="7">
        <f t="shared" si="60"/>
        <v>174.94736842105263</v>
      </c>
      <c r="P1009" t="s">
        <v>8279</v>
      </c>
      <c r="Q1009" s="8" t="s">
        <v>8281</v>
      </c>
      <c r="R1009" s="12">
        <f t="shared" si="62"/>
        <v>42676.583599537036</v>
      </c>
      <c r="S1009" s="12">
        <f t="shared" si="63"/>
        <v>42718.6252662037</v>
      </c>
    </row>
    <row r="1010" spans="1:19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1"/>
        <v>0</v>
      </c>
      <c r="O1010" s="7">
        <f t="shared" si="60"/>
        <v>250</v>
      </c>
      <c r="P1010" t="s">
        <v>8279</v>
      </c>
      <c r="Q1010" s="8" t="s">
        <v>8281</v>
      </c>
      <c r="R1010" s="12">
        <f t="shared" si="62"/>
        <v>42702.809201388889</v>
      </c>
      <c r="S1010" s="12">
        <f t="shared" si="63"/>
        <v>42732.809201388889</v>
      </c>
    </row>
    <row r="1011" spans="1:19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1"/>
        <v>13</v>
      </c>
      <c r="O1011" s="7">
        <f t="shared" si="60"/>
        <v>65</v>
      </c>
      <c r="P1011" t="s">
        <v>8279</v>
      </c>
      <c r="Q1011" s="8" t="s">
        <v>8281</v>
      </c>
      <c r="R1011" s="12">
        <f t="shared" si="62"/>
        <v>42510.604699074072</v>
      </c>
      <c r="S1011" s="12">
        <f t="shared" si="63"/>
        <v>42540.604699074072</v>
      </c>
    </row>
    <row r="1012" spans="1:19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1"/>
        <v>0</v>
      </c>
      <c r="O1012" s="7">
        <f t="shared" si="60"/>
        <v>55</v>
      </c>
      <c r="P1012" t="s">
        <v>8279</v>
      </c>
      <c r="Q1012" s="8" t="s">
        <v>8281</v>
      </c>
      <c r="R1012" s="12">
        <f t="shared" si="62"/>
        <v>42561.829421296294</v>
      </c>
      <c r="S1012" s="12">
        <f t="shared" si="63"/>
        <v>42618.124305555553</v>
      </c>
    </row>
    <row r="1013" spans="1:19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1"/>
        <v>0</v>
      </c>
      <c r="O1013" s="7">
        <f t="shared" si="60"/>
        <v>75</v>
      </c>
      <c r="P1013" t="s">
        <v>8279</v>
      </c>
      <c r="Q1013" s="8" t="s">
        <v>8281</v>
      </c>
      <c r="R1013" s="12">
        <f t="shared" si="62"/>
        <v>41946.898090277777</v>
      </c>
      <c r="S1013" s="12">
        <f t="shared" si="63"/>
        <v>41991.898090277777</v>
      </c>
    </row>
    <row r="1014" spans="1:19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1"/>
        <v>21535</v>
      </c>
      <c r="O1014" s="7">
        <f t="shared" si="60"/>
        <v>1389.3561935483872</v>
      </c>
      <c r="P1014" t="s">
        <v>8279</v>
      </c>
      <c r="Q1014" s="8" t="s">
        <v>8281</v>
      </c>
      <c r="R1014" s="12">
        <f t="shared" si="62"/>
        <v>42714.440416666665</v>
      </c>
      <c r="S1014" s="12">
        <f t="shared" si="63"/>
        <v>42759.440416666665</v>
      </c>
    </row>
    <row r="1015" spans="1:19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1"/>
        <v>35</v>
      </c>
      <c r="O1015" s="7">
        <f t="shared" si="60"/>
        <v>95.911111111111111</v>
      </c>
      <c r="P1015" t="s">
        <v>8279</v>
      </c>
      <c r="Q1015" s="8" t="s">
        <v>8281</v>
      </c>
      <c r="R1015" s="12">
        <f t="shared" si="62"/>
        <v>42339.833981481483</v>
      </c>
      <c r="S1015" s="12">
        <f t="shared" si="63"/>
        <v>42367.833333333328</v>
      </c>
    </row>
    <row r="1016" spans="1:19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1"/>
        <v>31</v>
      </c>
      <c r="O1016" s="7">
        <f t="shared" si="60"/>
        <v>191.25</v>
      </c>
      <c r="P1016" t="s">
        <v>8279</v>
      </c>
      <c r="Q1016" s="8" t="s">
        <v>8281</v>
      </c>
      <c r="R1016" s="12">
        <f t="shared" si="62"/>
        <v>41955.002488425926</v>
      </c>
      <c r="S1016" s="12">
        <f t="shared" si="63"/>
        <v>42005.002488425926</v>
      </c>
    </row>
    <row r="1017" spans="1:19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1"/>
        <v>3</v>
      </c>
      <c r="O1017" s="7">
        <f t="shared" si="60"/>
        <v>40</v>
      </c>
      <c r="P1017" t="s">
        <v>8279</v>
      </c>
      <c r="Q1017" s="8" t="s">
        <v>8281</v>
      </c>
      <c r="R1017" s="12">
        <f t="shared" si="62"/>
        <v>42303.878414351857</v>
      </c>
      <c r="S1017" s="12">
        <f t="shared" si="63"/>
        <v>42333.920081018514</v>
      </c>
    </row>
    <row r="1018" spans="1:19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1"/>
        <v>3</v>
      </c>
      <c r="O1018" s="7">
        <f t="shared" si="60"/>
        <v>74.78947368421052</v>
      </c>
      <c r="P1018" t="s">
        <v>8279</v>
      </c>
      <c r="Q1018" s="8" t="s">
        <v>8281</v>
      </c>
      <c r="R1018" s="12">
        <f t="shared" si="62"/>
        <v>42422.107129629629</v>
      </c>
      <c r="S1018" s="12">
        <f t="shared" si="63"/>
        <v>42467.065462962957</v>
      </c>
    </row>
    <row r="1019" spans="1:19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1"/>
        <v>23</v>
      </c>
      <c r="O1019" s="7">
        <f t="shared" si="60"/>
        <v>161.11830985915492</v>
      </c>
      <c r="P1019" t="s">
        <v>8279</v>
      </c>
      <c r="Q1019" s="8" t="s">
        <v>8281</v>
      </c>
      <c r="R1019" s="12">
        <f t="shared" si="62"/>
        <v>42289.675173611111</v>
      </c>
      <c r="S1019" s="12">
        <f t="shared" si="63"/>
        <v>42329.716840277775</v>
      </c>
    </row>
    <row r="1020" spans="1:19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1"/>
        <v>3</v>
      </c>
      <c r="O1020" s="7">
        <f t="shared" si="60"/>
        <v>88.714285714285708</v>
      </c>
      <c r="P1020" t="s">
        <v>8279</v>
      </c>
      <c r="Q1020" s="8" t="s">
        <v>8281</v>
      </c>
      <c r="R1020" s="12">
        <f t="shared" si="62"/>
        <v>42535.492280092592</v>
      </c>
      <c r="S1020" s="12">
        <f t="shared" si="63"/>
        <v>42565.492280092592</v>
      </c>
    </row>
    <row r="1021" spans="1:19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1"/>
        <v>47</v>
      </c>
      <c r="O1021" s="7">
        <f t="shared" si="60"/>
        <v>53.25</v>
      </c>
      <c r="P1021" t="s">
        <v>8279</v>
      </c>
      <c r="Q1021" s="8" t="s">
        <v>8281</v>
      </c>
      <c r="R1021" s="12">
        <f t="shared" si="62"/>
        <v>42009.973946759259</v>
      </c>
      <c r="S1021" s="12">
        <f t="shared" si="63"/>
        <v>42039.973946759259</v>
      </c>
    </row>
    <row r="1022" spans="1:19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1"/>
        <v>206</v>
      </c>
      <c r="O1022" s="7">
        <f t="shared" si="60"/>
        <v>106.2</v>
      </c>
      <c r="P1022" t="s">
        <v>8270</v>
      </c>
      <c r="Q1022" s="8" t="s">
        <v>8306</v>
      </c>
      <c r="R1022" s="12">
        <f t="shared" si="62"/>
        <v>42127.069548611107</v>
      </c>
      <c r="S1022" s="12">
        <f t="shared" si="63"/>
        <v>42157.032638888893</v>
      </c>
    </row>
    <row r="1023" spans="1:19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1"/>
        <v>352</v>
      </c>
      <c r="O1023" s="7">
        <f t="shared" si="60"/>
        <v>22.079728033472804</v>
      </c>
      <c r="P1023" t="s">
        <v>8270</v>
      </c>
      <c r="Q1023" s="8" t="s">
        <v>8306</v>
      </c>
      <c r="R1023" s="12">
        <f t="shared" si="62"/>
        <v>42271.251979166671</v>
      </c>
      <c r="S1023" s="12">
        <f t="shared" si="63"/>
        <v>42294.166666666672</v>
      </c>
    </row>
    <row r="1024" spans="1:19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1"/>
        <v>115</v>
      </c>
      <c r="O1024" s="7">
        <f t="shared" si="60"/>
        <v>31.054054054054053</v>
      </c>
      <c r="P1024" t="s">
        <v>8270</v>
      </c>
      <c r="Q1024" s="8" t="s">
        <v>8306</v>
      </c>
      <c r="R1024" s="12">
        <f t="shared" si="62"/>
        <v>42111.646724537044</v>
      </c>
      <c r="S1024" s="12">
        <f t="shared" si="63"/>
        <v>42141.646724537044</v>
      </c>
    </row>
    <row r="1025" spans="1:19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1"/>
        <v>237</v>
      </c>
      <c r="O1025" s="7">
        <f t="shared" si="60"/>
        <v>36.206106870229007</v>
      </c>
      <c r="P1025" t="s">
        <v>8270</v>
      </c>
      <c r="Q1025" s="8" t="s">
        <v>8306</v>
      </c>
      <c r="R1025" s="12">
        <f t="shared" si="62"/>
        <v>42145.919687500005</v>
      </c>
      <c r="S1025" s="12">
        <f t="shared" si="63"/>
        <v>42175.919687500005</v>
      </c>
    </row>
    <row r="1026" spans="1:19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1"/>
        <v>119</v>
      </c>
      <c r="O1026" s="7">
        <f t="shared" ref="O1026:O1089" si="64">IFERROR(E1026/L1026,"-")</f>
        <v>388.9762295081967</v>
      </c>
      <c r="P1026" t="s">
        <v>8270</v>
      </c>
      <c r="Q1026" s="8" t="s">
        <v>8306</v>
      </c>
      <c r="R1026" s="12">
        <f t="shared" si="62"/>
        <v>42370.580590277779</v>
      </c>
      <c r="S1026" s="12">
        <f t="shared" si="63"/>
        <v>42400.580590277779</v>
      </c>
    </row>
    <row r="1027" spans="1:19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5">ROUND(E1027/D1027*100,0)</f>
        <v>110</v>
      </c>
      <c r="O1027" s="7">
        <f t="shared" si="64"/>
        <v>71.848571428571432</v>
      </c>
      <c r="P1027" t="s">
        <v>8270</v>
      </c>
      <c r="Q1027" s="8" t="s">
        <v>8306</v>
      </c>
      <c r="R1027" s="12">
        <f t="shared" ref="R1027:R1090" si="66">(((J1027/60)/60)/24+DATE(1970,1,1))</f>
        <v>42049.833761574075</v>
      </c>
      <c r="S1027" s="12">
        <f t="shared" ref="S1027:S1090" si="67">(((I1027/60)/60)/24)+DATE(1970,1,1)</f>
        <v>42079.792094907403</v>
      </c>
    </row>
    <row r="1028" spans="1:19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5"/>
        <v>100</v>
      </c>
      <c r="O1028" s="7">
        <f t="shared" si="64"/>
        <v>57.381803278688523</v>
      </c>
      <c r="P1028" t="s">
        <v>8270</v>
      </c>
      <c r="Q1028" s="8" t="s">
        <v>8306</v>
      </c>
      <c r="R1028" s="12">
        <f t="shared" si="66"/>
        <v>42426.407592592594</v>
      </c>
      <c r="S1028" s="12">
        <f t="shared" si="67"/>
        <v>42460.365925925929</v>
      </c>
    </row>
    <row r="1029" spans="1:19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5"/>
        <v>103</v>
      </c>
      <c r="O1029" s="7">
        <f t="shared" si="64"/>
        <v>69.666666666666671</v>
      </c>
      <c r="P1029" t="s">
        <v>8270</v>
      </c>
      <c r="Q1029" s="8" t="s">
        <v>8306</v>
      </c>
      <c r="R1029" s="12">
        <f t="shared" si="66"/>
        <v>41905.034108796295</v>
      </c>
      <c r="S1029" s="12">
        <f t="shared" si="67"/>
        <v>41935.034108796295</v>
      </c>
    </row>
    <row r="1030" spans="1:19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5"/>
        <v>117</v>
      </c>
      <c r="O1030" s="7">
        <f t="shared" si="64"/>
        <v>45.988235294117644</v>
      </c>
      <c r="P1030" t="s">
        <v>8270</v>
      </c>
      <c r="Q1030" s="8" t="s">
        <v>8306</v>
      </c>
      <c r="R1030" s="12">
        <f t="shared" si="66"/>
        <v>42755.627372685187</v>
      </c>
      <c r="S1030" s="12">
        <f t="shared" si="67"/>
        <v>42800.833333333328</v>
      </c>
    </row>
    <row r="1031" spans="1:19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5"/>
        <v>112</v>
      </c>
      <c r="O1031" s="7">
        <f t="shared" si="64"/>
        <v>79.262411347517727</v>
      </c>
      <c r="P1031" t="s">
        <v>8270</v>
      </c>
      <c r="Q1031" s="8" t="s">
        <v>8306</v>
      </c>
      <c r="R1031" s="12">
        <f t="shared" si="66"/>
        <v>42044.711886574078</v>
      </c>
      <c r="S1031" s="12">
        <f t="shared" si="67"/>
        <v>42098.915972222225</v>
      </c>
    </row>
    <row r="1032" spans="1:19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5"/>
        <v>342</v>
      </c>
      <c r="O1032" s="7">
        <f t="shared" si="64"/>
        <v>43.031446540880502</v>
      </c>
      <c r="P1032" t="s">
        <v>8270</v>
      </c>
      <c r="Q1032" s="8" t="s">
        <v>8306</v>
      </c>
      <c r="R1032" s="12">
        <f t="shared" si="66"/>
        <v>42611.483206018514</v>
      </c>
      <c r="S1032" s="12">
        <f t="shared" si="67"/>
        <v>42625.483206018514</v>
      </c>
    </row>
    <row r="1033" spans="1:19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5"/>
        <v>107</v>
      </c>
      <c r="O1033" s="7">
        <f t="shared" si="64"/>
        <v>108.48484848484848</v>
      </c>
      <c r="P1033" t="s">
        <v>8270</v>
      </c>
      <c r="Q1033" s="8" t="s">
        <v>8306</v>
      </c>
      <c r="R1033" s="12">
        <f t="shared" si="66"/>
        <v>42324.764004629629</v>
      </c>
      <c r="S1033" s="12">
        <f t="shared" si="67"/>
        <v>42354.764004629629</v>
      </c>
    </row>
    <row r="1034" spans="1:19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5"/>
        <v>108</v>
      </c>
      <c r="O1034" s="7">
        <f t="shared" si="64"/>
        <v>61.029583333333335</v>
      </c>
      <c r="P1034" t="s">
        <v>8270</v>
      </c>
      <c r="Q1034" s="8" t="s">
        <v>8306</v>
      </c>
      <c r="R1034" s="12">
        <f t="shared" si="66"/>
        <v>42514.666956018518</v>
      </c>
      <c r="S1034" s="12">
        <f t="shared" si="67"/>
        <v>42544.666956018518</v>
      </c>
    </row>
    <row r="1035" spans="1:19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5"/>
        <v>103</v>
      </c>
      <c r="O1035" s="7">
        <f t="shared" si="64"/>
        <v>50.592592592592595</v>
      </c>
      <c r="P1035" t="s">
        <v>8270</v>
      </c>
      <c r="Q1035" s="8" t="s">
        <v>8306</v>
      </c>
      <c r="R1035" s="12">
        <f t="shared" si="66"/>
        <v>42688.732407407413</v>
      </c>
      <c r="S1035" s="12">
        <f t="shared" si="67"/>
        <v>42716.732407407413</v>
      </c>
    </row>
    <row r="1036" spans="1:19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5"/>
        <v>130</v>
      </c>
      <c r="O1036" s="7">
        <f t="shared" si="64"/>
        <v>39.157168674698795</v>
      </c>
      <c r="P1036" t="s">
        <v>8270</v>
      </c>
      <c r="Q1036" s="8" t="s">
        <v>8306</v>
      </c>
      <c r="R1036" s="12">
        <f t="shared" si="66"/>
        <v>42555.166712962964</v>
      </c>
      <c r="S1036" s="12">
        <f t="shared" si="67"/>
        <v>42587.165972222225</v>
      </c>
    </row>
    <row r="1037" spans="1:19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5"/>
        <v>108</v>
      </c>
      <c r="O1037" s="7">
        <f t="shared" si="64"/>
        <v>65.15789473684211</v>
      </c>
      <c r="P1037" t="s">
        <v>8270</v>
      </c>
      <c r="Q1037" s="8" t="s">
        <v>8306</v>
      </c>
      <c r="R1037" s="12">
        <f t="shared" si="66"/>
        <v>42016.641435185185</v>
      </c>
      <c r="S1037" s="12">
        <f t="shared" si="67"/>
        <v>42046.641435185185</v>
      </c>
    </row>
    <row r="1038" spans="1:19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5"/>
        <v>112</v>
      </c>
      <c r="O1038" s="7">
        <f t="shared" si="64"/>
        <v>23.963127962085309</v>
      </c>
      <c r="P1038" t="s">
        <v>8270</v>
      </c>
      <c r="Q1038" s="8" t="s">
        <v>8306</v>
      </c>
      <c r="R1038" s="12">
        <f t="shared" si="66"/>
        <v>41249.448958333334</v>
      </c>
      <c r="S1038" s="12">
        <f t="shared" si="67"/>
        <v>41281.333333333336</v>
      </c>
    </row>
    <row r="1039" spans="1:19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5"/>
        <v>102</v>
      </c>
      <c r="O1039" s="7">
        <f t="shared" si="64"/>
        <v>48.61904761904762</v>
      </c>
      <c r="P1039" t="s">
        <v>8270</v>
      </c>
      <c r="Q1039" s="8" t="s">
        <v>8306</v>
      </c>
      <c r="R1039" s="12">
        <f t="shared" si="66"/>
        <v>42119.822476851856</v>
      </c>
      <c r="S1039" s="12">
        <f t="shared" si="67"/>
        <v>42142.208333333328</v>
      </c>
    </row>
    <row r="1040" spans="1:19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5"/>
        <v>145</v>
      </c>
      <c r="O1040" s="7">
        <f t="shared" si="64"/>
        <v>35.73770491803279</v>
      </c>
      <c r="P1040" t="s">
        <v>8270</v>
      </c>
      <c r="Q1040" s="8" t="s">
        <v>8306</v>
      </c>
      <c r="R1040" s="12">
        <f t="shared" si="66"/>
        <v>42418.231747685189</v>
      </c>
      <c r="S1040" s="12">
        <f t="shared" si="67"/>
        <v>42448.190081018518</v>
      </c>
    </row>
    <row r="1041" spans="1:19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5"/>
        <v>128</v>
      </c>
      <c r="O1041" s="7">
        <f t="shared" si="64"/>
        <v>21.366666666666667</v>
      </c>
      <c r="P1041" t="s">
        <v>8270</v>
      </c>
      <c r="Q1041" s="8" t="s">
        <v>8306</v>
      </c>
      <c r="R1041" s="12">
        <f t="shared" si="66"/>
        <v>42692.109328703707</v>
      </c>
      <c r="S1041" s="12">
        <f t="shared" si="67"/>
        <v>42717.332638888889</v>
      </c>
    </row>
    <row r="1042" spans="1:19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5"/>
        <v>0</v>
      </c>
      <c r="O1042" s="7">
        <f t="shared" si="64"/>
        <v>250</v>
      </c>
      <c r="P1042" t="s">
        <v>8286</v>
      </c>
      <c r="Q1042" s="8" t="s">
        <v>8287</v>
      </c>
      <c r="R1042" s="12">
        <f t="shared" si="66"/>
        <v>42579.708437499998</v>
      </c>
      <c r="S1042" s="12">
        <f t="shared" si="67"/>
        <v>42609.708437499998</v>
      </c>
    </row>
    <row r="1043" spans="1:19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5"/>
        <v>0</v>
      </c>
      <c r="O1043" s="7" t="str">
        <f t="shared" si="64"/>
        <v>-</v>
      </c>
      <c r="P1043" t="s">
        <v>8286</v>
      </c>
      <c r="Q1043" s="8" t="s">
        <v>8287</v>
      </c>
      <c r="R1043" s="12">
        <f t="shared" si="66"/>
        <v>41831.060092592597</v>
      </c>
      <c r="S1043" s="12">
        <f t="shared" si="67"/>
        <v>41851.060092592597</v>
      </c>
    </row>
    <row r="1044" spans="1:19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5"/>
        <v>2</v>
      </c>
      <c r="O1044" s="7">
        <f t="shared" si="64"/>
        <v>10</v>
      </c>
      <c r="P1044" t="s">
        <v>8286</v>
      </c>
      <c r="Q1044" s="8" t="s">
        <v>8287</v>
      </c>
      <c r="R1044" s="12">
        <f t="shared" si="66"/>
        <v>41851.696157407408</v>
      </c>
      <c r="S1044" s="12">
        <f t="shared" si="67"/>
        <v>41894.416666666664</v>
      </c>
    </row>
    <row r="1045" spans="1:19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5"/>
        <v>9</v>
      </c>
      <c r="O1045" s="7">
        <f t="shared" si="64"/>
        <v>29.236301369863014</v>
      </c>
      <c r="P1045" t="s">
        <v>8286</v>
      </c>
      <c r="Q1045" s="8" t="s">
        <v>8287</v>
      </c>
      <c r="R1045" s="12">
        <f t="shared" si="66"/>
        <v>42114.252951388888</v>
      </c>
      <c r="S1045" s="12">
        <f t="shared" si="67"/>
        <v>42144.252951388888</v>
      </c>
    </row>
    <row r="1046" spans="1:19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5"/>
        <v>0</v>
      </c>
      <c r="O1046" s="7">
        <f t="shared" si="64"/>
        <v>3</v>
      </c>
      <c r="P1046" t="s">
        <v>8286</v>
      </c>
      <c r="Q1046" s="8" t="s">
        <v>8287</v>
      </c>
      <c r="R1046" s="12">
        <f t="shared" si="66"/>
        <v>42011.925937499997</v>
      </c>
      <c r="S1046" s="12">
        <f t="shared" si="67"/>
        <v>42068.852083333331</v>
      </c>
    </row>
    <row r="1047" spans="1:19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5"/>
        <v>3</v>
      </c>
      <c r="O1047" s="7">
        <f t="shared" si="64"/>
        <v>33.25</v>
      </c>
      <c r="P1047" t="s">
        <v>8286</v>
      </c>
      <c r="Q1047" s="8" t="s">
        <v>8287</v>
      </c>
      <c r="R1047" s="12">
        <f t="shared" si="66"/>
        <v>41844.874421296299</v>
      </c>
      <c r="S1047" s="12">
        <f t="shared" si="67"/>
        <v>41874.874421296299</v>
      </c>
    </row>
    <row r="1048" spans="1:19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5"/>
        <v>0</v>
      </c>
      <c r="O1048" s="7" t="str">
        <f t="shared" si="64"/>
        <v>-</v>
      </c>
      <c r="P1048" t="s">
        <v>8286</v>
      </c>
      <c r="Q1048" s="8" t="s">
        <v>8287</v>
      </c>
      <c r="R1048" s="12">
        <f t="shared" si="66"/>
        <v>42319.851388888885</v>
      </c>
      <c r="S1048" s="12">
        <f t="shared" si="67"/>
        <v>42364.851388888885</v>
      </c>
    </row>
    <row r="1049" spans="1:19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5"/>
        <v>0</v>
      </c>
      <c r="O1049" s="7">
        <f t="shared" si="64"/>
        <v>1</v>
      </c>
      <c r="P1049" t="s">
        <v>8286</v>
      </c>
      <c r="Q1049" s="8" t="s">
        <v>8287</v>
      </c>
      <c r="R1049" s="12">
        <f t="shared" si="66"/>
        <v>41918.818460648145</v>
      </c>
      <c r="S1049" s="12">
        <f t="shared" si="67"/>
        <v>41948.860127314816</v>
      </c>
    </row>
    <row r="1050" spans="1:19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5"/>
        <v>1</v>
      </c>
      <c r="O1050" s="7">
        <f t="shared" si="64"/>
        <v>53</v>
      </c>
      <c r="P1050" t="s">
        <v>8286</v>
      </c>
      <c r="Q1050" s="8" t="s">
        <v>8287</v>
      </c>
      <c r="R1050" s="12">
        <f t="shared" si="66"/>
        <v>42598.053113425922</v>
      </c>
      <c r="S1050" s="12">
        <f t="shared" si="67"/>
        <v>42638.053113425922</v>
      </c>
    </row>
    <row r="1051" spans="1:19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5"/>
        <v>0</v>
      </c>
      <c r="O1051" s="7" t="str">
        <f t="shared" si="64"/>
        <v>-</v>
      </c>
      <c r="P1051" t="s">
        <v>8286</v>
      </c>
      <c r="Q1051" s="8" t="s">
        <v>8287</v>
      </c>
      <c r="R1051" s="12">
        <f t="shared" si="66"/>
        <v>42382.431076388893</v>
      </c>
      <c r="S1051" s="12">
        <f t="shared" si="67"/>
        <v>42412.431076388893</v>
      </c>
    </row>
    <row r="1052" spans="1:19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5"/>
        <v>0</v>
      </c>
      <c r="O1052" s="7" t="str">
        <f t="shared" si="64"/>
        <v>-</v>
      </c>
      <c r="P1052" t="s">
        <v>8286</v>
      </c>
      <c r="Q1052" s="8" t="s">
        <v>8287</v>
      </c>
      <c r="R1052" s="12">
        <f t="shared" si="66"/>
        <v>42231.7971875</v>
      </c>
      <c r="S1052" s="12">
        <f t="shared" si="67"/>
        <v>42261.7971875</v>
      </c>
    </row>
    <row r="1053" spans="1:19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5"/>
        <v>0</v>
      </c>
      <c r="O1053" s="7" t="str">
        <f t="shared" si="64"/>
        <v>-</v>
      </c>
      <c r="P1053" t="s">
        <v>8286</v>
      </c>
      <c r="Q1053" s="8" t="s">
        <v>8287</v>
      </c>
      <c r="R1053" s="12">
        <f t="shared" si="66"/>
        <v>41850.014178240745</v>
      </c>
      <c r="S1053" s="12">
        <f t="shared" si="67"/>
        <v>41878.014178240745</v>
      </c>
    </row>
    <row r="1054" spans="1:19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5"/>
        <v>0</v>
      </c>
      <c r="O1054" s="7" t="str">
        <f t="shared" si="64"/>
        <v>-</v>
      </c>
      <c r="P1054" t="s">
        <v>8286</v>
      </c>
      <c r="Q1054" s="8" t="s">
        <v>8287</v>
      </c>
      <c r="R1054" s="12">
        <f t="shared" si="66"/>
        <v>42483.797395833331</v>
      </c>
      <c r="S1054" s="12">
        <f t="shared" si="67"/>
        <v>42527.839583333334</v>
      </c>
    </row>
    <row r="1055" spans="1:19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5"/>
        <v>1</v>
      </c>
      <c r="O1055" s="7">
        <f t="shared" si="64"/>
        <v>15</v>
      </c>
      <c r="P1055" t="s">
        <v>8286</v>
      </c>
      <c r="Q1055" s="8" t="s">
        <v>8287</v>
      </c>
      <c r="R1055" s="12">
        <f t="shared" si="66"/>
        <v>42775.172824074078</v>
      </c>
      <c r="S1055" s="12">
        <f t="shared" si="67"/>
        <v>42800.172824074078</v>
      </c>
    </row>
    <row r="1056" spans="1:19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5"/>
        <v>0</v>
      </c>
      <c r="O1056" s="7" t="str">
        <f t="shared" si="64"/>
        <v>-</v>
      </c>
      <c r="P1056" t="s">
        <v>8286</v>
      </c>
      <c r="Q1056" s="8" t="s">
        <v>8287</v>
      </c>
      <c r="R1056" s="12">
        <f t="shared" si="66"/>
        <v>41831.851840277777</v>
      </c>
      <c r="S1056" s="12">
        <f t="shared" si="67"/>
        <v>41861.916666666664</v>
      </c>
    </row>
    <row r="1057" spans="1:19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5"/>
        <v>0</v>
      </c>
      <c r="O1057" s="7" t="str">
        <f t="shared" si="64"/>
        <v>-</v>
      </c>
      <c r="P1057" t="s">
        <v>8286</v>
      </c>
      <c r="Q1057" s="8" t="s">
        <v>8287</v>
      </c>
      <c r="R1057" s="12">
        <f t="shared" si="66"/>
        <v>42406.992418981477</v>
      </c>
      <c r="S1057" s="12">
        <f t="shared" si="67"/>
        <v>42436.992418981477</v>
      </c>
    </row>
    <row r="1058" spans="1:19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5"/>
        <v>0</v>
      </c>
      <c r="O1058" s="7" t="str">
        <f t="shared" si="64"/>
        <v>-</v>
      </c>
      <c r="P1058" t="s">
        <v>8286</v>
      </c>
      <c r="Q1058" s="8" t="s">
        <v>8287</v>
      </c>
      <c r="R1058" s="12">
        <f t="shared" si="66"/>
        <v>42058.719641203701</v>
      </c>
      <c r="S1058" s="12">
        <f t="shared" si="67"/>
        <v>42118.677974537044</v>
      </c>
    </row>
    <row r="1059" spans="1:19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5"/>
        <v>0</v>
      </c>
      <c r="O1059" s="7" t="str">
        <f t="shared" si="64"/>
        <v>-</v>
      </c>
      <c r="P1059" t="s">
        <v>8286</v>
      </c>
      <c r="Q1059" s="8" t="s">
        <v>8287</v>
      </c>
      <c r="R1059" s="12">
        <f t="shared" si="66"/>
        <v>42678.871331018512</v>
      </c>
      <c r="S1059" s="12">
        <f t="shared" si="67"/>
        <v>42708.912997685184</v>
      </c>
    </row>
    <row r="1060" spans="1:19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5"/>
        <v>0</v>
      </c>
      <c r="O1060" s="7" t="str">
        <f t="shared" si="64"/>
        <v>-</v>
      </c>
      <c r="P1060" t="s">
        <v>8286</v>
      </c>
      <c r="Q1060" s="8" t="s">
        <v>8287</v>
      </c>
      <c r="R1060" s="12">
        <f t="shared" si="66"/>
        <v>42047.900960648149</v>
      </c>
      <c r="S1060" s="12">
        <f t="shared" si="67"/>
        <v>42089</v>
      </c>
    </row>
    <row r="1061" spans="1:19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5"/>
        <v>0</v>
      </c>
      <c r="O1061" s="7" t="str">
        <f t="shared" si="64"/>
        <v>-</v>
      </c>
      <c r="P1061" t="s">
        <v>8286</v>
      </c>
      <c r="Q1061" s="8" t="s">
        <v>8287</v>
      </c>
      <c r="R1061" s="12">
        <f t="shared" si="66"/>
        <v>42046.79</v>
      </c>
      <c r="S1061" s="12">
        <f t="shared" si="67"/>
        <v>42076.748333333337</v>
      </c>
    </row>
    <row r="1062" spans="1:19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5"/>
        <v>1</v>
      </c>
      <c r="O1062" s="7">
        <f t="shared" si="64"/>
        <v>50</v>
      </c>
      <c r="P1062" t="s">
        <v>8286</v>
      </c>
      <c r="Q1062" s="8" t="s">
        <v>8287</v>
      </c>
      <c r="R1062" s="12">
        <f t="shared" si="66"/>
        <v>42079.913113425922</v>
      </c>
      <c r="S1062" s="12">
        <f t="shared" si="67"/>
        <v>42109.913113425922</v>
      </c>
    </row>
    <row r="1063" spans="1:19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5"/>
        <v>0</v>
      </c>
      <c r="O1063" s="7" t="str">
        <f t="shared" si="64"/>
        <v>-</v>
      </c>
      <c r="P1063" t="s">
        <v>8286</v>
      </c>
      <c r="Q1063" s="8" t="s">
        <v>8287</v>
      </c>
      <c r="R1063" s="12">
        <f t="shared" si="66"/>
        <v>42432.276712962965</v>
      </c>
      <c r="S1063" s="12">
        <f t="shared" si="67"/>
        <v>42492.041666666672</v>
      </c>
    </row>
    <row r="1064" spans="1:19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5"/>
        <v>95</v>
      </c>
      <c r="O1064" s="7">
        <f t="shared" si="64"/>
        <v>47.5</v>
      </c>
      <c r="P1064" t="s">
        <v>8286</v>
      </c>
      <c r="Q1064" s="8" t="s">
        <v>8287</v>
      </c>
      <c r="R1064" s="12">
        <f t="shared" si="66"/>
        <v>42556.807187500002</v>
      </c>
      <c r="S1064" s="12">
        <f t="shared" si="67"/>
        <v>42563.807187500002</v>
      </c>
    </row>
    <row r="1065" spans="1:19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5"/>
        <v>0</v>
      </c>
      <c r="O1065" s="7" t="str">
        <f t="shared" si="64"/>
        <v>-</v>
      </c>
      <c r="P1065" t="s">
        <v>8286</v>
      </c>
      <c r="Q1065" s="8" t="s">
        <v>8287</v>
      </c>
      <c r="R1065" s="12">
        <f t="shared" si="66"/>
        <v>42583.030810185184</v>
      </c>
      <c r="S1065" s="12">
        <f t="shared" si="67"/>
        <v>42613.030810185184</v>
      </c>
    </row>
    <row r="1066" spans="1:19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5"/>
        <v>9</v>
      </c>
      <c r="O1066" s="7">
        <f t="shared" si="64"/>
        <v>65.666666666666671</v>
      </c>
      <c r="P1066" t="s">
        <v>8271</v>
      </c>
      <c r="Q1066" s="8" t="s">
        <v>8307</v>
      </c>
      <c r="R1066" s="12">
        <f t="shared" si="66"/>
        <v>41417.228043981479</v>
      </c>
      <c r="S1066" s="12">
        <f t="shared" si="67"/>
        <v>41462.228043981479</v>
      </c>
    </row>
    <row r="1067" spans="1:19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5"/>
        <v>3</v>
      </c>
      <c r="O1067" s="7">
        <f t="shared" si="64"/>
        <v>16.2</v>
      </c>
      <c r="P1067" t="s">
        <v>8271</v>
      </c>
      <c r="Q1067" s="8" t="s">
        <v>8307</v>
      </c>
      <c r="R1067" s="12">
        <f t="shared" si="66"/>
        <v>41661.381041666667</v>
      </c>
      <c r="S1067" s="12">
        <f t="shared" si="67"/>
        <v>41689.381041666667</v>
      </c>
    </row>
    <row r="1068" spans="1:19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5"/>
        <v>3</v>
      </c>
      <c r="O1068" s="7">
        <f t="shared" si="64"/>
        <v>34.128378378378379</v>
      </c>
      <c r="P1068" t="s">
        <v>8271</v>
      </c>
      <c r="Q1068" s="8" t="s">
        <v>8307</v>
      </c>
      <c r="R1068" s="12">
        <f t="shared" si="66"/>
        <v>41445.962754629632</v>
      </c>
      <c r="S1068" s="12">
        <f t="shared" si="67"/>
        <v>41490.962754629632</v>
      </c>
    </row>
    <row r="1069" spans="1:19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5"/>
        <v>26</v>
      </c>
      <c r="O1069" s="7">
        <f t="shared" si="64"/>
        <v>13</v>
      </c>
      <c r="P1069" t="s">
        <v>8271</v>
      </c>
      <c r="Q1069" s="8" t="s">
        <v>8307</v>
      </c>
      <c r="R1069" s="12">
        <f t="shared" si="66"/>
        <v>41599.855682870373</v>
      </c>
      <c r="S1069" s="12">
        <f t="shared" si="67"/>
        <v>41629.855682870373</v>
      </c>
    </row>
    <row r="1070" spans="1:19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5"/>
        <v>0</v>
      </c>
      <c r="O1070" s="7">
        <f t="shared" si="64"/>
        <v>11.25</v>
      </c>
      <c r="P1070" t="s">
        <v>8271</v>
      </c>
      <c r="Q1070" s="8" t="s">
        <v>8307</v>
      </c>
      <c r="R1070" s="12">
        <f t="shared" si="66"/>
        <v>42440.371111111104</v>
      </c>
      <c r="S1070" s="12">
        <f t="shared" si="67"/>
        <v>42470.329444444447</v>
      </c>
    </row>
    <row r="1071" spans="1:19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5"/>
        <v>39</v>
      </c>
      <c r="O1071" s="7">
        <f t="shared" si="64"/>
        <v>40.476190476190474</v>
      </c>
      <c r="P1071" t="s">
        <v>8271</v>
      </c>
      <c r="Q1071" s="8" t="s">
        <v>8307</v>
      </c>
      <c r="R1071" s="12">
        <f t="shared" si="66"/>
        <v>41572.229849537034</v>
      </c>
      <c r="S1071" s="12">
        <f t="shared" si="67"/>
        <v>41604.271516203706</v>
      </c>
    </row>
    <row r="1072" spans="1:19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5"/>
        <v>1</v>
      </c>
      <c r="O1072" s="7">
        <f t="shared" si="64"/>
        <v>35</v>
      </c>
      <c r="P1072" t="s">
        <v>8271</v>
      </c>
      <c r="Q1072" s="8" t="s">
        <v>8307</v>
      </c>
      <c r="R1072" s="12">
        <f t="shared" si="66"/>
        <v>41163.011828703704</v>
      </c>
      <c r="S1072" s="12">
        <f t="shared" si="67"/>
        <v>41183.011828703704</v>
      </c>
    </row>
    <row r="1073" spans="1:19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5"/>
        <v>0</v>
      </c>
      <c r="O1073" s="7" t="str">
        <f t="shared" si="64"/>
        <v>-</v>
      </c>
      <c r="P1073" t="s">
        <v>8271</v>
      </c>
      <c r="Q1073" s="8" t="s">
        <v>8307</v>
      </c>
      <c r="R1073" s="12">
        <f t="shared" si="66"/>
        <v>42295.753391203703</v>
      </c>
      <c r="S1073" s="12">
        <f t="shared" si="67"/>
        <v>42325.795057870375</v>
      </c>
    </row>
    <row r="1074" spans="1:19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5"/>
        <v>0</v>
      </c>
      <c r="O1074" s="7">
        <f t="shared" si="64"/>
        <v>12.75</v>
      </c>
      <c r="P1074" t="s">
        <v>8271</v>
      </c>
      <c r="Q1074" s="8" t="s">
        <v>8307</v>
      </c>
      <c r="R1074" s="12">
        <f t="shared" si="66"/>
        <v>41645.832141203704</v>
      </c>
      <c r="S1074" s="12">
        <f t="shared" si="67"/>
        <v>41675.832141203704</v>
      </c>
    </row>
    <row r="1075" spans="1:19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5"/>
        <v>1</v>
      </c>
      <c r="O1075" s="7">
        <f t="shared" si="64"/>
        <v>10</v>
      </c>
      <c r="P1075" t="s">
        <v>8271</v>
      </c>
      <c r="Q1075" s="8" t="s">
        <v>8307</v>
      </c>
      <c r="R1075" s="12">
        <f t="shared" si="66"/>
        <v>40802.964594907404</v>
      </c>
      <c r="S1075" s="12">
        <f t="shared" si="67"/>
        <v>40832.964594907404</v>
      </c>
    </row>
    <row r="1076" spans="1:19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5"/>
        <v>6</v>
      </c>
      <c r="O1076" s="7">
        <f t="shared" si="64"/>
        <v>113.56666666666666</v>
      </c>
      <c r="P1076" t="s">
        <v>8271</v>
      </c>
      <c r="Q1076" s="8" t="s">
        <v>8307</v>
      </c>
      <c r="R1076" s="12">
        <f t="shared" si="66"/>
        <v>41613.172974537039</v>
      </c>
      <c r="S1076" s="12">
        <f t="shared" si="67"/>
        <v>41643.172974537039</v>
      </c>
    </row>
    <row r="1077" spans="1:19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5"/>
        <v>5</v>
      </c>
      <c r="O1077" s="7">
        <f t="shared" si="64"/>
        <v>15</v>
      </c>
      <c r="P1077" t="s">
        <v>8271</v>
      </c>
      <c r="Q1077" s="8" t="s">
        <v>8307</v>
      </c>
      <c r="R1077" s="12">
        <f t="shared" si="66"/>
        <v>41005.904120370367</v>
      </c>
      <c r="S1077" s="12">
        <f t="shared" si="67"/>
        <v>41035.904120370367</v>
      </c>
    </row>
    <row r="1078" spans="1:19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5"/>
        <v>63</v>
      </c>
      <c r="O1078" s="7">
        <f t="shared" si="64"/>
        <v>48.281025641025643</v>
      </c>
      <c r="P1078" t="s">
        <v>8271</v>
      </c>
      <c r="Q1078" s="8" t="s">
        <v>8307</v>
      </c>
      <c r="R1078" s="12">
        <f t="shared" si="66"/>
        <v>41838.377893518518</v>
      </c>
      <c r="S1078" s="12">
        <f t="shared" si="67"/>
        <v>41893.377893518518</v>
      </c>
    </row>
    <row r="1079" spans="1:19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5"/>
        <v>29</v>
      </c>
      <c r="O1079" s="7">
        <f t="shared" si="64"/>
        <v>43.976047904191617</v>
      </c>
      <c r="P1079" t="s">
        <v>8271</v>
      </c>
      <c r="Q1079" s="8" t="s">
        <v>8307</v>
      </c>
      <c r="R1079" s="12">
        <f t="shared" si="66"/>
        <v>42353.16679398148</v>
      </c>
      <c r="S1079" s="12">
        <f t="shared" si="67"/>
        <v>42383.16679398148</v>
      </c>
    </row>
    <row r="1080" spans="1:19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5"/>
        <v>8</v>
      </c>
      <c r="O1080" s="7">
        <f t="shared" si="64"/>
        <v>9</v>
      </c>
      <c r="P1080" t="s">
        <v>8271</v>
      </c>
      <c r="Q1080" s="8" t="s">
        <v>8307</v>
      </c>
      <c r="R1080" s="12">
        <f t="shared" si="66"/>
        <v>40701.195844907408</v>
      </c>
      <c r="S1080" s="12">
        <f t="shared" si="67"/>
        <v>40746.195844907408</v>
      </c>
    </row>
    <row r="1081" spans="1:19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5"/>
        <v>3</v>
      </c>
      <c r="O1081" s="7">
        <f t="shared" si="64"/>
        <v>37.666666666666664</v>
      </c>
      <c r="P1081" t="s">
        <v>8271</v>
      </c>
      <c r="Q1081" s="8" t="s">
        <v>8307</v>
      </c>
      <c r="R1081" s="12">
        <f t="shared" si="66"/>
        <v>42479.566388888896</v>
      </c>
      <c r="S1081" s="12">
        <f t="shared" si="67"/>
        <v>42504.566388888896</v>
      </c>
    </row>
    <row r="1082" spans="1:19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5"/>
        <v>9</v>
      </c>
      <c r="O1082" s="7">
        <f t="shared" si="64"/>
        <v>18.581632653061224</v>
      </c>
      <c r="P1082" t="s">
        <v>8271</v>
      </c>
      <c r="Q1082" s="8" t="s">
        <v>8307</v>
      </c>
      <c r="R1082" s="12">
        <f t="shared" si="66"/>
        <v>41740.138113425928</v>
      </c>
      <c r="S1082" s="12">
        <f t="shared" si="67"/>
        <v>41770.138113425928</v>
      </c>
    </row>
    <row r="1083" spans="1:19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5"/>
        <v>0</v>
      </c>
      <c r="O1083" s="7">
        <f t="shared" si="64"/>
        <v>3</v>
      </c>
      <c r="P1083" t="s">
        <v>8271</v>
      </c>
      <c r="Q1083" s="8" t="s">
        <v>8307</v>
      </c>
      <c r="R1083" s="12">
        <f t="shared" si="66"/>
        <v>42002.926990740743</v>
      </c>
      <c r="S1083" s="12">
        <f t="shared" si="67"/>
        <v>42032.926990740743</v>
      </c>
    </row>
    <row r="1084" spans="1:19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5"/>
        <v>1</v>
      </c>
      <c r="O1084" s="7">
        <f t="shared" si="64"/>
        <v>18.666666666666668</v>
      </c>
      <c r="P1084" t="s">
        <v>8271</v>
      </c>
      <c r="Q1084" s="8" t="s">
        <v>8307</v>
      </c>
      <c r="R1084" s="12">
        <f t="shared" si="66"/>
        <v>41101.906111111115</v>
      </c>
      <c r="S1084" s="12">
        <f t="shared" si="67"/>
        <v>41131.906111111115</v>
      </c>
    </row>
    <row r="1085" spans="1:19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5"/>
        <v>1</v>
      </c>
      <c r="O1085" s="7">
        <f t="shared" si="64"/>
        <v>410</v>
      </c>
      <c r="P1085" t="s">
        <v>8271</v>
      </c>
      <c r="Q1085" s="8" t="s">
        <v>8307</v>
      </c>
      <c r="R1085" s="12">
        <f t="shared" si="66"/>
        <v>41793.659525462965</v>
      </c>
      <c r="S1085" s="12">
        <f t="shared" si="67"/>
        <v>41853.659525462965</v>
      </c>
    </row>
    <row r="1086" spans="1:19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5"/>
        <v>0</v>
      </c>
      <c r="O1086" s="7" t="str">
        <f t="shared" si="64"/>
        <v>-</v>
      </c>
      <c r="P1086" t="s">
        <v>8271</v>
      </c>
      <c r="Q1086" s="8" t="s">
        <v>8307</v>
      </c>
      <c r="R1086" s="12">
        <f t="shared" si="66"/>
        <v>41829.912083333329</v>
      </c>
      <c r="S1086" s="12">
        <f t="shared" si="67"/>
        <v>41859.912083333329</v>
      </c>
    </row>
    <row r="1087" spans="1:19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5"/>
        <v>3</v>
      </c>
      <c r="O1087" s="7">
        <f t="shared" si="64"/>
        <v>114</v>
      </c>
      <c r="P1087" t="s">
        <v>8271</v>
      </c>
      <c r="Q1087" s="8" t="s">
        <v>8307</v>
      </c>
      <c r="R1087" s="12">
        <f t="shared" si="66"/>
        <v>42413.671006944445</v>
      </c>
      <c r="S1087" s="12">
        <f t="shared" si="67"/>
        <v>42443.629340277781</v>
      </c>
    </row>
    <row r="1088" spans="1:19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5"/>
        <v>0</v>
      </c>
      <c r="O1088" s="7">
        <f t="shared" si="64"/>
        <v>7.5</v>
      </c>
      <c r="P1088" t="s">
        <v>8271</v>
      </c>
      <c r="Q1088" s="8" t="s">
        <v>8307</v>
      </c>
      <c r="R1088" s="12">
        <f t="shared" si="66"/>
        <v>41845.866793981484</v>
      </c>
      <c r="S1088" s="12">
        <f t="shared" si="67"/>
        <v>41875.866793981484</v>
      </c>
    </row>
    <row r="1089" spans="1:19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5"/>
        <v>0</v>
      </c>
      <c r="O1089" s="7" t="str">
        <f t="shared" si="64"/>
        <v>-</v>
      </c>
      <c r="P1089" t="s">
        <v>8271</v>
      </c>
      <c r="Q1089" s="8" t="s">
        <v>8307</v>
      </c>
      <c r="R1089" s="12">
        <f t="shared" si="66"/>
        <v>41775.713969907411</v>
      </c>
      <c r="S1089" s="12">
        <f t="shared" si="67"/>
        <v>41805.713969907411</v>
      </c>
    </row>
    <row r="1090" spans="1:19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5"/>
        <v>14</v>
      </c>
      <c r="O1090" s="7">
        <f t="shared" ref="O1090:O1153" si="68">IFERROR(E1090/L1090,"-")</f>
        <v>43.41727891156463</v>
      </c>
      <c r="P1090" t="s">
        <v>8271</v>
      </c>
      <c r="Q1090" s="8" t="s">
        <v>8307</v>
      </c>
      <c r="R1090" s="12">
        <f t="shared" si="66"/>
        <v>41723.799386574072</v>
      </c>
      <c r="S1090" s="12">
        <f t="shared" si="67"/>
        <v>41753.799386574072</v>
      </c>
    </row>
    <row r="1091" spans="1:19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9">ROUND(E1091/D1091*100,0)</f>
        <v>8</v>
      </c>
      <c r="O1091" s="7">
        <f t="shared" si="68"/>
        <v>23.959183673469386</v>
      </c>
      <c r="P1091" t="s">
        <v>8271</v>
      </c>
      <c r="Q1091" s="8" t="s">
        <v>8307</v>
      </c>
      <c r="R1091" s="12">
        <f t="shared" ref="R1091:R1154" si="70">(((J1091/60)/60)/24+DATE(1970,1,1))</f>
        <v>42151.189525462964</v>
      </c>
      <c r="S1091" s="12">
        <f t="shared" ref="S1091:S1154" si="71">(((I1091/60)/60)/24)+DATE(1970,1,1)</f>
        <v>42181.189525462964</v>
      </c>
    </row>
    <row r="1092" spans="1:19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9"/>
        <v>0</v>
      </c>
      <c r="O1092" s="7">
        <f t="shared" si="68"/>
        <v>5</v>
      </c>
      <c r="P1092" t="s">
        <v>8271</v>
      </c>
      <c r="Q1092" s="8" t="s">
        <v>8307</v>
      </c>
      <c r="R1092" s="12">
        <f t="shared" si="70"/>
        <v>42123.185798611114</v>
      </c>
      <c r="S1092" s="12">
        <f t="shared" si="71"/>
        <v>42153.185798611114</v>
      </c>
    </row>
    <row r="1093" spans="1:19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9"/>
        <v>13</v>
      </c>
      <c r="O1093" s="7">
        <f t="shared" si="68"/>
        <v>12.5</v>
      </c>
      <c r="P1093" t="s">
        <v>8271</v>
      </c>
      <c r="Q1093" s="8" t="s">
        <v>8307</v>
      </c>
      <c r="R1093" s="12">
        <f t="shared" si="70"/>
        <v>42440.820277777777</v>
      </c>
      <c r="S1093" s="12">
        <f t="shared" si="71"/>
        <v>42470.778611111105</v>
      </c>
    </row>
    <row r="1094" spans="1:19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9"/>
        <v>1</v>
      </c>
      <c r="O1094" s="7">
        <f t="shared" si="68"/>
        <v>3</v>
      </c>
      <c r="P1094" t="s">
        <v>8271</v>
      </c>
      <c r="Q1094" s="8" t="s">
        <v>8307</v>
      </c>
      <c r="R1094" s="12">
        <f t="shared" si="70"/>
        <v>41250.025902777779</v>
      </c>
      <c r="S1094" s="12">
        <f t="shared" si="71"/>
        <v>41280.025902777779</v>
      </c>
    </row>
    <row r="1095" spans="1:19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9"/>
        <v>14</v>
      </c>
      <c r="O1095" s="7">
        <f t="shared" si="68"/>
        <v>10.5625</v>
      </c>
      <c r="P1095" t="s">
        <v>8271</v>
      </c>
      <c r="Q1095" s="8" t="s">
        <v>8307</v>
      </c>
      <c r="R1095" s="12">
        <f t="shared" si="70"/>
        <v>42396.973807870367</v>
      </c>
      <c r="S1095" s="12">
        <f t="shared" si="71"/>
        <v>42411.973807870367</v>
      </c>
    </row>
    <row r="1096" spans="1:19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9"/>
        <v>18</v>
      </c>
      <c r="O1096" s="7">
        <f t="shared" si="68"/>
        <v>122.00037037037038</v>
      </c>
      <c r="P1096" t="s">
        <v>8271</v>
      </c>
      <c r="Q1096" s="8" t="s">
        <v>8307</v>
      </c>
      <c r="R1096" s="12">
        <f t="shared" si="70"/>
        <v>40795.713344907403</v>
      </c>
      <c r="S1096" s="12">
        <f t="shared" si="71"/>
        <v>40825.713344907403</v>
      </c>
    </row>
    <row r="1097" spans="1:19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9"/>
        <v>5</v>
      </c>
      <c r="O1097" s="7">
        <f t="shared" si="68"/>
        <v>267.80851063829789</v>
      </c>
      <c r="P1097" t="s">
        <v>8271</v>
      </c>
      <c r="Q1097" s="8" t="s">
        <v>8307</v>
      </c>
      <c r="R1097" s="12">
        <f t="shared" si="70"/>
        <v>41486.537268518521</v>
      </c>
      <c r="S1097" s="12">
        <f t="shared" si="71"/>
        <v>41516.537268518521</v>
      </c>
    </row>
    <row r="1098" spans="1:19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9"/>
        <v>18</v>
      </c>
      <c r="O1098" s="7">
        <f t="shared" si="68"/>
        <v>74.206896551724142</v>
      </c>
      <c r="P1098" t="s">
        <v>8271</v>
      </c>
      <c r="Q1098" s="8" t="s">
        <v>8307</v>
      </c>
      <c r="R1098" s="12">
        <f t="shared" si="70"/>
        <v>41885.51798611111</v>
      </c>
      <c r="S1098" s="12">
        <f t="shared" si="71"/>
        <v>41916.145833333336</v>
      </c>
    </row>
    <row r="1099" spans="1:19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9"/>
        <v>0</v>
      </c>
      <c r="O1099" s="7">
        <f t="shared" si="68"/>
        <v>6.7142857142857144</v>
      </c>
      <c r="P1099" t="s">
        <v>8271</v>
      </c>
      <c r="Q1099" s="8" t="s">
        <v>8307</v>
      </c>
      <c r="R1099" s="12">
        <f t="shared" si="70"/>
        <v>41660.792557870373</v>
      </c>
      <c r="S1099" s="12">
        <f t="shared" si="71"/>
        <v>41700.792557870373</v>
      </c>
    </row>
    <row r="1100" spans="1:19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9"/>
        <v>7</v>
      </c>
      <c r="O1100" s="7">
        <f t="shared" si="68"/>
        <v>81.954545454545453</v>
      </c>
      <c r="P1100" t="s">
        <v>8271</v>
      </c>
      <c r="Q1100" s="8" t="s">
        <v>8307</v>
      </c>
      <c r="R1100" s="12">
        <f t="shared" si="70"/>
        <v>41712.762673611112</v>
      </c>
      <c r="S1100" s="12">
        <f t="shared" si="71"/>
        <v>41742.762673611112</v>
      </c>
    </row>
    <row r="1101" spans="1:19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9"/>
        <v>1</v>
      </c>
      <c r="O1101" s="7">
        <f t="shared" si="68"/>
        <v>25</v>
      </c>
      <c r="P1101" t="s">
        <v>8271</v>
      </c>
      <c r="Q1101" s="8" t="s">
        <v>8307</v>
      </c>
      <c r="R1101" s="12">
        <f t="shared" si="70"/>
        <v>42107.836435185185</v>
      </c>
      <c r="S1101" s="12">
        <f t="shared" si="71"/>
        <v>42137.836435185185</v>
      </c>
    </row>
    <row r="1102" spans="1:19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9"/>
        <v>3</v>
      </c>
      <c r="O1102" s="7">
        <f t="shared" si="68"/>
        <v>10</v>
      </c>
      <c r="P1102" t="s">
        <v>8271</v>
      </c>
      <c r="Q1102" s="8" t="s">
        <v>8307</v>
      </c>
      <c r="R1102" s="12">
        <f t="shared" si="70"/>
        <v>42384.110775462963</v>
      </c>
      <c r="S1102" s="12">
        <f t="shared" si="71"/>
        <v>42414.110775462963</v>
      </c>
    </row>
    <row r="1103" spans="1:19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9"/>
        <v>0</v>
      </c>
      <c r="O1103" s="7">
        <f t="shared" si="68"/>
        <v>6.833333333333333</v>
      </c>
      <c r="P1103" t="s">
        <v>8271</v>
      </c>
      <c r="Q1103" s="8" t="s">
        <v>8307</v>
      </c>
      <c r="R1103" s="12">
        <f t="shared" si="70"/>
        <v>42538.77243055556</v>
      </c>
      <c r="S1103" s="12">
        <f t="shared" si="71"/>
        <v>42565.758333333331</v>
      </c>
    </row>
    <row r="1104" spans="1:19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9"/>
        <v>5</v>
      </c>
      <c r="O1104" s="7">
        <f t="shared" si="68"/>
        <v>17.708333333333332</v>
      </c>
      <c r="P1104" t="s">
        <v>8271</v>
      </c>
      <c r="Q1104" s="8" t="s">
        <v>8307</v>
      </c>
      <c r="R1104" s="12">
        <f t="shared" si="70"/>
        <v>41577.045428240745</v>
      </c>
      <c r="S1104" s="12">
        <f t="shared" si="71"/>
        <v>41617.249305555553</v>
      </c>
    </row>
    <row r="1105" spans="1:19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9"/>
        <v>2</v>
      </c>
      <c r="O1105" s="7">
        <f t="shared" si="68"/>
        <v>16.2</v>
      </c>
      <c r="P1105" t="s">
        <v>8271</v>
      </c>
      <c r="Q1105" s="8" t="s">
        <v>8307</v>
      </c>
      <c r="R1105" s="12">
        <f t="shared" si="70"/>
        <v>42479.22210648148</v>
      </c>
      <c r="S1105" s="12">
        <f t="shared" si="71"/>
        <v>42539.22210648148</v>
      </c>
    </row>
    <row r="1106" spans="1:19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9"/>
        <v>5</v>
      </c>
      <c r="O1106" s="7">
        <f t="shared" si="68"/>
        <v>80.297297297297291</v>
      </c>
      <c r="P1106" t="s">
        <v>8271</v>
      </c>
      <c r="Q1106" s="8" t="s">
        <v>8307</v>
      </c>
      <c r="R1106" s="12">
        <f t="shared" si="70"/>
        <v>41771.40996527778</v>
      </c>
      <c r="S1106" s="12">
        <f t="shared" si="71"/>
        <v>41801.40996527778</v>
      </c>
    </row>
    <row r="1107" spans="1:19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9"/>
        <v>0</v>
      </c>
      <c r="O1107" s="7">
        <f t="shared" si="68"/>
        <v>71.55</v>
      </c>
      <c r="P1107" t="s">
        <v>8271</v>
      </c>
      <c r="Q1107" s="8" t="s">
        <v>8307</v>
      </c>
      <c r="R1107" s="12">
        <f t="shared" si="70"/>
        <v>41692.135729166665</v>
      </c>
      <c r="S1107" s="12">
        <f t="shared" si="71"/>
        <v>41722.0940625</v>
      </c>
    </row>
    <row r="1108" spans="1:19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9"/>
        <v>41</v>
      </c>
      <c r="O1108" s="7">
        <f t="shared" si="68"/>
        <v>23.571428571428573</v>
      </c>
      <c r="P1108" t="s">
        <v>8271</v>
      </c>
      <c r="Q1108" s="8" t="s">
        <v>8307</v>
      </c>
      <c r="R1108" s="12">
        <f t="shared" si="70"/>
        <v>40973.740451388891</v>
      </c>
      <c r="S1108" s="12">
        <f t="shared" si="71"/>
        <v>41003.698784722219</v>
      </c>
    </row>
    <row r="1109" spans="1:19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9"/>
        <v>0</v>
      </c>
      <c r="O1109" s="7" t="str">
        <f t="shared" si="68"/>
        <v>-</v>
      </c>
      <c r="P1109" t="s">
        <v>8271</v>
      </c>
      <c r="Q1109" s="8" t="s">
        <v>8307</v>
      </c>
      <c r="R1109" s="12">
        <f t="shared" si="70"/>
        <v>41813.861388888887</v>
      </c>
      <c r="S1109" s="12">
        <f t="shared" si="71"/>
        <v>41843.861388888887</v>
      </c>
    </row>
    <row r="1110" spans="1:19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9"/>
        <v>3</v>
      </c>
      <c r="O1110" s="7">
        <f t="shared" si="68"/>
        <v>34.88095238095238</v>
      </c>
      <c r="P1110" t="s">
        <v>8271</v>
      </c>
      <c r="Q1110" s="8" t="s">
        <v>8307</v>
      </c>
      <c r="R1110" s="12">
        <f t="shared" si="70"/>
        <v>40952.636979166666</v>
      </c>
      <c r="S1110" s="12">
        <f t="shared" si="71"/>
        <v>41012.595312500001</v>
      </c>
    </row>
    <row r="1111" spans="1:19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9"/>
        <v>0</v>
      </c>
      <c r="O1111" s="7">
        <f t="shared" si="68"/>
        <v>15</v>
      </c>
      <c r="P1111" t="s">
        <v>8271</v>
      </c>
      <c r="Q1111" s="8" t="s">
        <v>8307</v>
      </c>
      <c r="R1111" s="12">
        <f t="shared" si="70"/>
        <v>42662.752199074079</v>
      </c>
      <c r="S1111" s="12">
        <f t="shared" si="71"/>
        <v>42692.793865740736</v>
      </c>
    </row>
    <row r="1112" spans="1:19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9"/>
        <v>1</v>
      </c>
      <c r="O1112" s="7">
        <f t="shared" si="68"/>
        <v>23.181818181818183</v>
      </c>
      <c r="P1112" t="s">
        <v>8271</v>
      </c>
      <c r="Q1112" s="8" t="s">
        <v>8307</v>
      </c>
      <c r="R1112" s="12">
        <f t="shared" si="70"/>
        <v>41220.933124999996</v>
      </c>
      <c r="S1112" s="12">
        <f t="shared" si="71"/>
        <v>41250.933124999996</v>
      </c>
    </row>
    <row r="1113" spans="1:19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9"/>
        <v>0</v>
      </c>
      <c r="O1113" s="7">
        <f t="shared" si="68"/>
        <v>1</v>
      </c>
      <c r="P1113" t="s">
        <v>8271</v>
      </c>
      <c r="Q1113" s="8" t="s">
        <v>8307</v>
      </c>
      <c r="R1113" s="12">
        <f t="shared" si="70"/>
        <v>42347.203587962969</v>
      </c>
      <c r="S1113" s="12">
        <f t="shared" si="71"/>
        <v>42377.203587962969</v>
      </c>
    </row>
    <row r="1114" spans="1:19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9"/>
        <v>36</v>
      </c>
      <c r="O1114" s="7">
        <f t="shared" si="68"/>
        <v>100.23371794871794</v>
      </c>
      <c r="P1114" t="s">
        <v>8271</v>
      </c>
      <c r="Q1114" s="8" t="s">
        <v>8307</v>
      </c>
      <c r="R1114" s="12">
        <f t="shared" si="70"/>
        <v>41963.759386574078</v>
      </c>
      <c r="S1114" s="12">
        <f t="shared" si="71"/>
        <v>42023.354166666672</v>
      </c>
    </row>
    <row r="1115" spans="1:19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9"/>
        <v>1</v>
      </c>
      <c r="O1115" s="7">
        <f t="shared" si="68"/>
        <v>5</v>
      </c>
      <c r="P1115" t="s">
        <v>8271</v>
      </c>
      <c r="Q1115" s="8" t="s">
        <v>8307</v>
      </c>
      <c r="R1115" s="12">
        <f t="shared" si="70"/>
        <v>41835.977083333331</v>
      </c>
      <c r="S1115" s="12">
        <f t="shared" si="71"/>
        <v>41865.977083333331</v>
      </c>
    </row>
    <row r="1116" spans="1:19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9"/>
        <v>0</v>
      </c>
      <c r="O1116" s="7">
        <f t="shared" si="68"/>
        <v>3.3333333333333335</v>
      </c>
      <c r="P1116" t="s">
        <v>8271</v>
      </c>
      <c r="Q1116" s="8" t="s">
        <v>8307</v>
      </c>
      <c r="R1116" s="12">
        <f t="shared" si="70"/>
        <v>41526.345914351856</v>
      </c>
      <c r="S1116" s="12">
        <f t="shared" si="71"/>
        <v>41556.345914351856</v>
      </c>
    </row>
    <row r="1117" spans="1:19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9"/>
        <v>0</v>
      </c>
      <c r="O1117" s="7">
        <f t="shared" si="68"/>
        <v>13.25</v>
      </c>
      <c r="P1117" t="s">
        <v>8271</v>
      </c>
      <c r="Q1117" s="8" t="s">
        <v>8307</v>
      </c>
      <c r="R1117" s="12">
        <f t="shared" si="70"/>
        <v>42429.695543981477</v>
      </c>
      <c r="S1117" s="12">
        <f t="shared" si="71"/>
        <v>42459.653877314813</v>
      </c>
    </row>
    <row r="1118" spans="1:19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9"/>
        <v>0</v>
      </c>
      <c r="O1118" s="7">
        <f t="shared" si="68"/>
        <v>17.852</v>
      </c>
      <c r="P1118" t="s">
        <v>8271</v>
      </c>
      <c r="Q1118" s="8" t="s">
        <v>8307</v>
      </c>
      <c r="R1118" s="12">
        <f t="shared" si="70"/>
        <v>41009.847314814811</v>
      </c>
      <c r="S1118" s="12">
        <f t="shared" si="71"/>
        <v>41069.847314814811</v>
      </c>
    </row>
    <row r="1119" spans="1:19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9"/>
        <v>8</v>
      </c>
      <c r="O1119" s="7">
        <f t="shared" si="68"/>
        <v>10.375</v>
      </c>
      <c r="P1119" t="s">
        <v>8271</v>
      </c>
      <c r="Q1119" s="8" t="s">
        <v>8307</v>
      </c>
      <c r="R1119" s="12">
        <f t="shared" si="70"/>
        <v>42333.598530092597</v>
      </c>
      <c r="S1119" s="12">
        <f t="shared" si="71"/>
        <v>42363.598530092597</v>
      </c>
    </row>
    <row r="1120" spans="1:19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9"/>
        <v>2</v>
      </c>
      <c r="O1120" s="7">
        <f t="shared" si="68"/>
        <v>36.333333333333336</v>
      </c>
      <c r="P1120" t="s">
        <v>8271</v>
      </c>
      <c r="Q1120" s="8" t="s">
        <v>8307</v>
      </c>
      <c r="R1120" s="12">
        <f t="shared" si="70"/>
        <v>41704.16642361111</v>
      </c>
      <c r="S1120" s="12">
        <f t="shared" si="71"/>
        <v>41734.124756944446</v>
      </c>
    </row>
    <row r="1121" spans="1:19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9"/>
        <v>0</v>
      </c>
      <c r="O1121" s="7">
        <f t="shared" si="68"/>
        <v>5</v>
      </c>
      <c r="P1121" t="s">
        <v>8271</v>
      </c>
      <c r="Q1121" s="8" t="s">
        <v>8307</v>
      </c>
      <c r="R1121" s="12">
        <f t="shared" si="70"/>
        <v>41722.792407407411</v>
      </c>
      <c r="S1121" s="12">
        <f t="shared" si="71"/>
        <v>41735.792407407411</v>
      </c>
    </row>
    <row r="1122" spans="1:19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9"/>
        <v>0</v>
      </c>
      <c r="O1122" s="7" t="str">
        <f t="shared" si="68"/>
        <v>-</v>
      </c>
      <c r="P1122" t="s">
        <v>8271</v>
      </c>
      <c r="Q1122" s="8" t="s">
        <v>8307</v>
      </c>
      <c r="R1122" s="12">
        <f t="shared" si="70"/>
        <v>40799.872685185182</v>
      </c>
      <c r="S1122" s="12">
        <f t="shared" si="71"/>
        <v>40844.872685185182</v>
      </c>
    </row>
    <row r="1123" spans="1:19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9"/>
        <v>0</v>
      </c>
      <c r="O1123" s="7">
        <f t="shared" si="68"/>
        <v>5.8</v>
      </c>
      <c r="P1123" t="s">
        <v>8271</v>
      </c>
      <c r="Q1123" s="8" t="s">
        <v>8307</v>
      </c>
      <c r="R1123" s="12">
        <f t="shared" si="70"/>
        <v>42412.934212962966</v>
      </c>
      <c r="S1123" s="12">
        <f t="shared" si="71"/>
        <v>42442.892546296294</v>
      </c>
    </row>
    <row r="1124" spans="1:19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9"/>
        <v>0</v>
      </c>
      <c r="O1124" s="7" t="str">
        <f t="shared" si="68"/>
        <v>-</v>
      </c>
      <c r="P1124" t="s">
        <v>8271</v>
      </c>
      <c r="Q1124" s="8" t="s">
        <v>8307</v>
      </c>
      <c r="R1124" s="12">
        <f t="shared" si="70"/>
        <v>41410.703993055555</v>
      </c>
      <c r="S1124" s="12">
        <f t="shared" si="71"/>
        <v>41424.703993055555</v>
      </c>
    </row>
    <row r="1125" spans="1:19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9"/>
        <v>0</v>
      </c>
      <c r="O1125" s="7">
        <f t="shared" si="68"/>
        <v>3.6666666666666665</v>
      </c>
      <c r="P1125" t="s">
        <v>8271</v>
      </c>
      <c r="Q1125" s="8" t="s">
        <v>8307</v>
      </c>
      <c r="R1125" s="12">
        <f t="shared" si="70"/>
        <v>41718.5237037037</v>
      </c>
      <c r="S1125" s="12">
        <f t="shared" si="71"/>
        <v>41748.5237037037</v>
      </c>
    </row>
    <row r="1126" spans="1:19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9"/>
        <v>0</v>
      </c>
      <c r="O1126" s="7">
        <f t="shared" si="68"/>
        <v>60.714285714285715</v>
      </c>
      <c r="P1126" t="s">
        <v>8271</v>
      </c>
      <c r="Q1126" s="8" t="s">
        <v>8308</v>
      </c>
      <c r="R1126" s="12">
        <f t="shared" si="70"/>
        <v>42094.667256944449</v>
      </c>
      <c r="S1126" s="12">
        <f t="shared" si="71"/>
        <v>42124.667256944449</v>
      </c>
    </row>
    <row r="1127" spans="1:19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9"/>
        <v>0</v>
      </c>
      <c r="O1127" s="7" t="str">
        <f t="shared" si="68"/>
        <v>-</v>
      </c>
      <c r="P1127" t="s">
        <v>8271</v>
      </c>
      <c r="Q1127" s="8" t="s">
        <v>8308</v>
      </c>
      <c r="R1127" s="12">
        <f t="shared" si="70"/>
        <v>42212.624189814815</v>
      </c>
      <c r="S1127" s="12">
        <f t="shared" si="71"/>
        <v>42272.624189814815</v>
      </c>
    </row>
    <row r="1128" spans="1:19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9"/>
        <v>1</v>
      </c>
      <c r="O1128" s="7">
        <f t="shared" si="68"/>
        <v>5</v>
      </c>
      <c r="P1128" t="s">
        <v>8271</v>
      </c>
      <c r="Q1128" s="8" t="s">
        <v>8308</v>
      </c>
      <c r="R1128" s="12">
        <f t="shared" si="70"/>
        <v>42535.327476851846</v>
      </c>
      <c r="S1128" s="12">
        <f t="shared" si="71"/>
        <v>42565.327476851846</v>
      </c>
    </row>
    <row r="1129" spans="1:19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9"/>
        <v>2</v>
      </c>
      <c r="O1129" s="7">
        <f t="shared" si="68"/>
        <v>25.434782608695652</v>
      </c>
      <c r="P1129" t="s">
        <v>8271</v>
      </c>
      <c r="Q1129" s="8" t="s">
        <v>8308</v>
      </c>
      <c r="R1129" s="12">
        <f t="shared" si="70"/>
        <v>41926.854166666664</v>
      </c>
      <c r="S1129" s="12">
        <f t="shared" si="71"/>
        <v>41957.895833333328</v>
      </c>
    </row>
    <row r="1130" spans="1:19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9"/>
        <v>0</v>
      </c>
      <c r="O1130" s="7">
        <f t="shared" si="68"/>
        <v>1</v>
      </c>
      <c r="P1130" t="s">
        <v>8271</v>
      </c>
      <c r="Q1130" s="8" t="s">
        <v>8308</v>
      </c>
      <c r="R1130" s="12">
        <f t="shared" si="70"/>
        <v>41828.649502314816</v>
      </c>
      <c r="S1130" s="12">
        <f t="shared" si="71"/>
        <v>41858.649502314816</v>
      </c>
    </row>
    <row r="1131" spans="1:19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9"/>
        <v>0</v>
      </c>
      <c r="O1131" s="7">
        <f t="shared" si="68"/>
        <v>10.5</v>
      </c>
      <c r="P1131" t="s">
        <v>8271</v>
      </c>
      <c r="Q1131" s="8" t="s">
        <v>8308</v>
      </c>
      <c r="R1131" s="12">
        <f t="shared" si="70"/>
        <v>42496.264965277776</v>
      </c>
      <c r="S1131" s="12">
        <f t="shared" si="71"/>
        <v>42526.264965277776</v>
      </c>
    </row>
    <row r="1132" spans="1:19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9"/>
        <v>0</v>
      </c>
      <c r="O1132" s="7">
        <f t="shared" si="68"/>
        <v>3.6666666666666665</v>
      </c>
      <c r="P1132" t="s">
        <v>8271</v>
      </c>
      <c r="Q1132" s="8" t="s">
        <v>8308</v>
      </c>
      <c r="R1132" s="12">
        <f t="shared" si="70"/>
        <v>41908.996527777781</v>
      </c>
      <c r="S1132" s="12">
        <f t="shared" si="71"/>
        <v>41969.038194444445</v>
      </c>
    </row>
    <row r="1133" spans="1:19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9"/>
        <v>0</v>
      </c>
      <c r="O1133" s="7" t="str">
        <f t="shared" si="68"/>
        <v>-</v>
      </c>
      <c r="P1133" t="s">
        <v>8271</v>
      </c>
      <c r="Q1133" s="8" t="s">
        <v>8308</v>
      </c>
      <c r="R1133" s="12">
        <f t="shared" si="70"/>
        <v>42332.908194444448</v>
      </c>
      <c r="S1133" s="12">
        <f t="shared" si="71"/>
        <v>42362.908194444448</v>
      </c>
    </row>
    <row r="1134" spans="1:19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9"/>
        <v>14</v>
      </c>
      <c r="O1134" s="7">
        <f t="shared" si="68"/>
        <v>110.61538461538461</v>
      </c>
      <c r="P1134" t="s">
        <v>8271</v>
      </c>
      <c r="Q1134" s="8" t="s">
        <v>8308</v>
      </c>
      <c r="R1134" s="12">
        <f t="shared" si="70"/>
        <v>42706.115405092598</v>
      </c>
      <c r="S1134" s="12">
        <f t="shared" si="71"/>
        <v>42736.115405092598</v>
      </c>
    </row>
    <row r="1135" spans="1:19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9"/>
        <v>1</v>
      </c>
      <c r="O1135" s="7">
        <f t="shared" si="68"/>
        <v>20</v>
      </c>
      <c r="P1135" t="s">
        <v>8271</v>
      </c>
      <c r="Q1135" s="8" t="s">
        <v>8308</v>
      </c>
      <c r="R1135" s="12">
        <f t="shared" si="70"/>
        <v>41821.407187500001</v>
      </c>
      <c r="S1135" s="12">
        <f t="shared" si="71"/>
        <v>41851.407187500001</v>
      </c>
    </row>
    <row r="1136" spans="1:19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9"/>
        <v>0</v>
      </c>
      <c r="O1136" s="7">
        <f t="shared" si="68"/>
        <v>1</v>
      </c>
      <c r="P1136" t="s">
        <v>8271</v>
      </c>
      <c r="Q1136" s="8" t="s">
        <v>8308</v>
      </c>
      <c r="R1136" s="12">
        <f t="shared" si="70"/>
        <v>41958.285046296296</v>
      </c>
      <c r="S1136" s="12">
        <f t="shared" si="71"/>
        <v>41972.189583333333</v>
      </c>
    </row>
    <row r="1137" spans="1:19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9"/>
        <v>5</v>
      </c>
      <c r="O1137" s="7">
        <f t="shared" si="68"/>
        <v>50</v>
      </c>
      <c r="P1137" t="s">
        <v>8271</v>
      </c>
      <c r="Q1137" s="8" t="s">
        <v>8308</v>
      </c>
      <c r="R1137" s="12">
        <f t="shared" si="70"/>
        <v>42558.989513888882</v>
      </c>
      <c r="S1137" s="12">
        <f t="shared" si="71"/>
        <v>42588.989513888882</v>
      </c>
    </row>
    <row r="1138" spans="1:19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9"/>
        <v>6</v>
      </c>
      <c r="O1138" s="7">
        <f t="shared" si="68"/>
        <v>45</v>
      </c>
      <c r="P1138" t="s">
        <v>8271</v>
      </c>
      <c r="Q1138" s="8" t="s">
        <v>8308</v>
      </c>
      <c r="R1138" s="12">
        <f t="shared" si="70"/>
        <v>42327.671631944439</v>
      </c>
      <c r="S1138" s="12">
        <f t="shared" si="71"/>
        <v>42357.671631944439</v>
      </c>
    </row>
    <row r="1139" spans="1:19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9"/>
        <v>40</v>
      </c>
      <c r="O1139" s="7">
        <f t="shared" si="68"/>
        <v>253.2051282051282</v>
      </c>
      <c r="P1139" t="s">
        <v>8271</v>
      </c>
      <c r="Q1139" s="8" t="s">
        <v>8308</v>
      </c>
      <c r="R1139" s="12">
        <f t="shared" si="70"/>
        <v>42453.819687499999</v>
      </c>
      <c r="S1139" s="12">
        <f t="shared" si="71"/>
        <v>42483.819687499999</v>
      </c>
    </row>
    <row r="1140" spans="1:19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9"/>
        <v>0</v>
      </c>
      <c r="O1140" s="7">
        <f t="shared" si="68"/>
        <v>31.25</v>
      </c>
      <c r="P1140" t="s">
        <v>8271</v>
      </c>
      <c r="Q1140" s="8" t="s">
        <v>8308</v>
      </c>
      <c r="R1140" s="12">
        <f t="shared" si="70"/>
        <v>42736.9066087963</v>
      </c>
      <c r="S1140" s="12">
        <f t="shared" si="71"/>
        <v>42756.9066087963</v>
      </c>
    </row>
    <row r="1141" spans="1:19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9"/>
        <v>0</v>
      </c>
      <c r="O1141" s="7">
        <f t="shared" si="68"/>
        <v>5</v>
      </c>
      <c r="P1141" t="s">
        <v>8271</v>
      </c>
      <c r="Q1141" s="8" t="s">
        <v>8308</v>
      </c>
      <c r="R1141" s="12">
        <f t="shared" si="70"/>
        <v>41975.347523148142</v>
      </c>
      <c r="S1141" s="12">
        <f t="shared" si="71"/>
        <v>42005.347523148142</v>
      </c>
    </row>
    <row r="1142" spans="1:19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9"/>
        <v>0</v>
      </c>
      <c r="O1142" s="7" t="str">
        <f t="shared" si="68"/>
        <v>-</v>
      </c>
      <c r="P1142" t="s">
        <v>8271</v>
      </c>
      <c r="Q1142" s="8" t="s">
        <v>8308</v>
      </c>
      <c r="R1142" s="12">
        <f t="shared" si="70"/>
        <v>42192.462048611109</v>
      </c>
      <c r="S1142" s="12">
        <f t="shared" si="71"/>
        <v>42222.462048611109</v>
      </c>
    </row>
    <row r="1143" spans="1:19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9"/>
        <v>0</v>
      </c>
      <c r="O1143" s="7" t="str">
        <f t="shared" si="68"/>
        <v>-</v>
      </c>
      <c r="P1143" t="s">
        <v>8271</v>
      </c>
      <c r="Q1143" s="8" t="s">
        <v>8308</v>
      </c>
      <c r="R1143" s="12">
        <f t="shared" si="70"/>
        <v>42164.699652777781</v>
      </c>
      <c r="S1143" s="12">
        <f t="shared" si="71"/>
        <v>42194.699652777781</v>
      </c>
    </row>
    <row r="1144" spans="1:19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9"/>
        <v>0</v>
      </c>
      <c r="O1144" s="7" t="str">
        <f t="shared" si="68"/>
        <v>-</v>
      </c>
      <c r="P1144" t="s">
        <v>8271</v>
      </c>
      <c r="Q1144" s="8" t="s">
        <v>8308</v>
      </c>
      <c r="R1144" s="12">
        <f t="shared" si="70"/>
        <v>42022.006099537044</v>
      </c>
      <c r="S1144" s="12">
        <f t="shared" si="71"/>
        <v>42052.006099537044</v>
      </c>
    </row>
    <row r="1145" spans="1:19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9"/>
        <v>0</v>
      </c>
      <c r="O1145" s="7">
        <f t="shared" si="68"/>
        <v>23.25</v>
      </c>
      <c r="P1145" t="s">
        <v>8271</v>
      </c>
      <c r="Q1145" s="8" t="s">
        <v>8308</v>
      </c>
      <c r="R1145" s="12">
        <f t="shared" si="70"/>
        <v>42325.19358796296</v>
      </c>
      <c r="S1145" s="12">
        <f t="shared" si="71"/>
        <v>42355.19358796296</v>
      </c>
    </row>
    <row r="1146" spans="1:19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9"/>
        <v>0</v>
      </c>
      <c r="O1146" s="7" t="str">
        <f t="shared" si="68"/>
        <v>-</v>
      </c>
      <c r="P1146" t="s">
        <v>8288</v>
      </c>
      <c r="Q1146" s="8" t="s">
        <v>8309</v>
      </c>
      <c r="R1146" s="12">
        <f t="shared" si="70"/>
        <v>42093.181944444441</v>
      </c>
      <c r="S1146" s="12">
        <f t="shared" si="71"/>
        <v>42123.181944444441</v>
      </c>
    </row>
    <row r="1147" spans="1:19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9"/>
        <v>0</v>
      </c>
      <c r="O1147" s="7">
        <f t="shared" si="68"/>
        <v>100</v>
      </c>
      <c r="P1147" t="s">
        <v>8288</v>
      </c>
      <c r="Q1147" s="8" t="s">
        <v>8309</v>
      </c>
      <c r="R1147" s="12">
        <f t="shared" si="70"/>
        <v>41854.747592592597</v>
      </c>
      <c r="S1147" s="12">
        <f t="shared" si="71"/>
        <v>41914.747592592597</v>
      </c>
    </row>
    <row r="1148" spans="1:19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9"/>
        <v>9</v>
      </c>
      <c r="O1148" s="7">
        <f t="shared" si="68"/>
        <v>44.166666666666664</v>
      </c>
      <c r="P1148" t="s">
        <v>8288</v>
      </c>
      <c r="Q1148" s="8" t="s">
        <v>8309</v>
      </c>
      <c r="R1148" s="12">
        <f t="shared" si="70"/>
        <v>41723.9533912037</v>
      </c>
      <c r="S1148" s="12">
        <f t="shared" si="71"/>
        <v>41761.9533912037</v>
      </c>
    </row>
    <row r="1149" spans="1:19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9"/>
        <v>0</v>
      </c>
      <c r="O1149" s="7" t="str">
        <f t="shared" si="68"/>
        <v>-</v>
      </c>
      <c r="P1149" t="s">
        <v>8288</v>
      </c>
      <c r="Q1149" s="8" t="s">
        <v>8309</v>
      </c>
      <c r="R1149" s="12">
        <f t="shared" si="70"/>
        <v>41871.972025462965</v>
      </c>
      <c r="S1149" s="12">
        <f t="shared" si="71"/>
        <v>41931.972025462965</v>
      </c>
    </row>
    <row r="1150" spans="1:19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9"/>
        <v>0</v>
      </c>
      <c r="O1150" s="7">
        <f t="shared" si="68"/>
        <v>24.333333333333332</v>
      </c>
      <c r="P1150" t="s">
        <v>8288</v>
      </c>
      <c r="Q1150" s="8" t="s">
        <v>8309</v>
      </c>
      <c r="R1150" s="12">
        <f t="shared" si="70"/>
        <v>42675.171076388884</v>
      </c>
      <c r="S1150" s="12">
        <f t="shared" si="71"/>
        <v>42705.212743055556</v>
      </c>
    </row>
    <row r="1151" spans="1:19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9"/>
        <v>0</v>
      </c>
      <c r="O1151" s="7">
        <f t="shared" si="68"/>
        <v>37.5</v>
      </c>
      <c r="P1151" t="s">
        <v>8288</v>
      </c>
      <c r="Q1151" s="8" t="s">
        <v>8309</v>
      </c>
      <c r="R1151" s="12">
        <f t="shared" si="70"/>
        <v>42507.71025462963</v>
      </c>
      <c r="S1151" s="12">
        <f t="shared" si="71"/>
        <v>42537.71025462963</v>
      </c>
    </row>
    <row r="1152" spans="1:19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9"/>
        <v>10</v>
      </c>
      <c r="O1152" s="7">
        <f t="shared" si="68"/>
        <v>42</v>
      </c>
      <c r="P1152" t="s">
        <v>8288</v>
      </c>
      <c r="Q1152" s="8" t="s">
        <v>8309</v>
      </c>
      <c r="R1152" s="12">
        <f t="shared" si="70"/>
        <v>42317.954571759255</v>
      </c>
      <c r="S1152" s="12">
        <f t="shared" si="71"/>
        <v>42377.954571759255</v>
      </c>
    </row>
    <row r="1153" spans="1:19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9"/>
        <v>0</v>
      </c>
      <c r="O1153" s="7" t="str">
        <f t="shared" si="68"/>
        <v>-</v>
      </c>
      <c r="P1153" t="s">
        <v>8288</v>
      </c>
      <c r="Q1153" s="8" t="s">
        <v>8309</v>
      </c>
      <c r="R1153" s="12">
        <f t="shared" si="70"/>
        <v>42224.102581018517</v>
      </c>
      <c r="S1153" s="12">
        <f t="shared" si="71"/>
        <v>42254.102581018517</v>
      </c>
    </row>
    <row r="1154" spans="1:19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9"/>
        <v>6</v>
      </c>
      <c r="O1154" s="7">
        <f t="shared" ref="O1154:O1217" si="72">IFERROR(E1154/L1154,"-")</f>
        <v>60.733333333333334</v>
      </c>
      <c r="P1154" t="s">
        <v>8288</v>
      </c>
      <c r="Q1154" s="8" t="s">
        <v>8309</v>
      </c>
      <c r="R1154" s="12">
        <f t="shared" si="70"/>
        <v>42109.709629629629</v>
      </c>
      <c r="S1154" s="12">
        <f t="shared" si="71"/>
        <v>42139.709629629629</v>
      </c>
    </row>
    <row r="1155" spans="1:19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3">ROUND(E1155/D1155*100,0)</f>
        <v>1</v>
      </c>
      <c r="O1155" s="7">
        <f t="shared" si="72"/>
        <v>50</v>
      </c>
      <c r="P1155" t="s">
        <v>8288</v>
      </c>
      <c r="Q1155" s="8" t="s">
        <v>8309</v>
      </c>
      <c r="R1155" s="12">
        <f t="shared" ref="R1155:R1218" si="74">(((J1155/60)/60)/24+DATE(1970,1,1))</f>
        <v>42143.714178240742</v>
      </c>
      <c r="S1155" s="12">
        <f t="shared" ref="S1155:S1218" si="75">(((I1155/60)/60)/24)+DATE(1970,1,1)</f>
        <v>42173.714178240742</v>
      </c>
    </row>
    <row r="1156" spans="1:19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3"/>
        <v>7</v>
      </c>
      <c r="O1156" s="7">
        <f t="shared" si="72"/>
        <v>108.33333333333333</v>
      </c>
      <c r="P1156" t="s">
        <v>8288</v>
      </c>
      <c r="Q1156" s="8" t="s">
        <v>8309</v>
      </c>
      <c r="R1156" s="12">
        <f t="shared" si="74"/>
        <v>42223.108865740738</v>
      </c>
      <c r="S1156" s="12">
        <f t="shared" si="75"/>
        <v>42253.108865740738</v>
      </c>
    </row>
    <row r="1157" spans="1:19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3"/>
        <v>1</v>
      </c>
      <c r="O1157" s="7">
        <f t="shared" si="72"/>
        <v>23.5</v>
      </c>
      <c r="P1157" t="s">
        <v>8288</v>
      </c>
      <c r="Q1157" s="8" t="s">
        <v>8309</v>
      </c>
      <c r="R1157" s="12">
        <f t="shared" si="74"/>
        <v>41835.763981481483</v>
      </c>
      <c r="S1157" s="12">
        <f t="shared" si="75"/>
        <v>41865.763981481483</v>
      </c>
    </row>
    <row r="1158" spans="1:19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3"/>
        <v>0</v>
      </c>
      <c r="O1158" s="7" t="str">
        <f t="shared" si="72"/>
        <v>-</v>
      </c>
      <c r="P1158" t="s">
        <v>8288</v>
      </c>
      <c r="Q1158" s="8" t="s">
        <v>8309</v>
      </c>
      <c r="R1158" s="12">
        <f t="shared" si="74"/>
        <v>42029.07131944444</v>
      </c>
      <c r="S1158" s="12">
        <f t="shared" si="75"/>
        <v>42059.07131944444</v>
      </c>
    </row>
    <row r="1159" spans="1:19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3"/>
        <v>2</v>
      </c>
      <c r="O1159" s="7">
        <f t="shared" si="72"/>
        <v>50.333333333333336</v>
      </c>
      <c r="P1159" t="s">
        <v>8288</v>
      </c>
      <c r="Q1159" s="8" t="s">
        <v>8309</v>
      </c>
      <c r="R1159" s="12">
        <f t="shared" si="74"/>
        <v>41918.628240740742</v>
      </c>
      <c r="S1159" s="12">
        <f t="shared" si="75"/>
        <v>41978.669907407413</v>
      </c>
    </row>
    <row r="1160" spans="1:19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3"/>
        <v>0</v>
      </c>
      <c r="O1160" s="7">
        <f t="shared" si="72"/>
        <v>11.666666666666666</v>
      </c>
      <c r="P1160" t="s">
        <v>8288</v>
      </c>
      <c r="Q1160" s="8" t="s">
        <v>8309</v>
      </c>
      <c r="R1160" s="12">
        <f t="shared" si="74"/>
        <v>41952.09175925926</v>
      </c>
      <c r="S1160" s="12">
        <f t="shared" si="75"/>
        <v>41982.09175925926</v>
      </c>
    </row>
    <row r="1161" spans="1:19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3"/>
        <v>0</v>
      </c>
      <c r="O1161" s="7" t="str">
        <f t="shared" si="72"/>
        <v>-</v>
      </c>
      <c r="P1161" t="s">
        <v>8288</v>
      </c>
      <c r="Q1161" s="8" t="s">
        <v>8309</v>
      </c>
      <c r="R1161" s="12">
        <f t="shared" si="74"/>
        <v>42154.726446759261</v>
      </c>
      <c r="S1161" s="12">
        <f t="shared" si="75"/>
        <v>42185.65625</v>
      </c>
    </row>
    <row r="1162" spans="1:19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3"/>
        <v>4</v>
      </c>
      <c r="O1162" s="7">
        <f t="shared" si="72"/>
        <v>60.789473684210527</v>
      </c>
      <c r="P1162" t="s">
        <v>8288</v>
      </c>
      <c r="Q1162" s="8" t="s">
        <v>8309</v>
      </c>
      <c r="R1162" s="12">
        <f t="shared" si="74"/>
        <v>42061.154930555553</v>
      </c>
      <c r="S1162" s="12">
        <f t="shared" si="75"/>
        <v>42091.113263888896</v>
      </c>
    </row>
    <row r="1163" spans="1:19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3"/>
        <v>0</v>
      </c>
      <c r="O1163" s="7" t="str">
        <f t="shared" si="72"/>
        <v>-</v>
      </c>
      <c r="P1163" t="s">
        <v>8288</v>
      </c>
      <c r="Q1163" s="8" t="s">
        <v>8309</v>
      </c>
      <c r="R1163" s="12">
        <f t="shared" si="74"/>
        <v>42122.629502314812</v>
      </c>
      <c r="S1163" s="12">
        <f t="shared" si="75"/>
        <v>42143.629502314812</v>
      </c>
    </row>
    <row r="1164" spans="1:19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3"/>
        <v>0</v>
      </c>
      <c r="O1164" s="7">
        <f t="shared" si="72"/>
        <v>17.5</v>
      </c>
      <c r="P1164" t="s">
        <v>8288</v>
      </c>
      <c r="Q1164" s="8" t="s">
        <v>8309</v>
      </c>
      <c r="R1164" s="12">
        <f t="shared" si="74"/>
        <v>41876.683611111112</v>
      </c>
      <c r="S1164" s="12">
        <f t="shared" si="75"/>
        <v>41907.683611111112</v>
      </c>
    </row>
    <row r="1165" spans="1:19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3"/>
        <v>0</v>
      </c>
      <c r="O1165" s="7" t="str">
        <f t="shared" si="72"/>
        <v>-</v>
      </c>
      <c r="P1165" t="s">
        <v>8288</v>
      </c>
      <c r="Q1165" s="8" t="s">
        <v>8309</v>
      </c>
      <c r="R1165" s="12">
        <f t="shared" si="74"/>
        <v>41830.723611111112</v>
      </c>
      <c r="S1165" s="12">
        <f t="shared" si="75"/>
        <v>41860.723611111112</v>
      </c>
    </row>
    <row r="1166" spans="1:19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3"/>
        <v>0</v>
      </c>
      <c r="O1166" s="7" t="str">
        <f t="shared" si="72"/>
        <v>-</v>
      </c>
      <c r="P1166" t="s">
        <v>8288</v>
      </c>
      <c r="Q1166" s="8" t="s">
        <v>8309</v>
      </c>
      <c r="R1166" s="12">
        <f t="shared" si="74"/>
        <v>42509.724328703705</v>
      </c>
      <c r="S1166" s="12">
        <f t="shared" si="75"/>
        <v>42539.724328703705</v>
      </c>
    </row>
    <row r="1167" spans="1:19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3"/>
        <v>21</v>
      </c>
      <c r="O1167" s="7">
        <f t="shared" si="72"/>
        <v>82.82</v>
      </c>
      <c r="P1167" t="s">
        <v>8288</v>
      </c>
      <c r="Q1167" s="8" t="s">
        <v>8309</v>
      </c>
      <c r="R1167" s="12">
        <f t="shared" si="74"/>
        <v>41792.214467592588</v>
      </c>
      <c r="S1167" s="12">
        <f t="shared" si="75"/>
        <v>41826.214467592588</v>
      </c>
    </row>
    <row r="1168" spans="1:19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3"/>
        <v>19</v>
      </c>
      <c r="O1168" s="7">
        <f t="shared" si="72"/>
        <v>358.875</v>
      </c>
      <c r="P1168" t="s">
        <v>8288</v>
      </c>
      <c r="Q1168" s="8" t="s">
        <v>8309</v>
      </c>
      <c r="R1168" s="12">
        <f t="shared" si="74"/>
        <v>42150.485439814816</v>
      </c>
      <c r="S1168" s="12">
        <f t="shared" si="75"/>
        <v>42181.166666666672</v>
      </c>
    </row>
    <row r="1169" spans="1:19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3"/>
        <v>2</v>
      </c>
      <c r="O1169" s="7">
        <f t="shared" si="72"/>
        <v>61.1875</v>
      </c>
      <c r="P1169" t="s">
        <v>8288</v>
      </c>
      <c r="Q1169" s="8" t="s">
        <v>8309</v>
      </c>
      <c r="R1169" s="12">
        <f t="shared" si="74"/>
        <v>41863.734895833331</v>
      </c>
      <c r="S1169" s="12">
        <f t="shared" si="75"/>
        <v>41894.734895833331</v>
      </c>
    </row>
    <row r="1170" spans="1:19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3"/>
        <v>6</v>
      </c>
      <c r="O1170" s="7">
        <f t="shared" si="72"/>
        <v>340</v>
      </c>
      <c r="P1170" t="s">
        <v>8288</v>
      </c>
      <c r="Q1170" s="8" t="s">
        <v>8309</v>
      </c>
      <c r="R1170" s="12">
        <f t="shared" si="74"/>
        <v>42605.053993055553</v>
      </c>
      <c r="S1170" s="12">
        <f t="shared" si="75"/>
        <v>42635.053993055553</v>
      </c>
    </row>
    <row r="1171" spans="1:19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3"/>
        <v>0</v>
      </c>
      <c r="O1171" s="7">
        <f t="shared" si="72"/>
        <v>5.666666666666667</v>
      </c>
      <c r="P1171" t="s">
        <v>8288</v>
      </c>
      <c r="Q1171" s="8" t="s">
        <v>8309</v>
      </c>
      <c r="R1171" s="12">
        <f t="shared" si="74"/>
        <v>42027.353738425925</v>
      </c>
      <c r="S1171" s="12">
        <f t="shared" si="75"/>
        <v>42057.353738425925</v>
      </c>
    </row>
    <row r="1172" spans="1:19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3"/>
        <v>0</v>
      </c>
      <c r="O1172" s="7">
        <f t="shared" si="72"/>
        <v>50</v>
      </c>
      <c r="P1172" t="s">
        <v>8288</v>
      </c>
      <c r="Q1172" s="8" t="s">
        <v>8309</v>
      </c>
      <c r="R1172" s="12">
        <f t="shared" si="74"/>
        <v>42124.893182870372</v>
      </c>
      <c r="S1172" s="12">
        <f t="shared" si="75"/>
        <v>42154.893182870372</v>
      </c>
    </row>
    <row r="1173" spans="1:19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3"/>
        <v>0</v>
      </c>
      <c r="O1173" s="7">
        <f t="shared" si="72"/>
        <v>25</v>
      </c>
      <c r="P1173" t="s">
        <v>8288</v>
      </c>
      <c r="Q1173" s="8" t="s">
        <v>8309</v>
      </c>
      <c r="R1173" s="12">
        <f t="shared" si="74"/>
        <v>41938.804710648146</v>
      </c>
      <c r="S1173" s="12">
        <f t="shared" si="75"/>
        <v>41956.846377314811</v>
      </c>
    </row>
    <row r="1174" spans="1:19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3"/>
        <v>0</v>
      </c>
      <c r="O1174" s="7" t="str">
        <f t="shared" si="72"/>
        <v>-</v>
      </c>
      <c r="P1174" t="s">
        <v>8288</v>
      </c>
      <c r="Q1174" s="8" t="s">
        <v>8309</v>
      </c>
      <c r="R1174" s="12">
        <f t="shared" si="74"/>
        <v>41841.682314814818</v>
      </c>
      <c r="S1174" s="12">
        <f t="shared" si="75"/>
        <v>41871.682314814818</v>
      </c>
    </row>
    <row r="1175" spans="1:19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3"/>
        <v>0</v>
      </c>
      <c r="O1175" s="7">
        <f t="shared" si="72"/>
        <v>30</v>
      </c>
      <c r="P1175" t="s">
        <v>8288</v>
      </c>
      <c r="Q1175" s="8" t="s">
        <v>8309</v>
      </c>
      <c r="R1175" s="12">
        <f t="shared" si="74"/>
        <v>42184.185844907406</v>
      </c>
      <c r="S1175" s="12">
        <f t="shared" si="75"/>
        <v>42219.185844907406</v>
      </c>
    </row>
    <row r="1176" spans="1:19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3"/>
        <v>6</v>
      </c>
      <c r="O1176" s="7">
        <f t="shared" si="72"/>
        <v>46.631578947368418</v>
      </c>
      <c r="P1176" t="s">
        <v>8288</v>
      </c>
      <c r="Q1176" s="8" t="s">
        <v>8309</v>
      </c>
      <c r="R1176" s="12">
        <f t="shared" si="74"/>
        <v>42468.84174768519</v>
      </c>
      <c r="S1176" s="12">
        <f t="shared" si="75"/>
        <v>42498.84174768519</v>
      </c>
    </row>
    <row r="1177" spans="1:19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3"/>
        <v>3</v>
      </c>
      <c r="O1177" s="7">
        <f t="shared" si="72"/>
        <v>65</v>
      </c>
      <c r="P1177" t="s">
        <v>8288</v>
      </c>
      <c r="Q1177" s="8" t="s">
        <v>8309</v>
      </c>
      <c r="R1177" s="12">
        <f t="shared" si="74"/>
        <v>42170.728460648148</v>
      </c>
      <c r="S1177" s="12">
        <f t="shared" si="75"/>
        <v>42200.728460648148</v>
      </c>
    </row>
    <row r="1178" spans="1:19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3"/>
        <v>0</v>
      </c>
      <c r="O1178" s="7">
        <f t="shared" si="72"/>
        <v>10</v>
      </c>
      <c r="P1178" t="s">
        <v>8288</v>
      </c>
      <c r="Q1178" s="8" t="s">
        <v>8309</v>
      </c>
      <c r="R1178" s="12">
        <f t="shared" si="74"/>
        <v>42746.019652777773</v>
      </c>
      <c r="S1178" s="12">
        <f t="shared" si="75"/>
        <v>42800.541666666672</v>
      </c>
    </row>
    <row r="1179" spans="1:19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3"/>
        <v>0</v>
      </c>
      <c r="O1179" s="7" t="str">
        <f t="shared" si="72"/>
        <v>-</v>
      </c>
      <c r="P1179" t="s">
        <v>8288</v>
      </c>
      <c r="Q1179" s="8" t="s">
        <v>8309</v>
      </c>
      <c r="R1179" s="12">
        <f t="shared" si="74"/>
        <v>41897.660833333335</v>
      </c>
      <c r="S1179" s="12">
        <f t="shared" si="75"/>
        <v>41927.660833333335</v>
      </c>
    </row>
    <row r="1180" spans="1:19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3"/>
        <v>0</v>
      </c>
      <c r="O1180" s="7">
        <f t="shared" si="72"/>
        <v>5</v>
      </c>
      <c r="P1180" t="s">
        <v>8288</v>
      </c>
      <c r="Q1180" s="8" t="s">
        <v>8309</v>
      </c>
      <c r="R1180" s="12">
        <f t="shared" si="74"/>
        <v>41837.905694444446</v>
      </c>
      <c r="S1180" s="12">
        <f t="shared" si="75"/>
        <v>41867.905694444446</v>
      </c>
    </row>
    <row r="1181" spans="1:19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3"/>
        <v>5</v>
      </c>
      <c r="O1181" s="7">
        <f t="shared" si="72"/>
        <v>640</v>
      </c>
      <c r="P1181" t="s">
        <v>8288</v>
      </c>
      <c r="Q1181" s="8" t="s">
        <v>8309</v>
      </c>
      <c r="R1181" s="12">
        <f t="shared" si="74"/>
        <v>42275.720219907409</v>
      </c>
      <c r="S1181" s="12">
        <f t="shared" si="75"/>
        <v>42305.720219907409</v>
      </c>
    </row>
    <row r="1182" spans="1:19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3"/>
        <v>12</v>
      </c>
      <c r="O1182" s="7">
        <f t="shared" si="72"/>
        <v>69.117647058823536</v>
      </c>
      <c r="P1182" t="s">
        <v>8288</v>
      </c>
      <c r="Q1182" s="8" t="s">
        <v>8309</v>
      </c>
      <c r="R1182" s="12">
        <f t="shared" si="74"/>
        <v>41781.806875000002</v>
      </c>
      <c r="S1182" s="12">
        <f t="shared" si="75"/>
        <v>41818.806875000002</v>
      </c>
    </row>
    <row r="1183" spans="1:19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3"/>
        <v>0</v>
      </c>
      <c r="O1183" s="7">
        <f t="shared" si="72"/>
        <v>1.3333333333333333</v>
      </c>
      <c r="P1183" t="s">
        <v>8288</v>
      </c>
      <c r="Q1183" s="8" t="s">
        <v>8309</v>
      </c>
      <c r="R1183" s="12">
        <f t="shared" si="74"/>
        <v>42034.339363425926</v>
      </c>
      <c r="S1183" s="12">
        <f t="shared" si="75"/>
        <v>42064.339363425926</v>
      </c>
    </row>
    <row r="1184" spans="1:19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3"/>
        <v>4</v>
      </c>
      <c r="O1184" s="7">
        <f t="shared" si="72"/>
        <v>10.5</v>
      </c>
      <c r="P1184" t="s">
        <v>8288</v>
      </c>
      <c r="Q1184" s="8" t="s">
        <v>8309</v>
      </c>
      <c r="R1184" s="12">
        <f t="shared" si="74"/>
        <v>42728.827407407407</v>
      </c>
      <c r="S1184" s="12">
        <f t="shared" si="75"/>
        <v>42747.695833333331</v>
      </c>
    </row>
    <row r="1185" spans="1:19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3"/>
        <v>4</v>
      </c>
      <c r="O1185" s="7">
        <f t="shared" si="72"/>
        <v>33.333333333333336</v>
      </c>
      <c r="P1185" t="s">
        <v>8288</v>
      </c>
      <c r="Q1185" s="8" t="s">
        <v>8309</v>
      </c>
      <c r="R1185" s="12">
        <f t="shared" si="74"/>
        <v>42656.86137731481</v>
      </c>
      <c r="S1185" s="12">
        <f t="shared" si="75"/>
        <v>42676.165972222225</v>
      </c>
    </row>
    <row r="1186" spans="1:19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3"/>
        <v>105</v>
      </c>
      <c r="O1186" s="7">
        <f t="shared" si="72"/>
        <v>61.562666666666665</v>
      </c>
      <c r="P1186" t="s">
        <v>8289</v>
      </c>
      <c r="Q1186" s="8" t="s">
        <v>8290</v>
      </c>
      <c r="R1186" s="12">
        <f t="shared" si="74"/>
        <v>42741.599664351852</v>
      </c>
      <c r="S1186" s="12">
        <f t="shared" si="75"/>
        <v>42772.599664351852</v>
      </c>
    </row>
    <row r="1187" spans="1:19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3"/>
        <v>105</v>
      </c>
      <c r="O1187" s="7">
        <f t="shared" si="72"/>
        <v>118.73873873873873</v>
      </c>
      <c r="P1187" t="s">
        <v>8289</v>
      </c>
      <c r="Q1187" s="8" t="s">
        <v>8290</v>
      </c>
      <c r="R1187" s="12">
        <f t="shared" si="74"/>
        <v>42130.865150462967</v>
      </c>
      <c r="S1187" s="12">
        <f t="shared" si="75"/>
        <v>42163.166666666672</v>
      </c>
    </row>
    <row r="1188" spans="1:19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3"/>
        <v>107</v>
      </c>
      <c r="O1188" s="7">
        <f t="shared" si="72"/>
        <v>65.081300813008127</v>
      </c>
      <c r="P1188" t="s">
        <v>8289</v>
      </c>
      <c r="Q1188" s="8" t="s">
        <v>8290</v>
      </c>
      <c r="R1188" s="12">
        <f t="shared" si="74"/>
        <v>42123.86336805555</v>
      </c>
      <c r="S1188" s="12">
        <f t="shared" si="75"/>
        <v>42156.945833333331</v>
      </c>
    </row>
    <row r="1189" spans="1:19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3"/>
        <v>104</v>
      </c>
      <c r="O1189" s="7">
        <f t="shared" si="72"/>
        <v>130.15714285714284</v>
      </c>
      <c r="P1189" t="s">
        <v>8289</v>
      </c>
      <c r="Q1189" s="8" t="s">
        <v>8290</v>
      </c>
      <c r="R1189" s="12">
        <f t="shared" si="74"/>
        <v>42109.894942129627</v>
      </c>
      <c r="S1189" s="12">
        <f t="shared" si="75"/>
        <v>42141.75</v>
      </c>
    </row>
    <row r="1190" spans="1:19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3"/>
        <v>161</v>
      </c>
      <c r="O1190" s="7">
        <f t="shared" si="72"/>
        <v>37.776470588235291</v>
      </c>
      <c r="P1190" t="s">
        <v>8289</v>
      </c>
      <c r="Q1190" s="8" t="s">
        <v>8290</v>
      </c>
      <c r="R1190" s="12">
        <f t="shared" si="74"/>
        <v>42711.700694444444</v>
      </c>
      <c r="S1190" s="12">
        <f t="shared" si="75"/>
        <v>42732.700694444444</v>
      </c>
    </row>
    <row r="1191" spans="1:19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3"/>
        <v>108</v>
      </c>
      <c r="O1191" s="7">
        <f t="shared" si="72"/>
        <v>112.79069767441861</v>
      </c>
      <c r="P1191" t="s">
        <v>8289</v>
      </c>
      <c r="Q1191" s="8" t="s">
        <v>8290</v>
      </c>
      <c r="R1191" s="12">
        <f t="shared" si="74"/>
        <v>42529.979108796295</v>
      </c>
      <c r="S1191" s="12">
        <f t="shared" si="75"/>
        <v>42550.979108796295</v>
      </c>
    </row>
    <row r="1192" spans="1:19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3"/>
        <v>135</v>
      </c>
      <c r="O1192" s="7">
        <f t="shared" si="72"/>
        <v>51.92307692307692</v>
      </c>
      <c r="P1192" t="s">
        <v>8289</v>
      </c>
      <c r="Q1192" s="8" t="s">
        <v>8290</v>
      </c>
      <c r="R1192" s="12">
        <f t="shared" si="74"/>
        <v>41852.665798611109</v>
      </c>
      <c r="S1192" s="12">
        <f t="shared" si="75"/>
        <v>41882.665798611109</v>
      </c>
    </row>
    <row r="1193" spans="1:19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3"/>
        <v>109</v>
      </c>
      <c r="O1193" s="7">
        <f t="shared" si="72"/>
        <v>89.242424242424249</v>
      </c>
      <c r="P1193" t="s">
        <v>8289</v>
      </c>
      <c r="Q1193" s="8" t="s">
        <v>8290</v>
      </c>
      <c r="R1193" s="12">
        <f t="shared" si="74"/>
        <v>42419.603703703702</v>
      </c>
      <c r="S1193" s="12">
        <f t="shared" si="75"/>
        <v>42449.562037037031</v>
      </c>
    </row>
    <row r="1194" spans="1:19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3"/>
        <v>290</v>
      </c>
      <c r="O1194" s="7">
        <f t="shared" si="72"/>
        <v>19.333333333333332</v>
      </c>
      <c r="P1194" t="s">
        <v>8289</v>
      </c>
      <c r="Q1194" s="8" t="s">
        <v>8290</v>
      </c>
      <c r="R1194" s="12">
        <f t="shared" si="74"/>
        <v>42747.506689814814</v>
      </c>
      <c r="S1194" s="12">
        <f t="shared" si="75"/>
        <v>42777.506689814814</v>
      </c>
    </row>
    <row r="1195" spans="1:19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3"/>
        <v>104</v>
      </c>
      <c r="O1195" s="7">
        <f t="shared" si="72"/>
        <v>79.967032967032964</v>
      </c>
      <c r="P1195" t="s">
        <v>8289</v>
      </c>
      <c r="Q1195" s="8" t="s">
        <v>8290</v>
      </c>
      <c r="R1195" s="12">
        <f t="shared" si="74"/>
        <v>42409.776076388895</v>
      </c>
      <c r="S1195" s="12">
        <f t="shared" si="75"/>
        <v>42469.734409722223</v>
      </c>
    </row>
    <row r="1196" spans="1:19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3"/>
        <v>322</v>
      </c>
      <c r="O1196" s="7">
        <f t="shared" si="72"/>
        <v>56.414565826330531</v>
      </c>
      <c r="P1196" t="s">
        <v>8289</v>
      </c>
      <c r="Q1196" s="8" t="s">
        <v>8290</v>
      </c>
      <c r="R1196" s="12">
        <f t="shared" si="74"/>
        <v>42072.488182870366</v>
      </c>
      <c r="S1196" s="12">
        <f t="shared" si="75"/>
        <v>42102.488182870366</v>
      </c>
    </row>
    <row r="1197" spans="1:19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3"/>
        <v>135</v>
      </c>
      <c r="O1197" s="7">
        <f t="shared" si="72"/>
        <v>79.411764705882348</v>
      </c>
      <c r="P1197" t="s">
        <v>8289</v>
      </c>
      <c r="Q1197" s="8" t="s">
        <v>8290</v>
      </c>
      <c r="R1197" s="12">
        <f t="shared" si="74"/>
        <v>42298.34783564815</v>
      </c>
      <c r="S1197" s="12">
        <f t="shared" si="75"/>
        <v>42358.375</v>
      </c>
    </row>
    <row r="1198" spans="1:19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3"/>
        <v>270</v>
      </c>
      <c r="O1198" s="7">
        <f t="shared" si="72"/>
        <v>76.439453125</v>
      </c>
      <c r="P1198" t="s">
        <v>8289</v>
      </c>
      <c r="Q1198" s="8" t="s">
        <v>8290</v>
      </c>
      <c r="R1198" s="12">
        <f t="shared" si="74"/>
        <v>42326.818738425922</v>
      </c>
      <c r="S1198" s="12">
        <f t="shared" si="75"/>
        <v>42356.818738425922</v>
      </c>
    </row>
    <row r="1199" spans="1:19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3"/>
        <v>253</v>
      </c>
      <c r="O1199" s="7">
        <f t="shared" si="72"/>
        <v>121</v>
      </c>
      <c r="P1199" t="s">
        <v>8289</v>
      </c>
      <c r="Q1199" s="8" t="s">
        <v>8290</v>
      </c>
      <c r="R1199" s="12">
        <f t="shared" si="74"/>
        <v>42503.66474537037</v>
      </c>
      <c r="S1199" s="12">
        <f t="shared" si="75"/>
        <v>42534.249305555553</v>
      </c>
    </row>
    <row r="1200" spans="1:19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3"/>
        <v>261</v>
      </c>
      <c r="O1200" s="7">
        <f t="shared" si="72"/>
        <v>54.616766467065865</v>
      </c>
      <c r="P1200" t="s">
        <v>8289</v>
      </c>
      <c r="Q1200" s="8" t="s">
        <v>8290</v>
      </c>
      <c r="R1200" s="12">
        <f t="shared" si="74"/>
        <v>42333.619050925925</v>
      </c>
      <c r="S1200" s="12">
        <f t="shared" si="75"/>
        <v>42369.125</v>
      </c>
    </row>
    <row r="1201" spans="1:19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3"/>
        <v>101</v>
      </c>
      <c r="O1201" s="7">
        <f t="shared" si="72"/>
        <v>299.22222222222223</v>
      </c>
      <c r="P1201" t="s">
        <v>8289</v>
      </c>
      <c r="Q1201" s="8" t="s">
        <v>8290</v>
      </c>
      <c r="R1201" s="12">
        <f t="shared" si="74"/>
        <v>42161.770833333328</v>
      </c>
      <c r="S1201" s="12">
        <f t="shared" si="75"/>
        <v>42193.770833333328</v>
      </c>
    </row>
    <row r="1202" spans="1:19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3"/>
        <v>126</v>
      </c>
      <c r="O1202" s="7">
        <f t="shared" si="72"/>
        <v>58.533980582524272</v>
      </c>
      <c r="P1202" t="s">
        <v>8289</v>
      </c>
      <c r="Q1202" s="8" t="s">
        <v>8290</v>
      </c>
      <c r="R1202" s="12">
        <f t="shared" si="74"/>
        <v>42089.477500000001</v>
      </c>
      <c r="S1202" s="12">
        <f t="shared" si="75"/>
        <v>42110.477500000001</v>
      </c>
    </row>
    <row r="1203" spans="1:19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3"/>
        <v>102</v>
      </c>
      <c r="O1203" s="7">
        <f t="shared" si="72"/>
        <v>55.371801801801809</v>
      </c>
      <c r="P1203" t="s">
        <v>8289</v>
      </c>
      <c r="Q1203" s="8" t="s">
        <v>8290</v>
      </c>
      <c r="R1203" s="12">
        <f t="shared" si="74"/>
        <v>42536.60701388889</v>
      </c>
      <c r="S1203" s="12">
        <f t="shared" si="75"/>
        <v>42566.60701388889</v>
      </c>
    </row>
    <row r="1204" spans="1:19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3"/>
        <v>199</v>
      </c>
      <c r="O1204" s="7">
        <f t="shared" si="72"/>
        <v>183.80442804428046</v>
      </c>
      <c r="P1204" t="s">
        <v>8289</v>
      </c>
      <c r="Q1204" s="8" t="s">
        <v>8290</v>
      </c>
      <c r="R1204" s="12">
        <f t="shared" si="74"/>
        <v>42152.288819444439</v>
      </c>
      <c r="S1204" s="12">
        <f t="shared" si="75"/>
        <v>42182.288819444439</v>
      </c>
    </row>
    <row r="1205" spans="1:19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3"/>
        <v>102</v>
      </c>
      <c r="O1205" s="7">
        <f t="shared" si="72"/>
        <v>165.34653465346534</v>
      </c>
      <c r="P1205" t="s">
        <v>8289</v>
      </c>
      <c r="Q1205" s="8" t="s">
        <v>8290</v>
      </c>
      <c r="R1205" s="12">
        <f t="shared" si="74"/>
        <v>42125.614895833336</v>
      </c>
      <c r="S1205" s="12">
        <f t="shared" si="75"/>
        <v>42155.614895833336</v>
      </c>
    </row>
    <row r="1206" spans="1:19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3"/>
        <v>103</v>
      </c>
      <c r="O1206" s="7">
        <f t="shared" si="72"/>
        <v>234.78947368421052</v>
      </c>
      <c r="P1206" t="s">
        <v>8289</v>
      </c>
      <c r="Q1206" s="8" t="s">
        <v>8290</v>
      </c>
      <c r="R1206" s="12">
        <f t="shared" si="74"/>
        <v>42297.748067129629</v>
      </c>
      <c r="S1206" s="12">
        <f t="shared" si="75"/>
        <v>42342.208333333328</v>
      </c>
    </row>
    <row r="1207" spans="1:19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3"/>
        <v>101</v>
      </c>
      <c r="O1207" s="7">
        <f t="shared" si="72"/>
        <v>211.48387096774192</v>
      </c>
      <c r="P1207" t="s">
        <v>8289</v>
      </c>
      <c r="Q1207" s="8" t="s">
        <v>8290</v>
      </c>
      <c r="R1207" s="12">
        <f t="shared" si="74"/>
        <v>42138.506377314814</v>
      </c>
      <c r="S1207" s="12">
        <f t="shared" si="75"/>
        <v>42168.506377314814</v>
      </c>
    </row>
    <row r="1208" spans="1:19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3"/>
        <v>115</v>
      </c>
      <c r="O1208" s="7">
        <f t="shared" si="72"/>
        <v>32.34375</v>
      </c>
      <c r="P1208" t="s">
        <v>8289</v>
      </c>
      <c r="Q1208" s="8" t="s">
        <v>8290</v>
      </c>
      <c r="R1208" s="12">
        <f t="shared" si="74"/>
        <v>42772.776076388895</v>
      </c>
      <c r="S1208" s="12">
        <f t="shared" si="75"/>
        <v>42805.561805555553</v>
      </c>
    </row>
    <row r="1209" spans="1:19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3"/>
        <v>104</v>
      </c>
      <c r="O1209" s="7">
        <f t="shared" si="72"/>
        <v>123.37588652482269</v>
      </c>
      <c r="P1209" t="s">
        <v>8289</v>
      </c>
      <c r="Q1209" s="8" t="s">
        <v>8290</v>
      </c>
      <c r="R1209" s="12">
        <f t="shared" si="74"/>
        <v>42430.430243055554</v>
      </c>
      <c r="S1209" s="12">
        <f t="shared" si="75"/>
        <v>42460.416666666672</v>
      </c>
    </row>
    <row r="1210" spans="1:19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3"/>
        <v>155</v>
      </c>
      <c r="O1210" s="7">
        <f t="shared" si="72"/>
        <v>207.06666666666666</v>
      </c>
      <c r="P1210" t="s">
        <v>8289</v>
      </c>
      <c r="Q1210" s="8" t="s">
        <v>8290</v>
      </c>
      <c r="R1210" s="12">
        <f t="shared" si="74"/>
        <v>42423.709074074075</v>
      </c>
      <c r="S1210" s="12">
        <f t="shared" si="75"/>
        <v>42453.667407407411</v>
      </c>
    </row>
    <row r="1211" spans="1:19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3"/>
        <v>106</v>
      </c>
      <c r="O1211" s="7">
        <f t="shared" si="72"/>
        <v>138.2608695652174</v>
      </c>
      <c r="P1211" t="s">
        <v>8289</v>
      </c>
      <c r="Q1211" s="8" t="s">
        <v>8290</v>
      </c>
      <c r="R1211" s="12">
        <f t="shared" si="74"/>
        <v>42761.846122685187</v>
      </c>
      <c r="S1211" s="12">
        <f t="shared" si="75"/>
        <v>42791.846122685187</v>
      </c>
    </row>
    <row r="1212" spans="1:19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3"/>
        <v>254</v>
      </c>
      <c r="O1212" s="7">
        <f t="shared" si="72"/>
        <v>493.81553398058253</v>
      </c>
      <c r="P1212" t="s">
        <v>8289</v>
      </c>
      <c r="Q1212" s="8" t="s">
        <v>8290</v>
      </c>
      <c r="R1212" s="12">
        <f t="shared" si="74"/>
        <v>42132.941805555558</v>
      </c>
      <c r="S1212" s="12">
        <f t="shared" si="75"/>
        <v>42155.875</v>
      </c>
    </row>
    <row r="1213" spans="1:19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3"/>
        <v>101</v>
      </c>
      <c r="O1213" s="7">
        <f t="shared" si="72"/>
        <v>168.5</v>
      </c>
      <c r="P1213" t="s">
        <v>8289</v>
      </c>
      <c r="Q1213" s="8" t="s">
        <v>8290</v>
      </c>
      <c r="R1213" s="12">
        <f t="shared" si="74"/>
        <v>42515.866446759261</v>
      </c>
      <c r="S1213" s="12">
        <f t="shared" si="75"/>
        <v>42530.866446759261</v>
      </c>
    </row>
    <row r="1214" spans="1:19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3"/>
        <v>129</v>
      </c>
      <c r="O1214" s="7">
        <f t="shared" si="72"/>
        <v>38.867469879518069</v>
      </c>
      <c r="P1214" t="s">
        <v>8289</v>
      </c>
      <c r="Q1214" s="8" t="s">
        <v>8290</v>
      </c>
      <c r="R1214" s="12">
        <f t="shared" si="74"/>
        <v>42318.950173611112</v>
      </c>
      <c r="S1214" s="12">
        <f t="shared" si="75"/>
        <v>42335.041666666672</v>
      </c>
    </row>
    <row r="1215" spans="1:19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3"/>
        <v>102</v>
      </c>
      <c r="O1215" s="7">
        <f t="shared" si="72"/>
        <v>61.527777777777779</v>
      </c>
      <c r="P1215" t="s">
        <v>8289</v>
      </c>
      <c r="Q1215" s="8" t="s">
        <v>8290</v>
      </c>
      <c r="R1215" s="12">
        <f t="shared" si="74"/>
        <v>42731.755787037036</v>
      </c>
      <c r="S1215" s="12">
        <f t="shared" si="75"/>
        <v>42766.755787037036</v>
      </c>
    </row>
    <row r="1216" spans="1:19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3"/>
        <v>132</v>
      </c>
      <c r="O1216" s="7">
        <f t="shared" si="72"/>
        <v>105.44</v>
      </c>
      <c r="P1216" t="s">
        <v>8289</v>
      </c>
      <c r="Q1216" s="8" t="s">
        <v>8290</v>
      </c>
      <c r="R1216" s="12">
        <f t="shared" si="74"/>
        <v>42104.840335648143</v>
      </c>
      <c r="S1216" s="12">
        <f t="shared" si="75"/>
        <v>42164.840335648143</v>
      </c>
    </row>
    <row r="1217" spans="1:19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3"/>
        <v>786</v>
      </c>
      <c r="O1217" s="7">
        <f t="shared" si="72"/>
        <v>71.592003642987251</v>
      </c>
      <c r="P1217" t="s">
        <v>8289</v>
      </c>
      <c r="Q1217" s="8" t="s">
        <v>8290</v>
      </c>
      <c r="R1217" s="12">
        <f t="shared" si="74"/>
        <v>41759.923101851848</v>
      </c>
      <c r="S1217" s="12">
        <f t="shared" si="75"/>
        <v>41789.923101851848</v>
      </c>
    </row>
    <row r="1218" spans="1:19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3"/>
        <v>146</v>
      </c>
      <c r="O1218" s="7">
        <f t="shared" ref="O1218:O1281" si="76">IFERROR(E1218/L1218,"-")</f>
        <v>91.882882882882882</v>
      </c>
      <c r="P1218" t="s">
        <v>8289</v>
      </c>
      <c r="Q1218" s="8" t="s">
        <v>8290</v>
      </c>
      <c r="R1218" s="12">
        <f t="shared" si="74"/>
        <v>42247.616400462968</v>
      </c>
      <c r="S1218" s="12">
        <f t="shared" si="75"/>
        <v>42279.960416666669</v>
      </c>
    </row>
    <row r="1219" spans="1:19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7">ROUND(E1219/D1219*100,0)</f>
        <v>103</v>
      </c>
      <c r="O1219" s="7">
        <f t="shared" si="76"/>
        <v>148.57377049180329</v>
      </c>
      <c r="P1219" t="s">
        <v>8289</v>
      </c>
      <c r="Q1219" s="8" t="s">
        <v>8290</v>
      </c>
      <c r="R1219" s="12">
        <f t="shared" ref="R1219:R1282" si="78">(((J1219/60)/60)/24+DATE(1970,1,1))</f>
        <v>42535.809490740736</v>
      </c>
      <c r="S1219" s="12">
        <f t="shared" ref="S1219:S1282" si="79">(((I1219/60)/60)/24)+DATE(1970,1,1)</f>
        <v>42565.809490740736</v>
      </c>
    </row>
    <row r="1220" spans="1:19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7"/>
        <v>172</v>
      </c>
      <c r="O1220" s="7">
        <f t="shared" si="76"/>
        <v>174.2134831460674</v>
      </c>
      <c r="P1220" t="s">
        <v>8289</v>
      </c>
      <c r="Q1220" s="8" t="s">
        <v>8290</v>
      </c>
      <c r="R1220" s="12">
        <f t="shared" si="78"/>
        <v>42278.662037037036</v>
      </c>
      <c r="S1220" s="12">
        <f t="shared" si="79"/>
        <v>42309.125</v>
      </c>
    </row>
    <row r="1221" spans="1:19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7"/>
        <v>159</v>
      </c>
      <c r="O1221" s="7">
        <f t="shared" si="76"/>
        <v>102.86166007905139</v>
      </c>
      <c r="P1221" t="s">
        <v>8289</v>
      </c>
      <c r="Q1221" s="8" t="s">
        <v>8290</v>
      </c>
      <c r="R1221" s="12">
        <f t="shared" si="78"/>
        <v>42633.461956018517</v>
      </c>
      <c r="S1221" s="12">
        <f t="shared" si="79"/>
        <v>42663.461956018517</v>
      </c>
    </row>
    <row r="1222" spans="1:19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7"/>
        <v>104</v>
      </c>
      <c r="O1222" s="7">
        <f t="shared" si="76"/>
        <v>111.17857142857143</v>
      </c>
      <c r="P1222" t="s">
        <v>8289</v>
      </c>
      <c r="Q1222" s="8" t="s">
        <v>8290</v>
      </c>
      <c r="R1222" s="12">
        <f t="shared" si="78"/>
        <v>42211.628611111111</v>
      </c>
      <c r="S1222" s="12">
        <f t="shared" si="79"/>
        <v>42241.628611111111</v>
      </c>
    </row>
    <row r="1223" spans="1:19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7"/>
        <v>111</v>
      </c>
      <c r="O1223" s="7">
        <f t="shared" si="76"/>
        <v>23.796213592233013</v>
      </c>
      <c r="P1223" t="s">
        <v>8289</v>
      </c>
      <c r="Q1223" s="8" t="s">
        <v>8290</v>
      </c>
      <c r="R1223" s="12">
        <f t="shared" si="78"/>
        <v>42680.47555555556</v>
      </c>
      <c r="S1223" s="12">
        <f t="shared" si="79"/>
        <v>42708</v>
      </c>
    </row>
    <row r="1224" spans="1:19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7"/>
        <v>280</v>
      </c>
      <c r="O1224" s="7">
        <f t="shared" si="76"/>
        <v>81.268115942028984</v>
      </c>
      <c r="P1224" t="s">
        <v>8289</v>
      </c>
      <c r="Q1224" s="8" t="s">
        <v>8290</v>
      </c>
      <c r="R1224" s="12">
        <f t="shared" si="78"/>
        <v>42430.720451388886</v>
      </c>
      <c r="S1224" s="12">
        <f t="shared" si="79"/>
        <v>42461.166666666672</v>
      </c>
    </row>
    <row r="1225" spans="1:19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7"/>
        <v>112</v>
      </c>
      <c r="O1225" s="7">
        <f t="shared" si="76"/>
        <v>116.21465968586388</v>
      </c>
      <c r="P1225" t="s">
        <v>8289</v>
      </c>
      <c r="Q1225" s="8" t="s">
        <v>8290</v>
      </c>
      <c r="R1225" s="12">
        <f t="shared" si="78"/>
        <v>42654.177187499998</v>
      </c>
      <c r="S1225" s="12">
        <f t="shared" si="79"/>
        <v>42684.218854166669</v>
      </c>
    </row>
    <row r="1226" spans="1:19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7"/>
        <v>7</v>
      </c>
      <c r="O1226" s="7">
        <f t="shared" si="76"/>
        <v>58.888888888888886</v>
      </c>
      <c r="P1226" t="s">
        <v>8270</v>
      </c>
      <c r="Q1226" s="8" t="s">
        <v>8310</v>
      </c>
      <c r="R1226" s="12">
        <f t="shared" si="78"/>
        <v>41736.549791666665</v>
      </c>
      <c r="S1226" s="12">
        <f t="shared" si="79"/>
        <v>41796.549791666665</v>
      </c>
    </row>
    <row r="1227" spans="1:19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7"/>
        <v>4</v>
      </c>
      <c r="O1227" s="7">
        <f t="shared" si="76"/>
        <v>44</v>
      </c>
      <c r="P1227" t="s">
        <v>8270</v>
      </c>
      <c r="Q1227" s="8" t="s">
        <v>8310</v>
      </c>
      <c r="R1227" s="12">
        <f t="shared" si="78"/>
        <v>41509.905995370369</v>
      </c>
      <c r="S1227" s="12">
        <f t="shared" si="79"/>
        <v>41569.905995370369</v>
      </c>
    </row>
    <row r="1228" spans="1:19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7"/>
        <v>4</v>
      </c>
      <c r="O1228" s="7">
        <f t="shared" si="76"/>
        <v>48.424999999999997</v>
      </c>
      <c r="P1228" t="s">
        <v>8270</v>
      </c>
      <c r="Q1228" s="8" t="s">
        <v>8310</v>
      </c>
      <c r="R1228" s="12">
        <f t="shared" si="78"/>
        <v>41715.874780092592</v>
      </c>
      <c r="S1228" s="12">
        <f t="shared" si="79"/>
        <v>41750.041666666664</v>
      </c>
    </row>
    <row r="1229" spans="1:19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7"/>
        <v>0</v>
      </c>
      <c r="O1229" s="7" t="str">
        <f t="shared" si="76"/>
        <v>-</v>
      </c>
      <c r="P1229" t="s">
        <v>8270</v>
      </c>
      <c r="Q1229" s="8" t="s">
        <v>8310</v>
      </c>
      <c r="R1229" s="12">
        <f t="shared" si="78"/>
        <v>41827.919166666667</v>
      </c>
      <c r="S1229" s="12">
        <f t="shared" si="79"/>
        <v>41858.291666666664</v>
      </c>
    </row>
    <row r="1230" spans="1:19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7"/>
        <v>29</v>
      </c>
      <c r="O1230" s="7">
        <f t="shared" si="76"/>
        <v>61.041666666666664</v>
      </c>
      <c r="P1230" t="s">
        <v>8270</v>
      </c>
      <c r="Q1230" s="8" t="s">
        <v>8310</v>
      </c>
      <c r="R1230" s="12">
        <f t="shared" si="78"/>
        <v>40754.729259259257</v>
      </c>
      <c r="S1230" s="12">
        <f t="shared" si="79"/>
        <v>40814.729259259257</v>
      </c>
    </row>
    <row r="1231" spans="1:19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7"/>
        <v>1</v>
      </c>
      <c r="O1231" s="7">
        <f t="shared" si="76"/>
        <v>25</v>
      </c>
      <c r="P1231" t="s">
        <v>8270</v>
      </c>
      <c r="Q1231" s="8" t="s">
        <v>8310</v>
      </c>
      <c r="R1231" s="12">
        <f t="shared" si="78"/>
        <v>40985.459803240738</v>
      </c>
      <c r="S1231" s="12">
        <f t="shared" si="79"/>
        <v>41015.666666666664</v>
      </c>
    </row>
    <row r="1232" spans="1:19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7"/>
        <v>0</v>
      </c>
      <c r="O1232" s="7" t="str">
        <f t="shared" si="76"/>
        <v>-</v>
      </c>
      <c r="P1232" t="s">
        <v>8270</v>
      </c>
      <c r="Q1232" s="8" t="s">
        <v>8310</v>
      </c>
      <c r="R1232" s="12">
        <f t="shared" si="78"/>
        <v>40568.972569444442</v>
      </c>
      <c r="S1232" s="12">
        <f t="shared" si="79"/>
        <v>40598.972569444442</v>
      </c>
    </row>
    <row r="1233" spans="1:19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7"/>
        <v>0</v>
      </c>
      <c r="O1233" s="7" t="str">
        <f t="shared" si="76"/>
        <v>-</v>
      </c>
      <c r="P1233" t="s">
        <v>8270</v>
      </c>
      <c r="Q1233" s="8" t="s">
        <v>8310</v>
      </c>
      <c r="R1233" s="12">
        <f t="shared" si="78"/>
        <v>42193.941759259258</v>
      </c>
      <c r="S1233" s="12">
        <f t="shared" si="79"/>
        <v>42244.041666666672</v>
      </c>
    </row>
    <row r="1234" spans="1:19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7"/>
        <v>1</v>
      </c>
      <c r="O1234" s="7">
        <f t="shared" si="76"/>
        <v>40</v>
      </c>
      <c r="P1234" t="s">
        <v>8270</v>
      </c>
      <c r="Q1234" s="8" t="s">
        <v>8310</v>
      </c>
      <c r="R1234" s="12">
        <f t="shared" si="78"/>
        <v>41506.848032407412</v>
      </c>
      <c r="S1234" s="12">
        <f t="shared" si="79"/>
        <v>41553.848032407412</v>
      </c>
    </row>
    <row r="1235" spans="1:19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7"/>
        <v>12</v>
      </c>
      <c r="O1235" s="7">
        <f t="shared" si="76"/>
        <v>19.333333333333332</v>
      </c>
      <c r="P1235" t="s">
        <v>8270</v>
      </c>
      <c r="Q1235" s="8" t="s">
        <v>8310</v>
      </c>
      <c r="R1235" s="12">
        <f t="shared" si="78"/>
        <v>40939.948773148149</v>
      </c>
      <c r="S1235" s="12">
        <f t="shared" si="79"/>
        <v>40960.948773148149</v>
      </c>
    </row>
    <row r="1236" spans="1:19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7"/>
        <v>0</v>
      </c>
      <c r="O1236" s="7" t="str">
        <f t="shared" si="76"/>
        <v>-</v>
      </c>
      <c r="P1236" t="s">
        <v>8270</v>
      </c>
      <c r="Q1236" s="8" t="s">
        <v>8310</v>
      </c>
      <c r="R1236" s="12">
        <f t="shared" si="78"/>
        <v>42007.788680555561</v>
      </c>
      <c r="S1236" s="12">
        <f t="shared" si="79"/>
        <v>42037.788680555561</v>
      </c>
    </row>
    <row r="1237" spans="1:19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7"/>
        <v>3</v>
      </c>
      <c r="O1237" s="7">
        <f t="shared" si="76"/>
        <v>35</v>
      </c>
      <c r="P1237" t="s">
        <v>8270</v>
      </c>
      <c r="Q1237" s="8" t="s">
        <v>8310</v>
      </c>
      <c r="R1237" s="12">
        <f t="shared" si="78"/>
        <v>41583.135405092595</v>
      </c>
      <c r="S1237" s="12">
        <f t="shared" si="79"/>
        <v>41623.135405092595</v>
      </c>
    </row>
    <row r="1238" spans="1:19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7"/>
        <v>0</v>
      </c>
      <c r="O1238" s="7" t="str">
        <f t="shared" si="76"/>
        <v>-</v>
      </c>
      <c r="P1238" t="s">
        <v>8270</v>
      </c>
      <c r="Q1238" s="8" t="s">
        <v>8310</v>
      </c>
      <c r="R1238" s="12">
        <f t="shared" si="78"/>
        <v>41110.680138888885</v>
      </c>
      <c r="S1238" s="12">
        <f t="shared" si="79"/>
        <v>41118.666666666664</v>
      </c>
    </row>
    <row r="1239" spans="1:19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7"/>
        <v>0</v>
      </c>
      <c r="O1239" s="7" t="str">
        <f t="shared" si="76"/>
        <v>-</v>
      </c>
      <c r="P1239" t="s">
        <v>8270</v>
      </c>
      <c r="Q1239" s="8" t="s">
        <v>8310</v>
      </c>
      <c r="R1239" s="12">
        <f t="shared" si="78"/>
        <v>41125.283159722225</v>
      </c>
      <c r="S1239" s="12">
        <f t="shared" si="79"/>
        <v>41145.283159722225</v>
      </c>
    </row>
    <row r="1240" spans="1:19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7"/>
        <v>18</v>
      </c>
      <c r="O1240" s="7">
        <f t="shared" si="76"/>
        <v>59.333333333333336</v>
      </c>
      <c r="P1240" t="s">
        <v>8270</v>
      </c>
      <c r="Q1240" s="8" t="s">
        <v>8310</v>
      </c>
      <c r="R1240" s="12">
        <f t="shared" si="78"/>
        <v>40731.61037037037</v>
      </c>
      <c r="S1240" s="12">
        <f t="shared" si="79"/>
        <v>40761.61037037037</v>
      </c>
    </row>
    <row r="1241" spans="1:19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7"/>
        <v>0</v>
      </c>
      <c r="O1241" s="7" t="str">
        <f t="shared" si="76"/>
        <v>-</v>
      </c>
      <c r="P1241" t="s">
        <v>8270</v>
      </c>
      <c r="Q1241" s="8" t="s">
        <v>8310</v>
      </c>
      <c r="R1241" s="12">
        <f t="shared" si="78"/>
        <v>40883.962581018517</v>
      </c>
      <c r="S1241" s="12">
        <f t="shared" si="79"/>
        <v>40913.962581018517</v>
      </c>
    </row>
    <row r="1242" spans="1:19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7"/>
        <v>3</v>
      </c>
      <c r="O1242" s="7">
        <f t="shared" si="76"/>
        <v>30.125</v>
      </c>
      <c r="P1242" t="s">
        <v>8270</v>
      </c>
      <c r="Q1242" s="8" t="s">
        <v>8310</v>
      </c>
      <c r="R1242" s="12">
        <f t="shared" si="78"/>
        <v>41409.040011574078</v>
      </c>
      <c r="S1242" s="12">
        <f t="shared" si="79"/>
        <v>41467.910416666666</v>
      </c>
    </row>
    <row r="1243" spans="1:19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7"/>
        <v>51</v>
      </c>
      <c r="O1243" s="7">
        <f t="shared" si="76"/>
        <v>74.617647058823536</v>
      </c>
      <c r="P1243" t="s">
        <v>8270</v>
      </c>
      <c r="Q1243" s="8" t="s">
        <v>8310</v>
      </c>
      <c r="R1243" s="12">
        <f t="shared" si="78"/>
        <v>41923.837731481479</v>
      </c>
      <c r="S1243" s="12">
        <f t="shared" si="79"/>
        <v>41946.249305555553</v>
      </c>
    </row>
    <row r="1244" spans="1:19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7"/>
        <v>1</v>
      </c>
      <c r="O1244" s="7">
        <f t="shared" si="76"/>
        <v>5</v>
      </c>
      <c r="P1244" t="s">
        <v>8270</v>
      </c>
      <c r="Q1244" s="8" t="s">
        <v>8310</v>
      </c>
      <c r="R1244" s="12">
        <f t="shared" si="78"/>
        <v>40782.165532407409</v>
      </c>
      <c r="S1244" s="12">
        <f t="shared" si="79"/>
        <v>40797.554166666669</v>
      </c>
    </row>
    <row r="1245" spans="1:19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7"/>
        <v>14</v>
      </c>
      <c r="O1245" s="7">
        <f t="shared" si="76"/>
        <v>44.5</v>
      </c>
      <c r="P1245" t="s">
        <v>8270</v>
      </c>
      <c r="Q1245" s="8" t="s">
        <v>8310</v>
      </c>
      <c r="R1245" s="12">
        <f t="shared" si="78"/>
        <v>40671.879293981481</v>
      </c>
      <c r="S1245" s="12">
        <f t="shared" si="79"/>
        <v>40732.875</v>
      </c>
    </row>
    <row r="1246" spans="1:19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7"/>
        <v>104</v>
      </c>
      <c r="O1246" s="7">
        <f t="shared" si="76"/>
        <v>46.133333333333333</v>
      </c>
      <c r="P1246" t="s">
        <v>8270</v>
      </c>
      <c r="Q1246" s="8" t="s">
        <v>8269</v>
      </c>
      <c r="R1246" s="12">
        <f t="shared" si="78"/>
        <v>41355.825497685182</v>
      </c>
      <c r="S1246" s="12">
        <f t="shared" si="79"/>
        <v>41386.875</v>
      </c>
    </row>
    <row r="1247" spans="1:19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7"/>
        <v>120</v>
      </c>
      <c r="O1247" s="7">
        <f t="shared" si="76"/>
        <v>141.47058823529412</v>
      </c>
      <c r="P1247" t="s">
        <v>8270</v>
      </c>
      <c r="Q1247" s="8" t="s">
        <v>8269</v>
      </c>
      <c r="R1247" s="12">
        <f t="shared" si="78"/>
        <v>41774.599930555552</v>
      </c>
      <c r="S1247" s="12">
        <f t="shared" si="79"/>
        <v>41804.599930555552</v>
      </c>
    </row>
    <row r="1248" spans="1:19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7"/>
        <v>117</v>
      </c>
      <c r="O1248" s="7">
        <f t="shared" si="76"/>
        <v>75.483870967741936</v>
      </c>
      <c r="P1248" t="s">
        <v>8270</v>
      </c>
      <c r="Q1248" s="8" t="s">
        <v>8269</v>
      </c>
      <c r="R1248" s="12">
        <f t="shared" si="78"/>
        <v>40838.043391203704</v>
      </c>
      <c r="S1248" s="12">
        <f t="shared" si="79"/>
        <v>40883.085057870368</v>
      </c>
    </row>
    <row r="1249" spans="1:19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7"/>
        <v>122</v>
      </c>
      <c r="O1249" s="7">
        <f t="shared" si="76"/>
        <v>85.5</v>
      </c>
      <c r="P1249" t="s">
        <v>8270</v>
      </c>
      <c r="Q1249" s="8" t="s">
        <v>8269</v>
      </c>
      <c r="R1249" s="12">
        <f t="shared" si="78"/>
        <v>41370.292303240742</v>
      </c>
      <c r="S1249" s="12">
        <f t="shared" si="79"/>
        <v>41400.292303240742</v>
      </c>
    </row>
    <row r="1250" spans="1:19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7"/>
        <v>152</v>
      </c>
      <c r="O1250" s="7">
        <f t="shared" si="76"/>
        <v>64.254237288135599</v>
      </c>
      <c r="P1250" t="s">
        <v>8270</v>
      </c>
      <c r="Q1250" s="8" t="s">
        <v>8269</v>
      </c>
      <c r="R1250" s="12">
        <f t="shared" si="78"/>
        <v>41767.656863425924</v>
      </c>
      <c r="S1250" s="12">
        <f t="shared" si="79"/>
        <v>41803.290972222225</v>
      </c>
    </row>
    <row r="1251" spans="1:19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7"/>
        <v>104</v>
      </c>
      <c r="O1251" s="7">
        <f t="shared" si="76"/>
        <v>64.46913580246914</v>
      </c>
      <c r="P1251" t="s">
        <v>8270</v>
      </c>
      <c r="Q1251" s="8" t="s">
        <v>8269</v>
      </c>
      <c r="R1251" s="12">
        <f t="shared" si="78"/>
        <v>41067.74086805556</v>
      </c>
      <c r="S1251" s="12">
        <f t="shared" si="79"/>
        <v>41097.74086805556</v>
      </c>
    </row>
    <row r="1252" spans="1:19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7"/>
        <v>200</v>
      </c>
      <c r="O1252" s="7">
        <f t="shared" si="76"/>
        <v>118.2007874015748</v>
      </c>
      <c r="P1252" t="s">
        <v>8270</v>
      </c>
      <c r="Q1252" s="8" t="s">
        <v>8269</v>
      </c>
      <c r="R1252" s="12">
        <f t="shared" si="78"/>
        <v>41843.64271990741</v>
      </c>
      <c r="S1252" s="12">
        <f t="shared" si="79"/>
        <v>41888.64271990741</v>
      </c>
    </row>
    <row r="1253" spans="1:19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7"/>
        <v>102</v>
      </c>
      <c r="O1253" s="7">
        <f t="shared" si="76"/>
        <v>82.540540540540547</v>
      </c>
      <c r="P1253" t="s">
        <v>8270</v>
      </c>
      <c r="Q1253" s="8" t="s">
        <v>8269</v>
      </c>
      <c r="R1253" s="12">
        <f t="shared" si="78"/>
        <v>40751.814432870371</v>
      </c>
      <c r="S1253" s="12">
        <f t="shared" si="79"/>
        <v>40811.814432870371</v>
      </c>
    </row>
    <row r="1254" spans="1:19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7"/>
        <v>138</v>
      </c>
      <c r="O1254" s="7">
        <f t="shared" si="76"/>
        <v>34.170212765957444</v>
      </c>
      <c r="P1254" t="s">
        <v>8270</v>
      </c>
      <c r="Q1254" s="8" t="s">
        <v>8269</v>
      </c>
      <c r="R1254" s="12">
        <f t="shared" si="78"/>
        <v>41543.988067129627</v>
      </c>
      <c r="S1254" s="12">
        <f t="shared" si="79"/>
        <v>41571.988067129627</v>
      </c>
    </row>
    <row r="1255" spans="1:19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7"/>
        <v>303833</v>
      </c>
      <c r="O1255" s="7">
        <f t="shared" si="76"/>
        <v>42.73322081575246</v>
      </c>
      <c r="P1255" t="s">
        <v>8270</v>
      </c>
      <c r="Q1255" s="8" t="s">
        <v>8269</v>
      </c>
      <c r="R1255" s="12">
        <f t="shared" si="78"/>
        <v>41855.783645833333</v>
      </c>
      <c r="S1255" s="12">
        <f t="shared" si="79"/>
        <v>41885.783645833333</v>
      </c>
    </row>
    <row r="1256" spans="1:19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7"/>
        <v>199</v>
      </c>
      <c r="O1256" s="7">
        <f t="shared" si="76"/>
        <v>94.489361702127653</v>
      </c>
      <c r="P1256" t="s">
        <v>8270</v>
      </c>
      <c r="Q1256" s="8" t="s">
        <v>8269</v>
      </c>
      <c r="R1256" s="12">
        <f t="shared" si="78"/>
        <v>40487.621365740742</v>
      </c>
      <c r="S1256" s="12">
        <f t="shared" si="79"/>
        <v>40544.207638888889</v>
      </c>
    </row>
    <row r="1257" spans="1:19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7"/>
        <v>202</v>
      </c>
      <c r="O1257" s="7">
        <f t="shared" si="76"/>
        <v>55.697247706422019</v>
      </c>
      <c r="P1257" t="s">
        <v>8270</v>
      </c>
      <c r="Q1257" s="8" t="s">
        <v>8269</v>
      </c>
      <c r="R1257" s="12">
        <f t="shared" si="78"/>
        <v>41579.845509259263</v>
      </c>
      <c r="S1257" s="12">
        <f t="shared" si="79"/>
        <v>41609.887175925927</v>
      </c>
    </row>
    <row r="1258" spans="1:19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7"/>
        <v>118</v>
      </c>
      <c r="O1258" s="7">
        <f t="shared" si="76"/>
        <v>98.030831024930734</v>
      </c>
      <c r="P1258" t="s">
        <v>8270</v>
      </c>
      <c r="Q1258" s="8" t="s">
        <v>8269</v>
      </c>
      <c r="R1258" s="12">
        <f t="shared" si="78"/>
        <v>40921.919340277782</v>
      </c>
      <c r="S1258" s="12">
        <f t="shared" si="79"/>
        <v>40951.919340277782</v>
      </c>
    </row>
    <row r="1259" spans="1:19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7"/>
        <v>295</v>
      </c>
      <c r="O1259" s="7">
        <f t="shared" si="76"/>
        <v>92.102272727272734</v>
      </c>
      <c r="P1259" t="s">
        <v>8270</v>
      </c>
      <c r="Q1259" s="8" t="s">
        <v>8269</v>
      </c>
      <c r="R1259" s="12">
        <f t="shared" si="78"/>
        <v>40587.085532407407</v>
      </c>
      <c r="S1259" s="12">
        <f t="shared" si="79"/>
        <v>40636.043865740743</v>
      </c>
    </row>
    <row r="1260" spans="1:19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7"/>
        <v>213</v>
      </c>
      <c r="O1260" s="7">
        <f t="shared" si="76"/>
        <v>38.175462686567165</v>
      </c>
      <c r="P1260" t="s">
        <v>8270</v>
      </c>
      <c r="Q1260" s="8" t="s">
        <v>8269</v>
      </c>
      <c r="R1260" s="12">
        <f t="shared" si="78"/>
        <v>41487.611250000002</v>
      </c>
      <c r="S1260" s="12">
        <f t="shared" si="79"/>
        <v>41517.611250000002</v>
      </c>
    </row>
    <row r="1261" spans="1:19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7"/>
        <v>104</v>
      </c>
      <c r="O1261" s="7">
        <f t="shared" si="76"/>
        <v>27.145833333333332</v>
      </c>
      <c r="P1261" t="s">
        <v>8270</v>
      </c>
      <c r="Q1261" s="8" t="s">
        <v>8269</v>
      </c>
      <c r="R1261" s="12">
        <f t="shared" si="78"/>
        <v>41766.970648148148</v>
      </c>
      <c r="S1261" s="12">
        <f t="shared" si="79"/>
        <v>41799.165972222225</v>
      </c>
    </row>
    <row r="1262" spans="1:19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7"/>
        <v>114</v>
      </c>
      <c r="O1262" s="7">
        <f t="shared" si="76"/>
        <v>50.689189189189186</v>
      </c>
      <c r="P1262" t="s">
        <v>8270</v>
      </c>
      <c r="Q1262" s="8" t="s">
        <v>8269</v>
      </c>
      <c r="R1262" s="12">
        <f t="shared" si="78"/>
        <v>41666.842824074076</v>
      </c>
      <c r="S1262" s="12">
        <f t="shared" si="79"/>
        <v>41696.842824074076</v>
      </c>
    </row>
    <row r="1263" spans="1:19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7"/>
        <v>101</v>
      </c>
      <c r="O1263" s="7">
        <f t="shared" si="76"/>
        <v>38.942307692307693</v>
      </c>
      <c r="P1263" t="s">
        <v>8270</v>
      </c>
      <c r="Q1263" s="8" t="s">
        <v>8269</v>
      </c>
      <c r="R1263" s="12">
        <f t="shared" si="78"/>
        <v>41638.342905092592</v>
      </c>
      <c r="S1263" s="12">
        <f t="shared" si="79"/>
        <v>41668.342905092592</v>
      </c>
    </row>
    <row r="1264" spans="1:19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7"/>
        <v>125</v>
      </c>
      <c r="O1264" s="7">
        <f t="shared" si="76"/>
        <v>77.638095238095232</v>
      </c>
      <c r="P1264" t="s">
        <v>8270</v>
      </c>
      <c r="Q1264" s="8" t="s">
        <v>8269</v>
      </c>
      <c r="R1264" s="12">
        <f t="shared" si="78"/>
        <v>41656.762638888889</v>
      </c>
      <c r="S1264" s="12">
        <f t="shared" si="79"/>
        <v>41686.762638888889</v>
      </c>
    </row>
    <row r="1265" spans="1:19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7"/>
        <v>119</v>
      </c>
      <c r="O1265" s="7">
        <f t="shared" si="76"/>
        <v>43.536585365853661</v>
      </c>
      <c r="P1265" t="s">
        <v>8270</v>
      </c>
      <c r="Q1265" s="8" t="s">
        <v>8269</v>
      </c>
      <c r="R1265" s="12">
        <f t="shared" si="78"/>
        <v>41692.084143518521</v>
      </c>
      <c r="S1265" s="12">
        <f t="shared" si="79"/>
        <v>41727.041666666664</v>
      </c>
    </row>
    <row r="1266" spans="1:19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7"/>
        <v>166</v>
      </c>
      <c r="O1266" s="7">
        <f t="shared" si="76"/>
        <v>31.823529411764707</v>
      </c>
      <c r="P1266" t="s">
        <v>8270</v>
      </c>
      <c r="Q1266" s="8" t="s">
        <v>8269</v>
      </c>
      <c r="R1266" s="12">
        <f t="shared" si="78"/>
        <v>41547.662997685184</v>
      </c>
      <c r="S1266" s="12">
        <f t="shared" si="79"/>
        <v>41576.662997685184</v>
      </c>
    </row>
    <row r="1267" spans="1:19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7"/>
        <v>119</v>
      </c>
      <c r="O1267" s="7">
        <f t="shared" si="76"/>
        <v>63.184393939393942</v>
      </c>
      <c r="P1267" t="s">
        <v>8270</v>
      </c>
      <c r="Q1267" s="8" t="s">
        <v>8269</v>
      </c>
      <c r="R1267" s="12">
        <f t="shared" si="78"/>
        <v>40465.655266203699</v>
      </c>
      <c r="S1267" s="12">
        <f t="shared" si="79"/>
        <v>40512.655266203699</v>
      </c>
    </row>
    <row r="1268" spans="1:19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7"/>
        <v>100</v>
      </c>
      <c r="O1268" s="7">
        <f t="shared" si="76"/>
        <v>190.9</v>
      </c>
      <c r="P1268" t="s">
        <v>8270</v>
      </c>
      <c r="Q1268" s="8" t="s">
        <v>8269</v>
      </c>
      <c r="R1268" s="12">
        <f t="shared" si="78"/>
        <v>41620.87667824074</v>
      </c>
      <c r="S1268" s="12">
        <f t="shared" si="79"/>
        <v>41650.87667824074</v>
      </c>
    </row>
    <row r="1269" spans="1:19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7"/>
        <v>102</v>
      </c>
      <c r="O1269" s="7">
        <f t="shared" si="76"/>
        <v>140.85534591194968</v>
      </c>
      <c r="P1269" t="s">
        <v>8270</v>
      </c>
      <c r="Q1269" s="8" t="s">
        <v>8269</v>
      </c>
      <c r="R1269" s="12">
        <f t="shared" si="78"/>
        <v>41449.585162037038</v>
      </c>
      <c r="S1269" s="12">
        <f t="shared" si="79"/>
        <v>41479.585162037038</v>
      </c>
    </row>
    <row r="1270" spans="1:19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7"/>
        <v>117</v>
      </c>
      <c r="O1270" s="7">
        <f t="shared" si="76"/>
        <v>76.92307692307692</v>
      </c>
      <c r="P1270" t="s">
        <v>8270</v>
      </c>
      <c r="Q1270" s="8" t="s">
        <v>8269</v>
      </c>
      <c r="R1270" s="12">
        <f t="shared" si="78"/>
        <v>41507.845451388886</v>
      </c>
      <c r="S1270" s="12">
        <f t="shared" si="79"/>
        <v>41537.845451388886</v>
      </c>
    </row>
    <row r="1271" spans="1:19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7"/>
        <v>109</v>
      </c>
      <c r="O1271" s="7">
        <f t="shared" si="76"/>
        <v>99.15533980582525</v>
      </c>
      <c r="P1271" t="s">
        <v>8270</v>
      </c>
      <c r="Q1271" s="8" t="s">
        <v>8269</v>
      </c>
      <c r="R1271" s="12">
        <f t="shared" si="78"/>
        <v>42445.823055555549</v>
      </c>
      <c r="S1271" s="12">
        <f t="shared" si="79"/>
        <v>42476</v>
      </c>
    </row>
    <row r="1272" spans="1:19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7"/>
        <v>115</v>
      </c>
      <c r="O1272" s="7">
        <f t="shared" si="76"/>
        <v>67.881656804733723</v>
      </c>
      <c r="P1272" t="s">
        <v>8270</v>
      </c>
      <c r="Q1272" s="8" t="s">
        <v>8269</v>
      </c>
      <c r="R1272" s="12">
        <f t="shared" si="78"/>
        <v>40933.856967592597</v>
      </c>
      <c r="S1272" s="12">
        <f t="shared" si="79"/>
        <v>40993.815300925926</v>
      </c>
    </row>
    <row r="1273" spans="1:19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7"/>
        <v>102</v>
      </c>
      <c r="O1273" s="7">
        <f t="shared" si="76"/>
        <v>246.29032258064515</v>
      </c>
      <c r="P1273" t="s">
        <v>8270</v>
      </c>
      <c r="Q1273" s="8" t="s">
        <v>8269</v>
      </c>
      <c r="R1273" s="12">
        <f t="shared" si="78"/>
        <v>41561.683553240742</v>
      </c>
      <c r="S1273" s="12">
        <f t="shared" si="79"/>
        <v>41591.725219907406</v>
      </c>
    </row>
    <row r="1274" spans="1:19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7"/>
        <v>106</v>
      </c>
      <c r="O1274" s="7">
        <f t="shared" si="76"/>
        <v>189.28571428571428</v>
      </c>
      <c r="P1274" t="s">
        <v>8270</v>
      </c>
      <c r="Q1274" s="8" t="s">
        <v>8269</v>
      </c>
      <c r="R1274" s="12">
        <f t="shared" si="78"/>
        <v>40274.745127314818</v>
      </c>
      <c r="S1274" s="12">
        <f t="shared" si="79"/>
        <v>40344.166666666664</v>
      </c>
    </row>
    <row r="1275" spans="1:19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7"/>
        <v>104</v>
      </c>
      <c r="O1275" s="7">
        <f t="shared" si="76"/>
        <v>76.666666666666671</v>
      </c>
      <c r="P1275" t="s">
        <v>8270</v>
      </c>
      <c r="Q1275" s="8" t="s">
        <v>8269</v>
      </c>
      <c r="R1275" s="12">
        <f t="shared" si="78"/>
        <v>41852.730219907404</v>
      </c>
      <c r="S1275" s="12">
        <f t="shared" si="79"/>
        <v>41882.730219907404</v>
      </c>
    </row>
    <row r="1276" spans="1:19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7"/>
        <v>155</v>
      </c>
      <c r="O1276" s="7">
        <f t="shared" si="76"/>
        <v>82.963254817987149</v>
      </c>
      <c r="P1276" t="s">
        <v>8270</v>
      </c>
      <c r="Q1276" s="8" t="s">
        <v>8269</v>
      </c>
      <c r="R1276" s="12">
        <f t="shared" si="78"/>
        <v>41116.690104166664</v>
      </c>
      <c r="S1276" s="12">
        <f t="shared" si="79"/>
        <v>41151.690104166664</v>
      </c>
    </row>
    <row r="1277" spans="1:19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7"/>
        <v>162</v>
      </c>
      <c r="O1277" s="7">
        <f t="shared" si="76"/>
        <v>62.522107969151669</v>
      </c>
      <c r="P1277" t="s">
        <v>8270</v>
      </c>
      <c r="Q1277" s="8" t="s">
        <v>8269</v>
      </c>
      <c r="R1277" s="12">
        <f t="shared" si="78"/>
        <v>41458.867905092593</v>
      </c>
      <c r="S1277" s="12">
        <f t="shared" si="79"/>
        <v>41493.867905092593</v>
      </c>
    </row>
    <row r="1278" spans="1:19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7"/>
        <v>104</v>
      </c>
      <c r="O1278" s="7">
        <f t="shared" si="76"/>
        <v>46.06808823529412</v>
      </c>
      <c r="P1278" t="s">
        <v>8270</v>
      </c>
      <c r="Q1278" s="8" t="s">
        <v>8269</v>
      </c>
      <c r="R1278" s="12">
        <f t="shared" si="78"/>
        <v>40007.704247685186</v>
      </c>
      <c r="S1278" s="12">
        <f t="shared" si="79"/>
        <v>40057.166666666664</v>
      </c>
    </row>
    <row r="1279" spans="1:19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7"/>
        <v>106</v>
      </c>
      <c r="O1279" s="7">
        <f t="shared" si="76"/>
        <v>38.543946731234868</v>
      </c>
      <c r="P1279" t="s">
        <v>8270</v>
      </c>
      <c r="Q1279" s="8" t="s">
        <v>8269</v>
      </c>
      <c r="R1279" s="12">
        <f t="shared" si="78"/>
        <v>41121.561886574076</v>
      </c>
      <c r="S1279" s="12">
        <f t="shared" si="79"/>
        <v>41156.561886574076</v>
      </c>
    </row>
    <row r="1280" spans="1:19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7"/>
        <v>155</v>
      </c>
      <c r="O1280" s="7">
        <f t="shared" si="76"/>
        <v>53.005263157894738</v>
      </c>
      <c r="P1280" t="s">
        <v>8270</v>
      </c>
      <c r="Q1280" s="8" t="s">
        <v>8269</v>
      </c>
      <c r="R1280" s="12">
        <f t="shared" si="78"/>
        <v>41786.555162037039</v>
      </c>
      <c r="S1280" s="12">
        <f t="shared" si="79"/>
        <v>41815.083333333336</v>
      </c>
    </row>
    <row r="1281" spans="1:19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7"/>
        <v>111</v>
      </c>
      <c r="O1281" s="7">
        <f t="shared" si="76"/>
        <v>73.355396825396824</v>
      </c>
      <c r="P1281" t="s">
        <v>8270</v>
      </c>
      <c r="Q1281" s="8" t="s">
        <v>8269</v>
      </c>
      <c r="R1281" s="12">
        <f t="shared" si="78"/>
        <v>41682.099189814813</v>
      </c>
      <c r="S1281" s="12">
        <f t="shared" si="79"/>
        <v>41722.057523148149</v>
      </c>
    </row>
    <row r="1282" spans="1:19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7"/>
        <v>111</v>
      </c>
      <c r="O1282" s="7">
        <f t="shared" ref="O1282:O1345" si="80">IFERROR(E1282/L1282,"-")</f>
        <v>127.97523076923076</v>
      </c>
      <c r="P1282" t="s">
        <v>8270</v>
      </c>
      <c r="Q1282" s="8" t="s">
        <v>8269</v>
      </c>
      <c r="R1282" s="12">
        <f t="shared" si="78"/>
        <v>40513.757569444446</v>
      </c>
      <c r="S1282" s="12">
        <f t="shared" si="79"/>
        <v>40603.757569444446</v>
      </c>
    </row>
    <row r="1283" spans="1:19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1">ROUND(E1283/D1283*100,0)</f>
        <v>111</v>
      </c>
      <c r="O1283" s="7">
        <f t="shared" si="80"/>
        <v>104.72972972972973</v>
      </c>
      <c r="P1283" t="s">
        <v>8270</v>
      </c>
      <c r="Q1283" s="8" t="s">
        <v>8269</v>
      </c>
      <c r="R1283" s="12">
        <f t="shared" ref="R1283:R1346" si="82">(((J1283/60)/60)/24+DATE(1970,1,1))</f>
        <v>41463.743472222224</v>
      </c>
      <c r="S1283" s="12">
        <f t="shared" ref="S1283:S1346" si="83">(((I1283/60)/60)/24)+DATE(1970,1,1)</f>
        <v>41483.743472222224</v>
      </c>
    </row>
    <row r="1284" spans="1:19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1"/>
        <v>124</v>
      </c>
      <c r="O1284" s="7">
        <f t="shared" si="80"/>
        <v>67.671532846715323</v>
      </c>
      <c r="P1284" t="s">
        <v>8270</v>
      </c>
      <c r="Q1284" s="8" t="s">
        <v>8269</v>
      </c>
      <c r="R1284" s="12">
        <f t="shared" si="82"/>
        <v>41586.475173611114</v>
      </c>
      <c r="S1284" s="12">
        <f t="shared" si="83"/>
        <v>41617.207638888889</v>
      </c>
    </row>
    <row r="1285" spans="1:19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1"/>
        <v>211</v>
      </c>
      <c r="O1285" s="7">
        <f t="shared" si="80"/>
        <v>95.931818181818187</v>
      </c>
      <c r="P1285" t="s">
        <v>8270</v>
      </c>
      <c r="Q1285" s="8" t="s">
        <v>8269</v>
      </c>
      <c r="R1285" s="12">
        <f t="shared" si="82"/>
        <v>41320.717465277776</v>
      </c>
      <c r="S1285" s="12">
        <f t="shared" si="83"/>
        <v>41344.166666666664</v>
      </c>
    </row>
    <row r="1286" spans="1:19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1"/>
        <v>101</v>
      </c>
      <c r="O1286" s="7">
        <f t="shared" si="80"/>
        <v>65.161290322580641</v>
      </c>
      <c r="P1286" t="s">
        <v>8277</v>
      </c>
      <c r="Q1286" s="8" t="s">
        <v>8278</v>
      </c>
      <c r="R1286" s="12">
        <f t="shared" si="82"/>
        <v>42712.23474537037</v>
      </c>
      <c r="S1286" s="12">
        <f t="shared" si="83"/>
        <v>42735.707638888889</v>
      </c>
    </row>
    <row r="1287" spans="1:19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1"/>
        <v>102</v>
      </c>
      <c r="O1287" s="7">
        <f t="shared" si="80"/>
        <v>32.269841269841272</v>
      </c>
      <c r="P1287" t="s">
        <v>8277</v>
      </c>
      <c r="Q1287" s="8" t="s">
        <v>8278</v>
      </c>
      <c r="R1287" s="12">
        <f t="shared" si="82"/>
        <v>42160.583043981482</v>
      </c>
      <c r="S1287" s="12">
        <f t="shared" si="83"/>
        <v>42175.583043981482</v>
      </c>
    </row>
    <row r="1288" spans="1:19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1"/>
        <v>108</v>
      </c>
      <c r="O1288" s="7">
        <f t="shared" si="80"/>
        <v>81.25</v>
      </c>
      <c r="P1288" t="s">
        <v>8277</v>
      </c>
      <c r="Q1288" s="8" t="s">
        <v>8278</v>
      </c>
      <c r="R1288" s="12">
        <f t="shared" si="82"/>
        <v>42039.384571759263</v>
      </c>
      <c r="S1288" s="12">
        <f t="shared" si="83"/>
        <v>42052.583333333328</v>
      </c>
    </row>
    <row r="1289" spans="1:19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1"/>
        <v>242</v>
      </c>
      <c r="O1289" s="7">
        <f t="shared" si="80"/>
        <v>24.2</v>
      </c>
      <c r="P1289" t="s">
        <v>8277</v>
      </c>
      <c r="Q1289" s="8" t="s">
        <v>8278</v>
      </c>
      <c r="R1289" s="12">
        <f t="shared" si="82"/>
        <v>42107.621018518519</v>
      </c>
      <c r="S1289" s="12">
        <f t="shared" si="83"/>
        <v>42167.621018518519</v>
      </c>
    </row>
    <row r="1290" spans="1:19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1"/>
        <v>100</v>
      </c>
      <c r="O1290" s="7">
        <f t="shared" si="80"/>
        <v>65.868852459016395</v>
      </c>
      <c r="P1290" t="s">
        <v>8277</v>
      </c>
      <c r="Q1290" s="8" t="s">
        <v>8278</v>
      </c>
      <c r="R1290" s="12">
        <f t="shared" si="82"/>
        <v>42561.154664351852</v>
      </c>
      <c r="S1290" s="12">
        <f t="shared" si="83"/>
        <v>42592.166666666672</v>
      </c>
    </row>
    <row r="1291" spans="1:19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1"/>
        <v>125</v>
      </c>
      <c r="O1291" s="7">
        <f t="shared" si="80"/>
        <v>36.07692307692308</v>
      </c>
      <c r="P1291" t="s">
        <v>8277</v>
      </c>
      <c r="Q1291" s="8" t="s">
        <v>8278</v>
      </c>
      <c r="R1291" s="12">
        <f t="shared" si="82"/>
        <v>42709.134780092587</v>
      </c>
      <c r="S1291" s="12">
        <f t="shared" si="83"/>
        <v>42739.134780092587</v>
      </c>
    </row>
    <row r="1292" spans="1:19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1"/>
        <v>109</v>
      </c>
      <c r="O1292" s="7">
        <f t="shared" si="80"/>
        <v>44.186046511627907</v>
      </c>
      <c r="P1292" t="s">
        <v>8277</v>
      </c>
      <c r="Q1292" s="8" t="s">
        <v>8278</v>
      </c>
      <c r="R1292" s="12">
        <f t="shared" si="82"/>
        <v>42086.614942129629</v>
      </c>
      <c r="S1292" s="12">
        <f t="shared" si="83"/>
        <v>42117.290972222225</v>
      </c>
    </row>
    <row r="1293" spans="1:19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1"/>
        <v>146</v>
      </c>
      <c r="O1293" s="7">
        <f t="shared" si="80"/>
        <v>104.07142857142857</v>
      </c>
      <c r="P1293" t="s">
        <v>8277</v>
      </c>
      <c r="Q1293" s="8" t="s">
        <v>8278</v>
      </c>
      <c r="R1293" s="12">
        <f t="shared" si="82"/>
        <v>42064.652673611112</v>
      </c>
      <c r="S1293" s="12">
        <f t="shared" si="83"/>
        <v>42101.291666666672</v>
      </c>
    </row>
    <row r="1294" spans="1:19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1"/>
        <v>110</v>
      </c>
      <c r="O1294" s="7">
        <f t="shared" si="80"/>
        <v>35.96153846153846</v>
      </c>
      <c r="P1294" t="s">
        <v>8277</v>
      </c>
      <c r="Q1294" s="8" t="s">
        <v>8278</v>
      </c>
      <c r="R1294" s="12">
        <f t="shared" si="82"/>
        <v>42256.764212962968</v>
      </c>
      <c r="S1294" s="12">
        <f t="shared" si="83"/>
        <v>42283.957638888889</v>
      </c>
    </row>
    <row r="1295" spans="1:19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1"/>
        <v>102</v>
      </c>
      <c r="O1295" s="7">
        <f t="shared" si="80"/>
        <v>127.79166666666667</v>
      </c>
      <c r="P1295" t="s">
        <v>8277</v>
      </c>
      <c r="Q1295" s="8" t="s">
        <v>8278</v>
      </c>
      <c r="R1295" s="12">
        <f t="shared" si="82"/>
        <v>42292.701053240744</v>
      </c>
      <c r="S1295" s="12">
        <f t="shared" si="83"/>
        <v>42322.742719907401</v>
      </c>
    </row>
    <row r="1296" spans="1:19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1"/>
        <v>122</v>
      </c>
      <c r="O1296" s="7">
        <f t="shared" si="80"/>
        <v>27.727272727272727</v>
      </c>
      <c r="P1296" t="s">
        <v>8277</v>
      </c>
      <c r="Q1296" s="8" t="s">
        <v>8278</v>
      </c>
      <c r="R1296" s="12">
        <f t="shared" si="82"/>
        <v>42278.453668981485</v>
      </c>
      <c r="S1296" s="12">
        <f t="shared" si="83"/>
        <v>42296.458333333328</v>
      </c>
    </row>
    <row r="1297" spans="1:19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1"/>
        <v>102</v>
      </c>
      <c r="O1297" s="7">
        <f t="shared" si="80"/>
        <v>39.828125</v>
      </c>
      <c r="P1297" t="s">
        <v>8277</v>
      </c>
      <c r="Q1297" s="8" t="s">
        <v>8278</v>
      </c>
      <c r="R1297" s="12">
        <f t="shared" si="82"/>
        <v>42184.572881944448</v>
      </c>
      <c r="S1297" s="12">
        <f t="shared" si="83"/>
        <v>42214.708333333328</v>
      </c>
    </row>
    <row r="1298" spans="1:19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1"/>
        <v>141</v>
      </c>
      <c r="O1298" s="7">
        <f t="shared" si="80"/>
        <v>52.173913043478258</v>
      </c>
      <c r="P1298" t="s">
        <v>8277</v>
      </c>
      <c r="Q1298" s="8" t="s">
        <v>8278</v>
      </c>
      <c r="R1298" s="12">
        <f t="shared" si="82"/>
        <v>42423.050613425927</v>
      </c>
      <c r="S1298" s="12">
        <f t="shared" si="83"/>
        <v>42443.008946759262</v>
      </c>
    </row>
    <row r="1299" spans="1:19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1"/>
        <v>110</v>
      </c>
      <c r="O1299" s="7">
        <f t="shared" si="80"/>
        <v>92.037815126050418</v>
      </c>
      <c r="P1299" t="s">
        <v>8277</v>
      </c>
      <c r="Q1299" s="8" t="s">
        <v>8278</v>
      </c>
      <c r="R1299" s="12">
        <f t="shared" si="82"/>
        <v>42461.747199074074</v>
      </c>
      <c r="S1299" s="12">
        <f t="shared" si="83"/>
        <v>42491.747199074074</v>
      </c>
    </row>
    <row r="1300" spans="1:19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1"/>
        <v>105</v>
      </c>
      <c r="O1300" s="7">
        <f t="shared" si="80"/>
        <v>63.424242424242422</v>
      </c>
      <c r="P1300" t="s">
        <v>8277</v>
      </c>
      <c r="Q1300" s="8" t="s">
        <v>8278</v>
      </c>
      <c r="R1300" s="12">
        <f t="shared" si="82"/>
        <v>42458.680925925932</v>
      </c>
      <c r="S1300" s="12">
        <f t="shared" si="83"/>
        <v>42488.680925925932</v>
      </c>
    </row>
    <row r="1301" spans="1:19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1"/>
        <v>124</v>
      </c>
      <c r="O1301" s="7">
        <f t="shared" si="80"/>
        <v>135.625</v>
      </c>
      <c r="P1301" t="s">
        <v>8277</v>
      </c>
      <c r="Q1301" s="8" t="s">
        <v>8278</v>
      </c>
      <c r="R1301" s="12">
        <f t="shared" si="82"/>
        <v>42169.814340277779</v>
      </c>
      <c r="S1301" s="12">
        <f t="shared" si="83"/>
        <v>42199.814340277779</v>
      </c>
    </row>
    <row r="1302" spans="1:19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1"/>
        <v>135</v>
      </c>
      <c r="O1302" s="7">
        <f t="shared" si="80"/>
        <v>168.75</v>
      </c>
      <c r="P1302" t="s">
        <v>8277</v>
      </c>
      <c r="Q1302" s="8" t="s">
        <v>8278</v>
      </c>
      <c r="R1302" s="12">
        <f t="shared" si="82"/>
        <v>42483.675208333334</v>
      </c>
      <c r="S1302" s="12">
        <f t="shared" si="83"/>
        <v>42522.789583333331</v>
      </c>
    </row>
    <row r="1303" spans="1:19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1"/>
        <v>103</v>
      </c>
      <c r="O1303" s="7">
        <f t="shared" si="80"/>
        <v>70.862068965517238</v>
      </c>
      <c r="P1303" t="s">
        <v>8277</v>
      </c>
      <c r="Q1303" s="8" t="s">
        <v>8278</v>
      </c>
      <c r="R1303" s="12">
        <f t="shared" si="82"/>
        <v>42195.749745370369</v>
      </c>
      <c r="S1303" s="12">
        <f t="shared" si="83"/>
        <v>42206.125</v>
      </c>
    </row>
    <row r="1304" spans="1:19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1"/>
        <v>100</v>
      </c>
      <c r="O1304" s="7">
        <f t="shared" si="80"/>
        <v>50</v>
      </c>
      <c r="P1304" t="s">
        <v>8277</v>
      </c>
      <c r="Q1304" s="8" t="s">
        <v>8278</v>
      </c>
      <c r="R1304" s="12">
        <f t="shared" si="82"/>
        <v>42675.057997685188</v>
      </c>
      <c r="S1304" s="12">
        <f t="shared" si="83"/>
        <v>42705.099664351852</v>
      </c>
    </row>
    <row r="1305" spans="1:19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1"/>
        <v>130</v>
      </c>
      <c r="O1305" s="7">
        <f t="shared" si="80"/>
        <v>42.214166666666671</v>
      </c>
      <c r="P1305" t="s">
        <v>8277</v>
      </c>
      <c r="Q1305" s="8" t="s">
        <v>8278</v>
      </c>
      <c r="R1305" s="12">
        <f t="shared" si="82"/>
        <v>42566.441203703704</v>
      </c>
      <c r="S1305" s="12">
        <f t="shared" si="83"/>
        <v>42582.458333333328</v>
      </c>
    </row>
    <row r="1306" spans="1:19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1"/>
        <v>40</v>
      </c>
      <c r="O1306" s="7">
        <f t="shared" si="80"/>
        <v>152.41346153846155</v>
      </c>
      <c r="P1306" t="s">
        <v>8279</v>
      </c>
      <c r="Q1306" s="8" t="s">
        <v>8281</v>
      </c>
      <c r="R1306" s="12">
        <f t="shared" si="82"/>
        <v>42747.194502314815</v>
      </c>
      <c r="S1306" s="12">
        <f t="shared" si="83"/>
        <v>42807.152835648143</v>
      </c>
    </row>
    <row r="1307" spans="1:19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1"/>
        <v>26</v>
      </c>
      <c r="O1307" s="7">
        <f t="shared" si="80"/>
        <v>90.616279069767444</v>
      </c>
      <c r="P1307" t="s">
        <v>8279</v>
      </c>
      <c r="Q1307" s="8" t="s">
        <v>8281</v>
      </c>
      <c r="R1307" s="12">
        <f t="shared" si="82"/>
        <v>42543.665601851855</v>
      </c>
      <c r="S1307" s="12">
        <f t="shared" si="83"/>
        <v>42572.729166666672</v>
      </c>
    </row>
    <row r="1308" spans="1:19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1"/>
        <v>65</v>
      </c>
      <c r="O1308" s="7">
        <f t="shared" si="80"/>
        <v>201.60393258426967</v>
      </c>
      <c r="P1308" t="s">
        <v>8279</v>
      </c>
      <c r="Q1308" s="8" t="s">
        <v>8281</v>
      </c>
      <c r="R1308" s="12">
        <f t="shared" si="82"/>
        <v>41947.457569444443</v>
      </c>
      <c r="S1308" s="12">
        <f t="shared" si="83"/>
        <v>41977.457569444443</v>
      </c>
    </row>
    <row r="1309" spans="1:19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1"/>
        <v>12</v>
      </c>
      <c r="O1309" s="7">
        <f t="shared" si="80"/>
        <v>127.93333333333334</v>
      </c>
      <c r="P1309" t="s">
        <v>8279</v>
      </c>
      <c r="Q1309" s="8" t="s">
        <v>8281</v>
      </c>
      <c r="R1309" s="12">
        <f t="shared" si="82"/>
        <v>42387.503229166665</v>
      </c>
      <c r="S1309" s="12">
        <f t="shared" si="83"/>
        <v>42417.503229166665</v>
      </c>
    </row>
    <row r="1310" spans="1:19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1"/>
        <v>11</v>
      </c>
      <c r="O1310" s="7">
        <f t="shared" si="80"/>
        <v>29.894736842105264</v>
      </c>
      <c r="P1310" t="s">
        <v>8279</v>
      </c>
      <c r="Q1310" s="8" t="s">
        <v>8281</v>
      </c>
      <c r="R1310" s="12">
        <f t="shared" si="82"/>
        <v>42611.613564814819</v>
      </c>
      <c r="S1310" s="12">
        <f t="shared" si="83"/>
        <v>42651.613564814819</v>
      </c>
    </row>
    <row r="1311" spans="1:19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1"/>
        <v>112</v>
      </c>
      <c r="O1311" s="7">
        <f t="shared" si="80"/>
        <v>367.97142857142859</v>
      </c>
      <c r="P1311" t="s">
        <v>8279</v>
      </c>
      <c r="Q1311" s="8" t="s">
        <v>8281</v>
      </c>
      <c r="R1311" s="12">
        <f t="shared" si="82"/>
        <v>42257.882731481484</v>
      </c>
      <c r="S1311" s="12">
        <f t="shared" si="83"/>
        <v>42292.882731481484</v>
      </c>
    </row>
    <row r="1312" spans="1:19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1"/>
        <v>16</v>
      </c>
      <c r="O1312" s="7">
        <f t="shared" si="80"/>
        <v>129.16666666666666</v>
      </c>
      <c r="P1312" t="s">
        <v>8279</v>
      </c>
      <c r="Q1312" s="8" t="s">
        <v>8281</v>
      </c>
      <c r="R1312" s="12">
        <f t="shared" si="82"/>
        <v>42556.667245370365</v>
      </c>
      <c r="S1312" s="12">
        <f t="shared" si="83"/>
        <v>42601.667245370365</v>
      </c>
    </row>
    <row r="1313" spans="1:19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1"/>
        <v>32</v>
      </c>
      <c r="O1313" s="7">
        <f t="shared" si="80"/>
        <v>800.7</v>
      </c>
      <c r="P1313" t="s">
        <v>8279</v>
      </c>
      <c r="Q1313" s="8" t="s">
        <v>8281</v>
      </c>
      <c r="R1313" s="12">
        <f t="shared" si="82"/>
        <v>42669.802303240736</v>
      </c>
      <c r="S1313" s="12">
        <f t="shared" si="83"/>
        <v>42704.843969907408</v>
      </c>
    </row>
    <row r="1314" spans="1:19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1"/>
        <v>1</v>
      </c>
      <c r="O1314" s="7">
        <f t="shared" si="80"/>
        <v>28</v>
      </c>
      <c r="P1314" t="s">
        <v>8279</v>
      </c>
      <c r="Q1314" s="8" t="s">
        <v>8281</v>
      </c>
      <c r="R1314" s="12">
        <f t="shared" si="82"/>
        <v>42082.702800925923</v>
      </c>
      <c r="S1314" s="12">
        <f t="shared" si="83"/>
        <v>42112.702800925923</v>
      </c>
    </row>
    <row r="1315" spans="1:19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1"/>
        <v>31</v>
      </c>
      <c r="O1315" s="7">
        <f t="shared" si="80"/>
        <v>102.01639344262296</v>
      </c>
      <c r="P1315" t="s">
        <v>8279</v>
      </c>
      <c r="Q1315" s="8" t="s">
        <v>8281</v>
      </c>
      <c r="R1315" s="12">
        <f t="shared" si="82"/>
        <v>42402.709652777776</v>
      </c>
      <c r="S1315" s="12">
        <f t="shared" si="83"/>
        <v>42432.709652777776</v>
      </c>
    </row>
    <row r="1316" spans="1:19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1"/>
        <v>1</v>
      </c>
      <c r="O1316" s="7">
        <f t="shared" si="80"/>
        <v>184.36363636363637</v>
      </c>
      <c r="P1316" t="s">
        <v>8279</v>
      </c>
      <c r="Q1316" s="8" t="s">
        <v>8281</v>
      </c>
      <c r="R1316" s="12">
        <f t="shared" si="82"/>
        <v>42604.669675925921</v>
      </c>
      <c r="S1316" s="12">
        <f t="shared" si="83"/>
        <v>42664.669675925921</v>
      </c>
    </row>
    <row r="1317" spans="1:19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1"/>
        <v>40</v>
      </c>
      <c r="O1317" s="7">
        <f t="shared" si="80"/>
        <v>162.91935483870967</v>
      </c>
      <c r="P1317" t="s">
        <v>8279</v>
      </c>
      <c r="Q1317" s="8" t="s">
        <v>8281</v>
      </c>
      <c r="R1317" s="12">
        <f t="shared" si="82"/>
        <v>42278.498240740737</v>
      </c>
      <c r="S1317" s="12">
        <f t="shared" si="83"/>
        <v>42314.041666666672</v>
      </c>
    </row>
    <row r="1318" spans="1:19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1"/>
        <v>0</v>
      </c>
      <c r="O1318" s="7">
        <f t="shared" si="80"/>
        <v>1</v>
      </c>
      <c r="P1318" t="s">
        <v>8279</v>
      </c>
      <c r="Q1318" s="8" t="s">
        <v>8281</v>
      </c>
      <c r="R1318" s="12">
        <f t="shared" si="82"/>
        <v>42393.961909722217</v>
      </c>
      <c r="S1318" s="12">
        <f t="shared" si="83"/>
        <v>42428.961909722217</v>
      </c>
    </row>
    <row r="1319" spans="1:19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1"/>
        <v>6</v>
      </c>
      <c r="O1319" s="7">
        <f t="shared" si="80"/>
        <v>603.52631578947364</v>
      </c>
      <c r="P1319" t="s">
        <v>8279</v>
      </c>
      <c r="Q1319" s="8" t="s">
        <v>8281</v>
      </c>
      <c r="R1319" s="12">
        <f t="shared" si="82"/>
        <v>42520.235486111109</v>
      </c>
      <c r="S1319" s="12">
        <f t="shared" si="83"/>
        <v>42572.583333333328</v>
      </c>
    </row>
    <row r="1320" spans="1:19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1"/>
        <v>15</v>
      </c>
      <c r="O1320" s="7">
        <f t="shared" si="80"/>
        <v>45.407407407407405</v>
      </c>
      <c r="P1320" t="s">
        <v>8279</v>
      </c>
      <c r="Q1320" s="8" t="s">
        <v>8281</v>
      </c>
      <c r="R1320" s="12">
        <f t="shared" si="82"/>
        <v>41985.043657407412</v>
      </c>
      <c r="S1320" s="12">
        <f t="shared" si="83"/>
        <v>42015.043657407412</v>
      </c>
    </row>
    <row r="1321" spans="1:19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1"/>
        <v>15</v>
      </c>
      <c r="O1321" s="7">
        <f t="shared" si="80"/>
        <v>97.333333333333329</v>
      </c>
      <c r="P1321" t="s">
        <v>8279</v>
      </c>
      <c r="Q1321" s="8" t="s">
        <v>8281</v>
      </c>
      <c r="R1321" s="12">
        <f t="shared" si="82"/>
        <v>41816.812094907407</v>
      </c>
      <c r="S1321" s="12">
        <f t="shared" si="83"/>
        <v>41831.666666666664</v>
      </c>
    </row>
    <row r="1322" spans="1:19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1"/>
        <v>1</v>
      </c>
      <c r="O1322" s="7">
        <f t="shared" si="80"/>
        <v>167.66666666666666</v>
      </c>
      <c r="P1322" t="s">
        <v>8279</v>
      </c>
      <c r="Q1322" s="8" t="s">
        <v>8281</v>
      </c>
      <c r="R1322" s="12">
        <f t="shared" si="82"/>
        <v>42705.690347222218</v>
      </c>
      <c r="S1322" s="12">
        <f t="shared" si="83"/>
        <v>42734.958333333328</v>
      </c>
    </row>
    <row r="1323" spans="1:19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1"/>
        <v>1</v>
      </c>
      <c r="O1323" s="7">
        <f t="shared" si="80"/>
        <v>859.85714285714289</v>
      </c>
      <c r="P1323" t="s">
        <v>8279</v>
      </c>
      <c r="Q1323" s="8" t="s">
        <v>8281</v>
      </c>
      <c r="R1323" s="12">
        <f t="shared" si="82"/>
        <v>42697.74927083333</v>
      </c>
      <c r="S1323" s="12">
        <f t="shared" si="83"/>
        <v>42727.74927083333</v>
      </c>
    </row>
    <row r="1324" spans="1:19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1"/>
        <v>0</v>
      </c>
      <c r="O1324" s="7">
        <f t="shared" si="80"/>
        <v>26.5</v>
      </c>
      <c r="P1324" t="s">
        <v>8279</v>
      </c>
      <c r="Q1324" s="8" t="s">
        <v>8281</v>
      </c>
      <c r="R1324" s="12">
        <f t="shared" si="82"/>
        <v>42115.656539351854</v>
      </c>
      <c r="S1324" s="12">
        <f t="shared" si="83"/>
        <v>42145.656539351854</v>
      </c>
    </row>
    <row r="1325" spans="1:19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1"/>
        <v>9</v>
      </c>
      <c r="O1325" s="7">
        <f t="shared" si="80"/>
        <v>30.272727272727273</v>
      </c>
      <c r="P1325" t="s">
        <v>8279</v>
      </c>
      <c r="Q1325" s="8" t="s">
        <v>8281</v>
      </c>
      <c r="R1325" s="12">
        <f t="shared" si="82"/>
        <v>42451.698449074072</v>
      </c>
      <c r="S1325" s="12">
        <f t="shared" si="83"/>
        <v>42486.288194444445</v>
      </c>
    </row>
    <row r="1326" spans="1:19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1"/>
        <v>10</v>
      </c>
      <c r="O1326" s="7">
        <f t="shared" si="80"/>
        <v>54.666666666666664</v>
      </c>
      <c r="P1326" t="s">
        <v>8279</v>
      </c>
      <c r="Q1326" s="8" t="s">
        <v>8281</v>
      </c>
      <c r="R1326" s="12">
        <f t="shared" si="82"/>
        <v>42626.633703703701</v>
      </c>
      <c r="S1326" s="12">
        <f t="shared" si="83"/>
        <v>42656.633703703701</v>
      </c>
    </row>
    <row r="1327" spans="1:19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1"/>
        <v>2</v>
      </c>
      <c r="O1327" s="7">
        <f t="shared" si="80"/>
        <v>60.75</v>
      </c>
      <c r="P1327" t="s">
        <v>8279</v>
      </c>
      <c r="Q1327" s="8" t="s">
        <v>8281</v>
      </c>
      <c r="R1327" s="12">
        <f t="shared" si="82"/>
        <v>42704.086053240739</v>
      </c>
      <c r="S1327" s="12">
        <f t="shared" si="83"/>
        <v>42734.086053240739</v>
      </c>
    </row>
    <row r="1328" spans="1:19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1"/>
        <v>1</v>
      </c>
      <c r="O1328" s="7">
        <f t="shared" si="80"/>
        <v>102.72727272727273</v>
      </c>
      <c r="P1328" t="s">
        <v>8279</v>
      </c>
      <c r="Q1328" s="8" t="s">
        <v>8281</v>
      </c>
      <c r="R1328" s="12">
        <f t="shared" si="82"/>
        <v>41974.791990740734</v>
      </c>
      <c r="S1328" s="12">
        <f t="shared" si="83"/>
        <v>42019.791990740734</v>
      </c>
    </row>
    <row r="1329" spans="1:19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1"/>
        <v>4</v>
      </c>
      <c r="O1329" s="7">
        <f t="shared" si="80"/>
        <v>41.585365853658537</v>
      </c>
      <c r="P1329" t="s">
        <v>8279</v>
      </c>
      <c r="Q1329" s="8" t="s">
        <v>8281</v>
      </c>
      <c r="R1329" s="12">
        <f t="shared" si="82"/>
        <v>42123.678645833337</v>
      </c>
      <c r="S1329" s="12">
        <f t="shared" si="83"/>
        <v>42153.678645833337</v>
      </c>
    </row>
    <row r="1330" spans="1:19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1"/>
        <v>2</v>
      </c>
      <c r="O1330" s="7">
        <f t="shared" si="80"/>
        <v>116.53333333333333</v>
      </c>
      <c r="P1330" t="s">
        <v>8279</v>
      </c>
      <c r="Q1330" s="8" t="s">
        <v>8281</v>
      </c>
      <c r="R1330" s="12">
        <f t="shared" si="82"/>
        <v>42612.642754629633</v>
      </c>
      <c r="S1330" s="12">
        <f t="shared" si="83"/>
        <v>42657.642754629633</v>
      </c>
    </row>
    <row r="1331" spans="1:19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1"/>
        <v>1</v>
      </c>
      <c r="O1331" s="7">
        <f t="shared" si="80"/>
        <v>45.333333333333336</v>
      </c>
      <c r="P1331" t="s">
        <v>8279</v>
      </c>
      <c r="Q1331" s="8" t="s">
        <v>8281</v>
      </c>
      <c r="R1331" s="12">
        <f t="shared" si="82"/>
        <v>41935.221585648149</v>
      </c>
      <c r="S1331" s="12">
        <f t="shared" si="83"/>
        <v>41975.263252314813</v>
      </c>
    </row>
    <row r="1332" spans="1:19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1"/>
        <v>22</v>
      </c>
      <c r="O1332" s="7">
        <f t="shared" si="80"/>
        <v>157.46</v>
      </c>
      <c r="P1332" t="s">
        <v>8279</v>
      </c>
      <c r="Q1332" s="8" t="s">
        <v>8281</v>
      </c>
      <c r="R1332" s="12">
        <f t="shared" si="82"/>
        <v>42522.276724537034</v>
      </c>
      <c r="S1332" s="12">
        <f t="shared" si="83"/>
        <v>42553.166666666672</v>
      </c>
    </row>
    <row r="1333" spans="1:19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1"/>
        <v>1</v>
      </c>
      <c r="O1333" s="7">
        <f t="shared" si="80"/>
        <v>100.5</v>
      </c>
      <c r="P1333" t="s">
        <v>8279</v>
      </c>
      <c r="Q1333" s="8" t="s">
        <v>8281</v>
      </c>
      <c r="R1333" s="12">
        <f t="shared" si="82"/>
        <v>42569.50409722222</v>
      </c>
      <c r="S1333" s="12">
        <f t="shared" si="83"/>
        <v>42599.50409722222</v>
      </c>
    </row>
    <row r="1334" spans="1:19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1"/>
        <v>0</v>
      </c>
      <c r="O1334" s="7" t="str">
        <f t="shared" si="80"/>
        <v>-</v>
      </c>
      <c r="P1334" t="s">
        <v>8279</v>
      </c>
      <c r="Q1334" s="8" t="s">
        <v>8281</v>
      </c>
      <c r="R1334" s="12">
        <f t="shared" si="82"/>
        <v>42732.060277777782</v>
      </c>
      <c r="S1334" s="12">
        <f t="shared" si="83"/>
        <v>42762.060277777782</v>
      </c>
    </row>
    <row r="1335" spans="1:19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1"/>
        <v>0</v>
      </c>
      <c r="O1335" s="7" t="str">
        <f t="shared" si="80"/>
        <v>-</v>
      </c>
      <c r="P1335" t="s">
        <v>8279</v>
      </c>
      <c r="Q1335" s="8" t="s">
        <v>8281</v>
      </c>
      <c r="R1335" s="12">
        <f t="shared" si="82"/>
        <v>41806.106770833336</v>
      </c>
      <c r="S1335" s="12">
        <f t="shared" si="83"/>
        <v>41836.106770833336</v>
      </c>
    </row>
    <row r="1336" spans="1:19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1"/>
        <v>11</v>
      </c>
      <c r="O1336" s="7">
        <f t="shared" si="80"/>
        <v>51.822463768115945</v>
      </c>
      <c r="P1336" t="s">
        <v>8279</v>
      </c>
      <c r="Q1336" s="8" t="s">
        <v>8281</v>
      </c>
      <c r="R1336" s="12">
        <f t="shared" si="82"/>
        <v>42410.774155092593</v>
      </c>
      <c r="S1336" s="12">
        <f t="shared" si="83"/>
        <v>42440.774155092593</v>
      </c>
    </row>
    <row r="1337" spans="1:19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1"/>
        <v>20</v>
      </c>
      <c r="O1337" s="7">
        <f t="shared" si="80"/>
        <v>308.75</v>
      </c>
      <c r="P1337" t="s">
        <v>8279</v>
      </c>
      <c r="Q1337" s="8" t="s">
        <v>8281</v>
      </c>
      <c r="R1337" s="12">
        <f t="shared" si="82"/>
        <v>42313.936365740738</v>
      </c>
      <c r="S1337" s="12">
        <f t="shared" si="83"/>
        <v>42343.936365740738</v>
      </c>
    </row>
    <row r="1338" spans="1:19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1"/>
        <v>85</v>
      </c>
      <c r="O1338" s="7">
        <f t="shared" si="80"/>
        <v>379.22767857142856</v>
      </c>
      <c r="P1338" t="s">
        <v>8279</v>
      </c>
      <c r="Q1338" s="8" t="s">
        <v>8281</v>
      </c>
      <c r="R1338" s="12">
        <f t="shared" si="82"/>
        <v>41955.863750000004</v>
      </c>
      <c r="S1338" s="12">
        <f t="shared" si="83"/>
        <v>41990.863750000004</v>
      </c>
    </row>
    <row r="1339" spans="1:19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1"/>
        <v>49</v>
      </c>
      <c r="O1339" s="7">
        <f t="shared" si="80"/>
        <v>176.36428571428573</v>
      </c>
      <c r="P1339" t="s">
        <v>8279</v>
      </c>
      <c r="Q1339" s="8" t="s">
        <v>8281</v>
      </c>
      <c r="R1339" s="12">
        <f t="shared" si="82"/>
        <v>42767.577303240745</v>
      </c>
      <c r="S1339" s="12">
        <f t="shared" si="83"/>
        <v>42797.577303240745</v>
      </c>
    </row>
    <row r="1340" spans="1:19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1"/>
        <v>3</v>
      </c>
      <c r="O1340" s="7">
        <f t="shared" si="80"/>
        <v>66.066666666666663</v>
      </c>
      <c r="P1340" t="s">
        <v>8279</v>
      </c>
      <c r="Q1340" s="8" t="s">
        <v>8281</v>
      </c>
      <c r="R1340" s="12">
        <f t="shared" si="82"/>
        <v>42188.803622685184</v>
      </c>
      <c r="S1340" s="12">
        <f t="shared" si="83"/>
        <v>42218.803622685184</v>
      </c>
    </row>
    <row r="1341" spans="1:19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1"/>
        <v>7</v>
      </c>
      <c r="O1341" s="7">
        <f t="shared" si="80"/>
        <v>89.648648648648646</v>
      </c>
      <c r="P1341" t="s">
        <v>8279</v>
      </c>
      <c r="Q1341" s="8" t="s">
        <v>8281</v>
      </c>
      <c r="R1341" s="12">
        <f t="shared" si="82"/>
        <v>41936.647164351853</v>
      </c>
      <c r="S1341" s="12">
        <f t="shared" si="83"/>
        <v>41981.688831018517</v>
      </c>
    </row>
    <row r="1342" spans="1:19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1"/>
        <v>0</v>
      </c>
      <c r="O1342" s="7" t="str">
        <f t="shared" si="80"/>
        <v>-</v>
      </c>
      <c r="P1342" t="s">
        <v>8279</v>
      </c>
      <c r="Q1342" s="8" t="s">
        <v>8281</v>
      </c>
      <c r="R1342" s="12">
        <f t="shared" si="82"/>
        <v>41836.595520833333</v>
      </c>
      <c r="S1342" s="12">
        <f t="shared" si="83"/>
        <v>41866.595520833333</v>
      </c>
    </row>
    <row r="1343" spans="1:19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1"/>
        <v>70</v>
      </c>
      <c r="O1343" s="7">
        <f t="shared" si="80"/>
        <v>382.39130434782606</v>
      </c>
      <c r="P1343" t="s">
        <v>8279</v>
      </c>
      <c r="Q1343" s="8" t="s">
        <v>8281</v>
      </c>
      <c r="R1343" s="12">
        <f t="shared" si="82"/>
        <v>42612.624039351853</v>
      </c>
      <c r="S1343" s="12">
        <f t="shared" si="83"/>
        <v>42644.624039351853</v>
      </c>
    </row>
    <row r="1344" spans="1:19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1"/>
        <v>0</v>
      </c>
      <c r="O1344" s="7">
        <f t="shared" si="80"/>
        <v>100</v>
      </c>
      <c r="P1344" t="s">
        <v>8279</v>
      </c>
      <c r="Q1344" s="8" t="s">
        <v>8281</v>
      </c>
      <c r="R1344" s="12">
        <f t="shared" si="82"/>
        <v>42172.816423611104</v>
      </c>
      <c r="S1344" s="12">
        <f t="shared" si="83"/>
        <v>42202.816423611104</v>
      </c>
    </row>
    <row r="1345" spans="1:19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1"/>
        <v>102</v>
      </c>
      <c r="O1345" s="7">
        <f t="shared" si="80"/>
        <v>158.35603715170279</v>
      </c>
      <c r="P1345" t="s">
        <v>8279</v>
      </c>
      <c r="Q1345" s="8" t="s">
        <v>8281</v>
      </c>
      <c r="R1345" s="12">
        <f t="shared" si="82"/>
        <v>42542.526423611111</v>
      </c>
      <c r="S1345" s="12">
        <f t="shared" si="83"/>
        <v>42601.165972222225</v>
      </c>
    </row>
    <row r="1346" spans="1:19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1"/>
        <v>378</v>
      </c>
      <c r="O1346" s="7">
        <f t="shared" ref="O1346:O1409" si="84">IFERROR(E1346/L1346,"-")</f>
        <v>40.762589928057551</v>
      </c>
      <c r="P1346" t="s">
        <v>8282</v>
      </c>
      <c r="Q1346" s="8" t="s">
        <v>8283</v>
      </c>
      <c r="R1346" s="12">
        <f t="shared" si="82"/>
        <v>42522.789803240739</v>
      </c>
      <c r="S1346" s="12">
        <f t="shared" si="83"/>
        <v>42551.789803240739</v>
      </c>
    </row>
    <row r="1347" spans="1:19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5">ROUND(E1347/D1347*100,0)</f>
        <v>125</v>
      </c>
      <c r="O1347" s="7">
        <f t="shared" si="84"/>
        <v>53.571428571428569</v>
      </c>
      <c r="P1347" t="s">
        <v>8282</v>
      </c>
      <c r="Q1347" s="8" t="s">
        <v>8283</v>
      </c>
      <c r="R1347" s="12">
        <f t="shared" ref="R1347:R1410" si="86">(((J1347/60)/60)/24+DATE(1970,1,1))</f>
        <v>41799.814340277779</v>
      </c>
      <c r="S1347" s="12">
        <f t="shared" ref="S1347:S1410" si="87">(((I1347/60)/60)/24)+DATE(1970,1,1)</f>
        <v>41834.814340277779</v>
      </c>
    </row>
    <row r="1348" spans="1:19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5"/>
        <v>147</v>
      </c>
      <c r="O1348" s="7">
        <f t="shared" si="84"/>
        <v>48.449664429530202</v>
      </c>
      <c r="P1348" t="s">
        <v>8282</v>
      </c>
      <c r="Q1348" s="8" t="s">
        <v>8283</v>
      </c>
      <c r="R1348" s="12">
        <f t="shared" si="86"/>
        <v>41422.075821759259</v>
      </c>
      <c r="S1348" s="12">
        <f t="shared" si="87"/>
        <v>41452.075821759259</v>
      </c>
    </row>
    <row r="1349" spans="1:19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5"/>
        <v>102</v>
      </c>
      <c r="O1349" s="7">
        <f t="shared" si="84"/>
        <v>82.41935483870968</v>
      </c>
      <c r="P1349" t="s">
        <v>8282</v>
      </c>
      <c r="Q1349" s="8" t="s">
        <v>8283</v>
      </c>
      <c r="R1349" s="12">
        <f t="shared" si="86"/>
        <v>42040.638020833328</v>
      </c>
      <c r="S1349" s="12">
        <f t="shared" si="87"/>
        <v>42070.638020833328</v>
      </c>
    </row>
    <row r="1350" spans="1:19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5"/>
        <v>102</v>
      </c>
      <c r="O1350" s="7">
        <f t="shared" si="84"/>
        <v>230.19230769230768</v>
      </c>
      <c r="P1350" t="s">
        <v>8282</v>
      </c>
      <c r="Q1350" s="8" t="s">
        <v>8283</v>
      </c>
      <c r="R1350" s="12">
        <f t="shared" si="86"/>
        <v>41963.506168981476</v>
      </c>
      <c r="S1350" s="12">
        <f t="shared" si="87"/>
        <v>41991.506168981476</v>
      </c>
    </row>
    <row r="1351" spans="1:19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5"/>
        <v>204</v>
      </c>
      <c r="O1351" s="7">
        <f t="shared" si="84"/>
        <v>59.360465116279073</v>
      </c>
      <c r="P1351" t="s">
        <v>8282</v>
      </c>
      <c r="Q1351" s="8" t="s">
        <v>8283</v>
      </c>
      <c r="R1351" s="12">
        <f t="shared" si="86"/>
        <v>42317.33258101852</v>
      </c>
      <c r="S1351" s="12">
        <f t="shared" si="87"/>
        <v>42354.290972222225</v>
      </c>
    </row>
    <row r="1352" spans="1:19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5"/>
        <v>104</v>
      </c>
      <c r="O1352" s="7">
        <f t="shared" si="84"/>
        <v>66.698717948717942</v>
      </c>
      <c r="P1352" t="s">
        <v>8282</v>
      </c>
      <c r="Q1352" s="8" t="s">
        <v>8283</v>
      </c>
      <c r="R1352" s="12">
        <f t="shared" si="86"/>
        <v>42334.013124999998</v>
      </c>
      <c r="S1352" s="12">
        <f t="shared" si="87"/>
        <v>42364.013124999998</v>
      </c>
    </row>
    <row r="1353" spans="1:19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5"/>
        <v>101</v>
      </c>
      <c r="O1353" s="7">
        <f t="shared" si="84"/>
        <v>168.77500000000001</v>
      </c>
      <c r="P1353" t="s">
        <v>8282</v>
      </c>
      <c r="Q1353" s="8" t="s">
        <v>8283</v>
      </c>
      <c r="R1353" s="12">
        <f t="shared" si="86"/>
        <v>42382.74009259259</v>
      </c>
      <c r="S1353" s="12">
        <f t="shared" si="87"/>
        <v>42412.74009259259</v>
      </c>
    </row>
    <row r="1354" spans="1:19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5"/>
        <v>136</v>
      </c>
      <c r="O1354" s="7">
        <f t="shared" si="84"/>
        <v>59.973568281938327</v>
      </c>
      <c r="P1354" t="s">
        <v>8282</v>
      </c>
      <c r="Q1354" s="8" t="s">
        <v>8283</v>
      </c>
      <c r="R1354" s="12">
        <f t="shared" si="86"/>
        <v>42200.578310185185</v>
      </c>
      <c r="S1354" s="12">
        <f t="shared" si="87"/>
        <v>42252.165972222225</v>
      </c>
    </row>
    <row r="1355" spans="1:19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5"/>
        <v>134</v>
      </c>
      <c r="O1355" s="7">
        <f t="shared" si="84"/>
        <v>31.80952380952381</v>
      </c>
      <c r="P1355" t="s">
        <v>8282</v>
      </c>
      <c r="Q1355" s="8" t="s">
        <v>8283</v>
      </c>
      <c r="R1355" s="12">
        <f t="shared" si="86"/>
        <v>41309.11791666667</v>
      </c>
      <c r="S1355" s="12">
        <f t="shared" si="87"/>
        <v>41344</v>
      </c>
    </row>
    <row r="1356" spans="1:19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5"/>
        <v>130</v>
      </c>
      <c r="O1356" s="7">
        <f t="shared" si="84"/>
        <v>24.421875</v>
      </c>
      <c r="P1356" t="s">
        <v>8282</v>
      </c>
      <c r="Q1356" s="8" t="s">
        <v>8283</v>
      </c>
      <c r="R1356" s="12">
        <f t="shared" si="86"/>
        <v>42502.807627314818</v>
      </c>
      <c r="S1356" s="12">
        <f t="shared" si="87"/>
        <v>42532.807627314818</v>
      </c>
    </row>
    <row r="1357" spans="1:19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5"/>
        <v>123</v>
      </c>
      <c r="O1357" s="7">
        <f t="shared" si="84"/>
        <v>25.347107438016529</v>
      </c>
      <c r="P1357" t="s">
        <v>8282</v>
      </c>
      <c r="Q1357" s="8" t="s">
        <v>8283</v>
      </c>
      <c r="R1357" s="12">
        <f t="shared" si="86"/>
        <v>41213.254687499997</v>
      </c>
      <c r="S1357" s="12">
        <f t="shared" si="87"/>
        <v>41243.416666666664</v>
      </c>
    </row>
    <row r="1358" spans="1:19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5"/>
        <v>183</v>
      </c>
      <c r="O1358" s="7">
        <f t="shared" si="84"/>
        <v>71.443218390804603</v>
      </c>
      <c r="P1358" t="s">
        <v>8282</v>
      </c>
      <c r="Q1358" s="8" t="s">
        <v>8283</v>
      </c>
      <c r="R1358" s="12">
        <f t="shared" si="86"/>
        <v>41430.038888888892</v>
      </c>
      <c r="S1358" s="12">
        <f t="shared" si="87"/>
        <v>41460.038888888892</v>
      </c>
    </row>
    <row r="1359" spans="1:19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5"/>
        <v>125</v>
      </c>
      <c r="O1359" s="7">
        <f t="shared" si="84"/>
        <v>38.553846153846152</v>
      </c>
      <c r="P1359" t="s">
        <v>8282</v>
      </c>
      <c r="Q1359" s="8" t="s">
        <v>8283</v>
      </c>
      <c r="R1359" s="12">
        <f t="shared" si="86"/>
        <v>41304.962233796294</v>
      </c>
      <c r="S1359" s="12">
        <f t="shared" si="87"/>
        <v>41334.249305555553</v>
      </c>
    </row>
    <row r="1360" spans="1:19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5"/>
        <v>112</v>
      </c>
      <c r="O1360" s="7">
        <f t="shared" si="84"/>
        <v>68.367346938775512</v>
      </c>
      <c r="P1360" t="s">
        <v>8282</v>
      </c>
      <c r="Q1360" s="8" t="s">
        <v>8283</v>
      </c>
      <c r="R1360" s="12">
        <f t="shared" si="86"/>
        <v>40689.570868055554</v>
      </c>
      <c r="S1360" s="12">
        <f t="shared" si="87"/>
        <v>40719.570868055554</v>
      </c>
    </row>
    <row r="1361" spans="1:19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5"/>
        <v>116</v>
      </c>
      <c r="O1361" s="7">
        <f t="shared" si="84"/>
        <v>40.210526315789473</v>
      </c>
      <c r="P1361" t="s">
        <v>8282</v>
      </c>
      <c r="Q1361" s="8" t="s">
        <v>8283</v>
      </c>
      <c r="R1361" s="12">
        <f t="shared" si="86"/>
        <v>40668.814699074072</v>
      </c>
      <c r="S1361" s="12">
        <f t="shared" si="87"/>
        <v>40730.814699074072</v>
      </c>
    </row>
    <row r="1362" spans="1:19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5"/>
        <v>173</v>
      </c>
      <c r="O1362" s="7">
        <f t="shared" si="84"/>
        <v>32.074074074074076</v>
      </c>
      <c r="P1362" t="s">
        <v>8282</v>
      </c>
      <c r="Q1362" s="8" t="s">
        <v>8283</v>
      </c>
      <c r="R1362" s="12">
        <f t="shared" si="86"/>
        <v>41095.900694444441</v>
      </c>
      <c r="S1362" s="12">
        <f t="shared" si="87"/>
        <v>41123.900694444441</v>
      </c>
    </row>
    <row r="1363" spans="1:19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5"/>
        <v>126</v>
      </c>
      <c r="O1363" s="7">
        <f t="shared" si="84"/>
        <v>28.632575757575758</v>
      </c>
      <c r="P1363" t="s">
        <v>8282</v>
      </c>
      <c r="Q1363" s="8" t="s">
        <v>8283</v>
      </c>
      <c r="R1363" s="12">
        <f t="shared" si="86"/>
        <v>41781.717268518521</v>
      </c>
      <c r="S1363" s="12">
        <f t="shared" si="87"/>
        <v>41811.717268518521</v>
      </c>
    </row>
    <row r="1364" spans="1:19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5"/>
        <v>109</v>
      </c>
      <c r="O1364" s="7">
        <f t="shared" si="84"/>
        <v>43.64</v>
      </c>
      <c r="P1364" t="s">
        <v>8282</v>
      </c>
      <c r="Q1364" s="8" t="s">
        <v>8283</v>
      </c>
      <c r="R1364" s="12">
        <f t="shared" si="86"/>
        <v>41464.934386574074</v>
      </c>
      <c r="S1364" s="12">
        <f t="shared" si="87"/>
        <v>41524.934386574074</v>
      </c>
    </row>
    <row r="1365" spans="1:19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5"/>
        <v>100</v>
      </c>
      <c r="O1365" s="7">
        <f t="shared" si="84"/>
        <v>40</v>
      </c>
      <c r="P1365" t="s">
        <v>8282</v>
      </c>
      <c r="Q1365" s="8" t="s">
        <v>8283</v>
      </c>
      <c r="R1365" s="12">
        <f t="shared" si="86"/>
        <v>42396.8440625</v>
      </c>
      <c r="S1365" s="12">
        <f t="shared" si="87"/>
        <v>42415.332638888889</v>
      </c>
    </row>
    <row r="1366" spans="1:19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5"/>
        <v>119</v>
      </c>
      <c r="O1366" s="7">
        <f t="shared" si="84"/>
        <v>346.04166666666669</v>
      </c>
      <c r="P1366" t="s">
        <v>8270</v>
      </c>
      <c r="Q1366" s="8" t="s">
        <v>8269</v>
      </c>
      <c r="R1366" s="12">
        <f t="shared" si="86"/>
        <v>41951.695671296293</v>
      </c>
      <c r="S1366" s="12">
        <f t="shared" si="87"/>
        <v>42011.6956712963</v>
      </c>
    </row>
    <row r="1367" spans="1:19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5"/>
        <v>100</v>
      </c>
      <c r="O1367" s="7">
        <f t="shared" si="84"/>
        <v>81.739130434782609</v>
      </c>
      <c r="P1367" t="s">
        <v>8270</v>
      </c>
      <c r="Q1367" s="8" t="s">
        <v>8269</v>
      </c>
      <c r="R1367" s="12">
        <f t="shared" si="86"/>
        <v>42049.733240740738</v>
      </c>
      <c r="S1367" s="12">
        <f t="shared" si="87"/>
        <v>42079.691574074073</v>
      </c>
    </row>
    <row r="1368" spans="1:19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5"/>
        <v>126</v>
      </c>
      <c r="O1368" s="7">
        <f t="shared" si="84"/>
        <v>64.535306122448986</v>
      </c>
      <c r="P1368" t="s">
        <v>8270</v>
      </c>
      <c r="Q1368" s="8" t="s">
        <v>8269</v>
      </c>
      <c r="R1368" s="12">
        <f t="shared" si="86"/>
        <v>41924.996099537035</v>
      </c>
      <c r="S1368" s="12">
        <f t="shared" si="87"/>
        <v>41970.037766203706</v>
      </c>
    </row>
    <row r="1369" spans="1:19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5"/>
        <v>114</v>
      </c>
      <c r="O1369" s="7">
        <f t="shared" si="84"/>
        <v>63.477777777777774</v>
      </c>
      <c r="P1369" t="s">
        <v>8270</v>
      </c>
      <c r="Q1369" s="8" t="s">
        <v>8269</v>
      </c>
      <c r="R1369" s="12">
        <f t="shared" si="86"/>
        <v>42292.002893518518</v>
      </c>
      <c r="S1369" s="12">
        <f t="shared" si="87"/>
        <v>42322.044560185182</v>
      </c>
    </row>
    <row r="1370" spans="1:19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5"/>
        <v>111</v>
      </c>
      <c r="O1370" s="7">
        <f t="shared" si="84"/>
        <v>63.620689655172413</v>
      </c>
      <c r="P1370" t="s">
        <v>8270</v>
      </c>
      <c r="Q1370" s="8" t="s">
        <v>8269</v>
      </c>
      <c r="R1370" s="12">
        <f t="shared" si="86"/>
        <v>42146.190902777773</v>
      </c>
      <c r="S1370" s="12">
        <f t="shared" si="87"/>
        <v>42170.190902777773</v>
      </c>
    </row>
    <row r="1371" spans="1:19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5"/>
        <v>105</v>
      </c>
      <c r="O1371" s="7">
        <f t="shared" si="84"/>
        <v>83.967068965517228</v>
      </c>
      <c r="P1371" t="s">
        <v>8270</v>
      </c>
      <c r="Q1371" s="8" t="s">
        <v>8269</v>
      </c>
      <c r="R1371" s="12">
        <f t="shared" si="86"/>
        <v>41710.594282407408</v>
      </c>
      <c r="S1371" s="12">
        <f t="shared" si="87"/>
        <v>41740.594282407408</v>
      </c>
    </row>
    <row r="1372" spans="1:19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5"/>
        <v>104</v>
      </c>
      <c r="O1372" s="7">
        <f t="shared" si="84"/>
        <v>77.75</v>
      </c>
      <c r="P1372" t="s">
        <v>8270</v>
      </c>
      <c r="Q1372" s="8" t="s">
        <v>8269</v>
      </c>
      <c r="R1372" s="12">
        <f t="shared" si="86"/>
        <v>41548.00335648148</v>
      </c>
      <c r="S1372" s="12">
        <f t="shared" si="87"/>
        <v>41563.00335648148</v>
      </c>
    </row>
    <row r="1373" spans="1:19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5"/>
        <v>107</v>
      </c>
      <c r="O1373" s="7">
        <f t="shared" si="84"/>
        <v>107.07142857142857</v>
      </c>
      <c r="P1373" t="s">
        <v>8270</v>
      </c>
      <c r="Q1373" s="8" t="s">
        <v>8269</v>
      </c>
      <c r="R1373" s="12">
        <f t="shared" si="86"/>
        <v>42101.758587962962</v>
      </c>
      <c r="S1373" s="12">
        <f t="shared" si="87"/>
        <v>42131.758587962962</v>
      </c>
    </row>
    <row r="1374" spans="1:19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5"/>
        <v>124</v>
      </c>
      <c r="O1374" s="7">
        <f t="shared" si="84"/>
        <v>38.75</v>
      </c>
      <c r="P1374" t="s">
        <v>8270</v>
      </c>
      <c r="Q1374" s="8" t="s">
        <v>8269</v>
      </c>
      <c r="R1374" s="12">
        <f t="shared" si="86"/>
        <v>41072.739953703705</v>
      </c>
      <c r="S1374" s="12">
        <f t="shared" si="87"/>
        <v>41102.739953703705</v>
      </c>
    </row>
    <row r="1375" spans="1:19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5"/>
        <v>105</v>
      </c>
      <c r="O1375" s="7">
        <f t="shared" si="84"/>
        <v>201.94230769230768</v>
      </c>
      <c r="P1375" t="s">
        <v>8270</v>
      </c>
      <c r="Q1375" s="8" t="s">
        <v>8269</v>
      </c>
      <c r="R1375" s="12">
        <f t="shared" si="86"/>
        <v>42704.95177083333</v>
      </c>
      <c r="S1375" s="12">
        <f t="shared" si="87"/>
        <v>42734.95177083333</v>
      </c>
    </row>
    <row r="1376" spans="1:19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5"/>
        <v>189</v>
      </c>
      <c r="O1376" s="7">
        <f t="shared" si="84"/>
        <v>43.060606060606062</v>
      </c>
      <c r="P1376" t="s">
        <v>8270</v>
      </c>
      <c r="Q1376" s="8" t="s">
        <v>8269</v>
      </c>
      <c r="R1376" s="12">
        <f t="shared" si="86"/>
        <v>42424.161898148144</v>
      </c>
      <c r="S1376" s="12">
        <f t="shared" si="87"/>
        <v>42454.12023148148</v>
      </c>
    </row>
    <row r="1377" spans="1:19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5"/>
        <v>171</v>
      </c>
      <c r="O1377" s="7">
        <f t="shared" si="84"/>
        <v>62.871559633027523</v>
      </c>
      <c r="P1377" t="s">
        <v>8270</v>
      </c>
      <c r="Q1377" s="8" t="s">
        <v>8269</v>
      </c>
      <c r="R1377" s="12">
        <f t="shared" si="86"/>
        <v>42720.066192129627</v>
      </c>
      <c r="S1377" s="12">
        <f t="shared" si="87"/>
        <v>42750.066192129627</v>
      </c>
    </row>
    <row r="1378" spans="1:19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5"/>
        <v>252</v>
      </c>
      <c r="O1378" s="7">
        <f t="shared" si="84"/>
        <v>55.607142857142854</v>
      </c>
      <c r="P1378" t="s">
        <v>8270</v>
      </c>
      <c r="Q1378" s="8" t="s">
        <v>8269</v>
      </c>
      <c r="R1378" s="12">
        <f t="shared" si="86"/>
        <v>42677.669050925921</v>
      </c>
      <c r="S1378" s="12">
        <f t="shared" si="87"/>
        <v>42707.710717592592</v>
      </c>
    </row>
    <row r="1379" spans="1:19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5"/>
        <v>116</v>
      </c>
      <c r="O1379" s="7">
        <f t="shared" si="84"/>
        <v>48.70967741935484</v>
      </c>
      <c r="P1379" t="s">
        <v>8270</v>
      </c>
      <c r="Q1379" s="8" t="s">
        <v>8269</v>
      </c>
      <c r="R1379" s="12">
        <f t="shared" si="86"/>
        <v>42747.219560185185</v>
      </c>
      <c r="S1379" s="12">
        <f t="shared" si="87"/>
        <v>42769.174305555556</v>
      </c>
    </row>
    <row r="1380" spans="1:19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5"/>
        <v>203</v>
      </c>
      <c r="O1380" s="7">
        <f t="shared" si="84"/>
        <v>30.578947368421051</v>
      </c>
      <c r="P1380" t="s">
        <v>8270</v>
      </c>
      <c r="Q1380" s="8" t="s">
        <v>8269</v>
      </c>
      <c r="R1380" s="12">
        <f t="shared" si="86"/>
        <v>42568.759374999994</v>
      </c>
      <c r="S1380" s="12">
        <f t="shared" si="87"/>
        <v>42583.759374999994</v>
      </c>
    </row>
    <row r="1381" spans="1:19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5"/>
        <v>112</v>
      </c>
      <c r="O1381" s="7">
        <f t="shared" si="84"/>
        <v>73.907284768211923</v>
      </c>
      <c r="P1381" t="s">
        <v>8270</v>
      </c>
      <c r="Q1381" s="8" t="s">
        <v>8269</v>
      </c>
      <c r="R1381" s="12">
        <f t="shared" si="86"/>
        <v>42130.491620370376</v>
      </c>
      <c r="S1381" s="12">
        <f t="shared" si="87"/>
        <v>42160.491620370376</v>
      </c>
    </row>
    <row r="1382" spans="1:19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5"/>
        <v>424</v>
      </c>
      <c r="O1382" s="7">
        <f t="shared" si="84"/>
        <v>21.2</v>
      </c>
      <c r="P1382" t="s">
        <v>8270</v>
      </c>
      <c r="Q1382" s="8" t="s">
        <v>8269</v>
      </c>
      <c r="R1382" s="12">
        <f t="shared" si="86"/>
        <v>42141.762800925921</v>
      </c>
      <c r="S1382" s="12">
        <f t="shared" si="87"/>
        <v>42164.083333333328</v>
      </c>
    </row>
    <row r="1383" spans="1:19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5"/>
        <v>107</v>
      </c>
      <c r="O1383" s="7">
        <f t="shared" si="84"/>
        <v>73.356164383561648</v>
      </c>
      <c r="P1383" t="s">
        <v>8270</v>
      </c>
      <c r="Q1383" s="8" t="s">
        <v>8269</v>
      </c>
      <c r="R1383" s="12">
        <f t="shared" si="86"/>
        <v>42703.214409722219</v>
      </c>
      <c r="S1383" s="12">
        <f t="shared" si="87"/>
        <v>42733.214409722219</v>
      </c>
    </row>
    <row r="1384" spans="1:19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5"/>
        <v>104</v>
      </c>
      <c r="O1384" s="7">
        <f t="shared" si="84"/>
        <v>56.412162162162161</v>
      </c>
      <c r="P1384" t="s">
        <v>8270</v>
      </c>
      <c r="Q1384" s="8" t="s">
        <v>8269</v>
      </c>
      <c r="R1384" s="12">
        <f t="shared" si="86"/>
        <v>41370.800185185188</v>
      </c>
      <c r="S1384" s="12">
        <f t="shared" si="87"/>
        <v>41400.800185185188</v>
      </c>
    </row>
    <row r="1385" spans="1:19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5"/>
        <v>212</v>
      </c>
      <c r="O1385" s="7">
        <f t="shared" si="84"/>
        <v>50.247311827956992</v>
      </c>
      <c r="P1385" t="s">
        <v>8270</v>
      </c>
      <c r="Q1385" s="8" t="s">
        <v>8269</v>
      </c>
      <c r="R1385" s="12">
        <f t="shared" si="86"/>
        <v>42707.074976851851</v>
      </c>
      <c r="S1385" s="12">
        <f t="shared" si="87"/>
        <v>42727.074976851851</v>
      </c>
    </row>
    <row r="1386" spans="1:19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5"/>
        <v>124</v>
      </c>
      <c r="O1386" s="7">
        <f t="shared" si="84"/>
        <v>68.936507936507937</v>
      </c>
      <c r="P1386" t="s">
        <v>8270</v>
      </c>
      <c r="Q1386" s="8" t="s">
        <v>8269</v>
      </c>
      <c r="R1386" s="12">
        <f t="shared" si="86"/>
        <v>42160.735208333332</v>
      </c>
      <c r="S1386" s="12">
        <f t="shared" si="87"/>
        <v>42190.735208333332</v>
      </c>
    </row>
    <row r="1387" spans="1:19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5"/>
        <v>110</v>
      </c>
      <c r="O1387" s="7">
        <f t="shared" si="84"/>
        <v>65.914104477611943</v>
      </c>
      <c r="P1387" t="s">
        <v>8270</v>
      </c>
      <c r="Q1387" s="8" t="s">
        <v>8269</v>
      </c>
      <c r="R1387" s="12">
        <f t="shared" si="86"/>
        <v>42433.688900462963</v>
      </c>
      <c r="S1387" s="12">
        <f t="shared" si="87"/>
        <v>42489.507638888885</v>
      </c>
    </row>
    <row r="1388" spans="1:19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5"/>
        <v>219</v>
      </c>
      <c r="O1388" s="7">
        <f t="shared" si="84"/>
        <v>62.5</v>
      </c>
      <c r="P1388" t="s">
        <v>8270</v>
      </c>
      <c r="Q1388" s="8" t="s">
        <v>8269</v>
      </c>
      <c r="R1388" s="12">
        <f t="shared" si="86"/>
        <v>42184.646863425922</v>
      </c>
      <c r="S1388" s="12">
        <f t="shared" si="87"/>
        <v>42214.646863425922</v>
      </c>
    </row>
    <row r="1389" spans="1:19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5"/>
        <v>137</v>
      </c>
      <c r="O1389" s="7">
        <f t="shared" si="84"/>
        <v>70.064102564102569</v>
      </c>
      <c r="P1389" t="s">
        <v>8270</v>
      </c>
      <c r="Q1389" s="8" t="s">
        <v>8269</v>
      </c>
      <c r="R1389" s="12">
        <f t="shared" si="86"/>
        <v>42126.92123842593</v>
      </c>
      <c r="S1389" s="12">
        <f t="shared" si="87"/>
        <v>42158.1875</v>
      </c>
    </row>
    <row r="1390" spans="1:19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5"/>
        <v>135</v>
      </c>
      <c r="O1390" s="7">
        <f t="shared" si="84"/>
        <v>60.181874999999998</v>
      </c>
      <c r="P1390" t="s">
        <v>8270</v>
      </c>
      <c r="Q1390" s="8" t="s">
        <v>8269</v>
      </c>
      <c r="R1390" s="12">
        <f t="shared" si="86"/>
        <v>42634.614780092597</v>
      </c>
      <c r="S1390" s="12">
        <f t="shared" si="87"/>
        <v>42660.676388888889</v>
      </c>
    </row>
    <row r="1391" spans="1:19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5"/>
        <v>145</v>
      </c>
      <c r="O1391" s="7">
        <f t="shared" si="84"/>
        <v>21.382352941176471</v>
      </c>
      <c r="P1391" t="s">
        <v>8270</v>
      </c>
      <c r="Q1391" s="8" t="s">
        <v>8269</v>
      </c>
      <c r="R1391" s="12">
        <f t="shared" si="86"/>
        <v>42565.480983796297</v>
      </c>
      <c r="S1391" s="12">
        <f t="shared" si="87"/>
        <v>42595.480983796297</v>
      </c>
    </row>
    <row r="1392" spans="1:19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5"/>
        <v>109</v>
      </c>
      <c r="O1392" s="7">
        <f t="shared" si="84"/>
        <v>160.78947368421052</v>
      </c>
      <c r="P1392" t="s">
        <v>8270</v>
      </c>
      <c r="Q1392" s="8" t="s">
        <v>8269</v>
      </c>
      <c r="R1392" s="12">
        <f t="shared" si="86"/>
        <v>42087.803310185183</v>
      </c>
      <c r="S1392" s="12">
        <f t="shared" si="87"/>
        <v>42121.716666666667</v>
      </c>
    </row>
    <row r="1393" spans="1:19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5"/>
        <v>110</v>
      </c>
      <c r="O1393" s="7">
        <f t="shared" si="84"/>
        <v>42.384615384615387</v>
      </c>
      <c r="P1393" t="s">
        <v>8270</v>
      </c>
      <c r="Q1393" s="8" t="s">
        <v>8269</v>
      </c>
      <c r="R1393" s="12">
        <f t="shared" si="86"/>
        <v>42193.650671296295</v>
      </c>
      <c r="S1393" s="12">
        <f t="shared" si="87"/>
        <v>42238.207638888889</v>
      </c>
    </row>
    <row r="1394" spans="1:19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5"/>
        <v>114</v>
      </c>
      <c r="O1394" s="7">
        <f t="shared" si="84"/>
        <v>27.317307692307693</v>
      </c>
      <c r="P1394" t="s">
        <v>8270</v>
      </c>
      <c r="Q1394" s="8" t="s">
        <v>8269</v>
      </c>
      <c r="R1394" s="12">
        <f t="shared" si="86"/>
        <v>42401.154930555553</v>
      </c>
      <c r="S1394" s="12">
        <f t="shared" si="87"/>
        <v>42432.154930555553</v>
      </c>
    </row>
    <row r="1395" spans="1:19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5"/>
        <v>102</v>
      </c>
      <c r="O1395" s="7">
        <f t="shared" si="84"/>
        <v>196.82692307692307</v>
      </c>
      <c r="P1395" t="s">
        <v>8270</v>
      </c>
      <c r="Q1395" s="8" t="s">
        <v>8269</v>
      </c>
      <c r="R1395" s="12">
        <f t="shared" si="86"/>
        <v>42553.681979166664</v>
      </c>
      <c r="S1395" s="12">
        <f t="shared" si="87"/>
        <v>42583.681979166664</v>
      </c>
    </row>
    <row r="1396" spans="1:19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5"/>
        <v>122</v>
      </c>
      <c r="O1396" s="7">
        <f t="shared" si="84"/>
        <v>53.882352941176471</v>
      </c>
      <c r="P1396" t="s">
        <v>8270</v>
      </c>
      <c r="Q1396" s="8" t="s">
        <v>8269</v>
      </c>
      <c r="R1396" s="12">
        <f t="shared" si="86"/>
        <v>42752.144976851851</v>
      </c>
      <c r="S1396" s="12">
        <f t="shared" si="87"/>
        <v>42795.125</v>
      </c>
    </row>
    <row r="1397" spans="1:19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5"/>
        <v>112</v>
      </c>
      <c r="O1397" s="7">
        <f t="shared" si="84"/>
        <v>47.756097560975611</v>
      </c>
      <c r="P1397" t="s">
        <v>8270</v>
      </c>
      <c r="Q1397" s="8" t="s">
        <v>8269</v>
      </c>
      <c r="R1397" s="12">
        <f t="shared" si="86"/>
        <v>42719.90834490741</v>
      </c>
      <c r="S1397" s="12">
        <f t="shared" si="87"/>
        <v>42749.90834490741</v>
      </c>
    </row>
    <row r="1398" spans="1:19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5"/>
        <v>107</v>
      </c>
      <c r="O1398" s="7">
        <f t="shared" si="84"/>
        <v>88.191780821917803</v>
      </c>
      <c r="P1398" t="s">
        <v>8270</v>
      </c>
      <c r="Q1398" s="8" t="s">
        <v>8269</v>
      </c>
      <c r="R1398" s="12">
        <f t="shared" si="86"/>
        <v>42018.99863425926</v>
      </c>
      <c r="S1398" s="12">
        <f t="shared" si="87"/>
        <v>42048.99863425926</v>
      </c>
    </row>
    <row r="1399" spans="1:19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5"/>
        <v>114</v>
      </c>
      <c r="O1399" s="7">
        <f t="shared" si="84"/>
        <v>72.056962025316452</v>
      </c>
      <c r="P1399" t="s">
        <v>8270</v>
      </c>
      <c r="Q1399" s="8" t="s">
        <v>8269</v>
      </c>
      <c r="R1399" s="12">
        <f t="shared" si="86"/>
        <v>42640.917939814812</v>
      </c>
      <c r="S1399" s="12">
        <f t="shared" si="87"/>
        <v>42670.888194444444</v>
      </c>
    </row>
    <row r="1400" spans="1:19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5"/>
        <v>110</v>
      </c>
      <c r="O1400" s="7">
        <f t="shared" si="84"/>
        <v>74.246153846153845</v>
      </c>
      <c r="P1400" t="s">
        <v>8270</v>
      </c>
      <c r="Q1400" s="8" t="s">
        <v>8269</v>
      </c>
      <c r="R1400" s="12">
        <f t="shared" si="86"/>
        <v>42526.874236111107</v>
      </c>
      <c r="S1400" s="12">
        <f t="shared" si="87"/>
        <v>42556.874236111107</v>
      </c>
    </row>
    <row r="1401" spans="1:19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5"/>
        <v>126</v>
      </c>
      <c r="O1401" s="7">
        <f t="shared" si="84"/>
        <v>61.701086956521742</v>
      </c>
      <c r="P1401" t="s">
        <v>8270</v>
      </c>
      <c r="Q1401" s="8" t="s">
        <v>8269</v>
      </c>
      <c r="R1401" s="12">
        <f t="shared" si="86"/>
        <v>41889.004317129627</v>
      </c>
      <c r="S1401" s="12">
        <f t="shared" si="87"/>
        <v>41919.004317129627</v>
      </c>
    </row>
    <row r="1402" spans="1:19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5"/>
        <v>167</v>
      </c>
      <c r="O1402" s="7">
        <f t="shared" si="84"/>
        <v>17.235294117647058</v>
      </c>
      <c r="P1402" t="s">
        <v>8270</v>
      </c>
      <c r="Q1402" s="8" t="s">
        <v>8269</v>
      </c>
      <c r="R1402" s="12">
        <f t="shared" si="86"/>
        <v>42498.341122685189</v>
      </c>
      <c r="S1402" s="12">
        <f t="shared" si="87"/>
        <v>42533.229166666672</v>
      </c>
    </row>
    <row r="1403" spans="1:19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5"/>
        <v>497</v>
      </c>
      <c r="O1403" s="7">
        <f t="shared" si="84"/>
        <v>51.720833333333331</v>
      </c>
      <c r="P1403" t="s">
        <v>8270</v>
      </c>
      <c r="Q1403" s="8" t="s">
        <v>8269</v>
      </c>
      <c r="R1403" s="12">
        <f t="shared" si="86"/>
        <v>41399.99622685185</v>
      </c>
      <c r="S1403" s="12">
        <f t="shared" si="87"/>
        <v>41420.99622685185</v>
      </c>
    </row>
    <row r="1404" spans="1:19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5"/>
        <v>109</v>
      </c>
      <c r="O1404" s="7">
        <f t="shared" si="84"/>
        <v>24.150442477876105</v>
      </c>
      <c r="P1404" t="s">
        <v>8270</v>
      </c>
      <c r="Q1404" s="8" t="s">
        <v>8269</v>
      </c>
      <c r="R1404" s="12">
        <f t="shared" si="86"/>
        <v>42065.053368055553</v>
      </c>
      <c r="S1404" s="12">
        <f t="shared" si="87"/>
        <v>42125.011701388896</v>
      </c>
    </row>
    <row r="1405" spans="1:19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5"/>
        <v>103</v>
      </c>
      <c r="O1405" s="7">
        <f t="shared" si="84"/>
        <v>62.166666666666664</v>
      </c>
      <c r="P1405" t="s">
        <v>8270</v>
      </c>
      <c r="Q1405" s="8" t="s">
        <v>8269</v>
      </c>
      <c r="R1405" s="12">
        <f t="shared" si="86"/>
        <v>41451.062905092593</v>
      </c>
      <c r="S1405" s="12">
        <f t="shared" si="87"/>
        <v>41481.062905092593</v>
      </c>
    </row>
    <row r="1406" spans="1:19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5"/>
        <v>2</v>
      </c>
      <c r="O1406" s="7">
        <f t="shared" si="84"/>
        <v>48.2</v>
      </c>
      <c r="P1406" t="s">
        <v>8282</v>
      </c>
      <c r="Q1406" s="8" t="s">
        <v>8291</v>
      </c>
      <c r="R1406" s="12">
        <f t="shared" si="86"/>
        <v>42032.510243055556</v>
      </c>
      <c r="S1406" s="12">
        <f t="shared" si="87"/>
        <v>42057.510243055556</v>
      </c>
    </row>
    <row r="1407" spans="1:19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5"/>
        <v>0</v>
      </c>
      <c r="O1407" s="7">
        <f t="shared" si="84"/>
        <v>6.1764705882352944</v>
      </c>
      <c r="P1407" t="s">
        <v>8282</v>
      </c>
      <c r="Q1407" s="8" t="s">
        <v>8291</v>
      </c>
      <c r="R1407" s="12">
        <f t="shared" si="86"/>
        <v>41941.680567129632</v>
      </c>
      <c r="S1407" s="12">
        <f t="shared" si="87"/>
        <v>41971.722233796296</v>
      </c>
    </row>
    <row r="1408" spans="1:19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5"/>
        <v>0</v>
      </c>
      <c r="O1408" s="7">
        <f t="shared" si="84"/>
        <v>5</v>
      </c>
      <c r="P1408" t="s">
        <v>8282</v>
      </c>
      <c r="Q1408" s="8" t="s">
        <v>8291</v>
      </c>
      <c r="R1408" s="12">
        <f t="shared" si="86"/>
        <v>42297.432951388888</v>
      </c>
      <c r="S1408" s="12">
        <f t="shared" si="87"/>
        <v>42350.416666666672</v>
      </c>
    </row>
    <row r="1409" spans="1:19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5"/>
        <v>1</v>
      </c>
      <c r="O1409" s="7">
        <f t="shared" si="84"/>
        <v>7.5</v>
      </c>
      <c r="P1409" t="s">
        <v>8282</v>
      </c>
      <c r="Q1409" s="8" t="s">
        <v>8291</v>
      </c>
      <c r="R1409" s="12">
        <f t="shared" si="86"/>
        <v>41838.536782407406</v>
      </c>
      <c r="S1409" s="12">
        <f t="shared" si="87"/>
        <v>41863.536782407406</v>
      </c>
    </row>
    <row r="1410" spans="1:19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5"/>
        <v>7</v>
      </c>
      <c r="O1410" s="7">
        <f t="shared" ref="O1410:O1473" si="88">IFERROR(E1410/L1410,"-")</f>
        <v>12</v>
      </c>
      <c r="P1410" t="s">
        <v>8282</v>
      </c>
      <c r="Q1410" s="8" t="s">
        <v>8291</v>
      </c>
      <c r="R1410" s="12">
        <f t="shared" si="86"/>
        <v>42291.872175925921</v>
      </c>
      <c r="S1410" s="12">
        <f t="shared" si="87"/>
        <v>42321.913842592592</v>
      </c>
    </row>
    <row r="1411" spans="1:19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9">ROUND(E1411/D1411*100,0)</f>
        <v>0</v>
      </c>
      <c r="O1411" s="7" t="str">
        <f t="shared" si="88"/>
        <v>-</v>
      </c>
      <c r="P1411" t="s">
        <v>8282</v>
      </c>
      <c r="Q1411" s="8" t="s">
        <v>8291</v>
      </c>
      <c r="R1411" s="12">
        <f t="shared" ref="R1411:R1474" si="90">(((J1411/60)/60)/24+DATE(1970,1,1))</f>
        <v>41945.133506944447</v>
      </c>
      <c r="S1411" s="12">
        <f t="shared" ref="S1411:S1474" si="91">(((I1411/60)/60)/24)+DATE(1970,1,1)</f>
        <v>42005.175173611111</v>
      </c>
    </row>
    <row r="1412" spans="1:19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9"/>
        <v>0</v>
      </c>
      <c r="O1412" s="7">
        <f t="shared" si="88"/>
        <v>1</v>
      </c>
      <c r="P1412" t="s">
        <v>8282</v>
      </c>
      <c r="Q1412" s="8" t="s">
        <v>8291</v>
      </c>
      <c r="R1412" s="12">
        <f t="shared" si="90"/>
        <v>42479.318518518514</v>
      </c>
      <c r="S1412" s="12">
        <f t="shared" si="91"/>
        <v>42524.318518518514</v>
      </c>
    </row>
    <row r="1413" spans="1:19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9"/>
        <v>0</v>
      </c>
      <c r="O1413" s="7">
        <f t="shared" si="88"/>
        <v>2.3333333333333335</v>
      </c>
      <c r="P1413" t="s">
        <v>8282</v>
      </c>
      <c r="Q1413" s="8" t="s">
        <v>8291</v>
      </c>
      <c r="R1413" s="12">
        <f t="shared" si="90"/>
        <v>42013.059027777781</v>
      </c>
      <c r="S1413" s="12">
        <f t="shared" si="91"/>
        <v>42041.059027777781</v>
      </c>
    </row>
    <row r="1414" spans="1:19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9"/>
        <v>5</v>
      </c>
      <c r="O1414" s="7">
        <f t="shared" si="88"/>
        <v>24.615384615384617</v>
      </c>
      <c r="P1414" t="s">
        <v>8282</v>
      </c>
      <c r="Q1414" s="8" t="s">
        <v>8291</v>
      </c>
      <c r="R1414" s="12">
        <f t="shared" si="90"/>
        <v>41947.063645833332</v>
      </c>
      <c r="S1414" s="12">
        <f t="shared" si="91"/>
        <v>41977.063645833332</v>
      </c>
    </row>
    <row r="1415" spans="1:19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9"/>
        <v>5</v>
      </c>
      <c r="O1415" s="7">
        <f t="shared" si="88"/>
        <v>100</v>
      </c>
      <c r="P1415" t="s">
        <v>8282</v>
      </c>
      <c r="Q1415" s="8" t="s">
        <v>8291</v>
      </c>
      <c r="R1415" s="12">
        <f t="shared" si="90"/>
        <v>42360.437152777777</v>
      </c>
      <c r="S1415" s="12">
        <f t="shared" si="91"/>
        <v>42420.437152777777</v>
      </c>
    </row>
    <row r="1416" spans="1:19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9"/>
        <v>0</v>
      </c>
      <c r="O1416" s="7">
        <f t="shared" si="88"/>
        <v>1</v>
      </c>
      <c r="P1416" t="s">
        <v>8282</v>
      </c>
      <c r="Q1416" s="8" t="s">
        <v>8291</v>
      </c>
      <c r="R1416" s="12">
        <f t="shared" si="90"/>
        <v>42708.25309027778</v>
      </c>
      <c r="S1416" s="12">
        <f t="shared" si="91"/>
        <v>42738.25309027778</v>
      </c>
    </row>
    <row r="1417" spans="1:19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9"/>
        <v>18</v>
      </c>
      <c r="O1417" s="7">
        <f t="shared" si="88"/>
        <v>88.888888888888886</v>
      </c>
      <c r="P1417" t="s">
        <v>8282</v>
      </c>
      <c r="Q1417" s="8" t="s">
        <v>8291</v>
      </c>
      <c r="R1417" s="12">
        <f t="shared" si="90"/>
        <v>42192.675821759258</v>
      </c>
      <c r="S1417" s="12">
        <f t="shared" si="91"/>
        <v>42232.675821759258</v>
      </c>
    </row>
    <row r="1418" spans="1:19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9"/>
        <v>0</v>
      </c>
      <c r="O1418" s="7" t="str">
        <f t="shared" si="88"/>
        <v>-</v>
      </c>
      <c r="P1418" t="s">
        <v>8282</v>
      </c>
      <c r="Q1418" s="8" t="s">
        <v>8291</v>
      </c>
      <c r="R1418" s="12">
        <f t="shared" si="90"/>
        <v>42299.926145833335</v>
      </c>
      <c r="S1418" s="12">
        <f t="shared" si="91"/>
        <v>42329.967812499999</v>
      </c>
    </row>
    <row r="1419" spans="1:19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9"/>
        <v>1</v>
      </c>
      <c r="O1419" s="7">
        <f t="shared" si="88"/>
        <v>27.5</v>
      </c>
      <c r="P1419" t="s">
        <v>8282</v>
      </c>
      <c r="Q1419" s="8" t="s">
        <v>8291</v>
      </c>
      <c r="R1419" s="12">
        <f t="shared" si="90"/>
        <v>42232.15016203704</v>
      </c>
      <c r="S1419" s="12">
        <f t="shared" si="91"/>
        <v>42262.465972222228</v>
      </c>
    </row>
    <row r="1420" spans="1:19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9"/>
        <v>0</v>
      </c>
      <c r="O1420" s="7">
        <f t="shared" si="88"/>
        <v>6</v>
      </c>
      <c r="P1420" t="s">
        <v>8282</v>
      </c>
      <c r="Q1420" s="8" t="s">
        <v>8291</v>
      </c>
      <c r="R1420" s="12">
        <f t="shared" si="90"/>
        <v>42395.456412037034</v>
      </c>
      <c r="S1420" s="12">
        <f t="shared" si="91"/>
        <v>42425.456412037034</v>
      </c>
    </row>
    <row r="1421" spans="1:19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9"/>
        <v>7</v>
      </c>
      <c r="O1421" s="7">
        <f t="shared" si="88"/>
        <v>44.5</v>
      </c>
      <c r="P1421" t="s">
        <v>8282</v>
      </c>
      <c r="Q1421" s="8" t="s">
        <v>8291</v>
      </c>
      <c r="R1421" s="12">
        <f t="shared" si="90"/>
        <v>42622.456238425926</v>
      </c>
      <c r="S1421" s="12">
        <f t="shared" si="91"/>
        <v>42652.456238425926</v>
      </c>
    </row>
    <row r="1422" spans="1:19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9"/>
        <v>3</v>
      </c>
      <c r="O1422" s="7">
        <f t="shared" si="88"/>
        <v>1</v>
      </c>
      <c r="P1422" t="s">
        <v>8282</v>
      </c>
      <c r="Q1422" s="8" t="s">
        <v>8291</v>
      </c>
      <c r="R1422" s="12">
        <f t="shared" si="90"/>
        <v>42524.667662037042</v>
      </c>
      <c r="S1422" s="12">
        <f t="shared" si="91"/>
        <v>42549.667662037042</v>
      </c>
    </row>
    <row r="1423" spans="1:19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9"/>
        <v>0</v>
      </c>
      <c r="O1423" s="7">
        <f t="shared" si="88"/>
        <v>100</v>
      </c>
      <c r="P1423" t="s">
        <v>8282</v>
      </c>
      <c r="Q1423" s="8" t="s">
        <v>8291</v>
      </c>
      <c r="R1423" s="12">
        <f t="shared" si="90"/>
        <v>42013.915613425925</v>
      </c>
      <c r="S1423" s="12">
        <f t="shared" si="91"/>
        <v>42043.915613425925</v>
      </c>
    </row>
    <row r="1424" spans="1:19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9"/>
        <v>0</v>
      </c>
      <c r="O1424" s="7">
        <f t="shared" si="88"/>
        <v>13</v>
      </c>
      <c r="P1424" t="s">
        <v>8282</v>
      </c>
      <c r="Q1424" s="8" t="s">
        <v>8291</v>
      </c>
      <c r="R1424" s="12">
        <f t="shared" si="90"/>
        <v>42604.239629629628</v>
      </c>
      <c r="S1424" s="12">
        <f t="shared" si="91"/>
        <v>42634.239629629628</v>
      </c>
    </row>
    <row r="1425" spans="1:19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9"/>
        <v>0</v>
      </c>
      <c r="O1425" s="7">
        <f t="shared" si="88"/>
        <v>100</v>
      </c>
      <c r="P1425" t="s">
        <v>8282</v>
      </c>
      <c r="Q1425" s="8" t="s">
        <v>8291</v>
      </c>
      <c r="R1425" s="12">
        <f t="shared" si="90"/>
        <v>42340.360312500001</v>
      </c>
      <c r="S1425" s="12">
        <f t="shared" si="91"/>
        <v>42370.360312500001</v>
      </c>
    </row>
    <row r="1426" spans="1:19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9"/>
        <v>20</v>
      </c>
      <c r="O1426" s="7">
        <f t="shared" si="88"/>
        <v>109.07142857142857</v>
      </c>
      <c r="P1426" t="s">
        <v>8282</v>
      </c>
      <c r="Q1426" s="8" t="s">
        <v>8291</v>
      </c>
      <c r="R1426" s="12">
        <f t="shared" si="90"/>
        <v>42676.717615740738</v>
      </c>
      <c r="S1426" s="12">
        <f t="shared" si="91"/>
        <v>42689.759282407409</v>
      </c>
    </row>
    <row r="1427" spans="1:19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9"/>
        <v>0</v>
      </c>
      <c r="O1427" s="7" t="str">
        <f t="shared" si="88"/>
        <v>-</v>
      </c>
      <c r="P1427" t="s">
        <v>8282</v>
      </c>
      <c r="Q1427" s="8" t="s">
        <v>8291</v>
      </c>
      <c r="R1427" s="12">
        <f t="shared" si="90"/>
        <v>42093.131469907406</v>
      </c>
      <c r="S1427" s="12">
        <f t="shared" si="91"/>
        <v>42123.131469907406</v>
      </c>
    </row>
    <row r="1428" spans="1:19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9"/>
        <v>0</v>
      </c>
      <c r="O1428" s="7" t="str">
        <f t="shared" si="88"/>
        <v>-</v>
      </c>
      <c r="P1428" t="s">
        <v>8282</v>
      </c>
      <c r="Q1428" s="8" t="s">
        <v>8291</v>
      </c>
      <c r="R1428" s="12">
        <f t="shared" si="90"/>
        <v>42180.390277777777</v>
      </c>
      <c r="S1428" s="12">
        <f t="shared" si="91"/>
        <v>42240.390277777777</v>
      </c>
    </row>
    <row r="1429" spans="1:19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9"/>
        <v>8</v>
      </c>
      <c r="O1429" s="7">
        <f t="shared" si="88"/>
        <v>104.75</v>
      </c>
      <c r="P1429" t="s">
        <v>8282</v>
      </c>
      <c r="Q1429" s="8" t="s">
        <v>8291</v>
      </c>
      <c r="R1429" s="12">
        <f t="shared" si="90"/>
        <v>42601.851678240739</v>
      </c>
      <c r="S1429" s="12">
        <f t="shared" si="91"/>
        <v>42631.851678240739</v>
      </c>
    </row>
    <row r="1430" spans="1:19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9"/>
        <v>5</v>
      </c>
      <c r="O1430" s="7">
        <f t="shared" si="88"/>
        <v>15</v>
      </c>
      <c r="P1430" t="s">
        <v>8282</v>
      </c>
      <c r="Q1430" s="8" t="s">
        <v>8291</v>
      </c>
      <c r="R1430" s="12">
        <f t="shared" si="90"/>
        <v>42432.379826388889</v>
      </c>
      <c r="S1430" s="12">
        <f t="shared" si="91"/>
        <v>42462.338159722218</v>
      </c>
    </row>
    <row r="1431" spans="1:19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9"/>
        <v>0</v>
      </c>
      <c r="O1431" s="7" t="str">
        <f t="shared" si="88"/>
        <v>-</v>
      </c>
      <c r="P1431" t="s">
        <v>8282</v>
      </c>
      <c r="Q1431" s="8" t="s">
        <v>8291</v>
      </c>
      <c r="R1431" s="12">
        <f t="shared" si="90"/>
        <v>42074.060671296291</v>
      </c>
      <c r="S1431" s="12">
        <f t="shared" si="91"/>
        <v>42104.060671296291</v>
      </c>
    </row>
    <row r="1432" spans="1:19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9"/>
        <v>8</v>
      </c>
      <c r="O1432" s="7">
        <f t="shared" si="88"/>
        <v>80.599999999999994</v>
      </c>
      <c r="P1432" t="s">
        <v>8282</v>
      </c>
      <c r="Q1432" s="8" t="s">
        <v>8291</v>
      </c>
      <c r="R1432" s="12">
        <f t="shared" si="90"/>
        <v>41961.813518518517</v>
      </c>
      <c r="S1432" s="12">
        <f t="shared" si="91"/>
        <v>41992.813518518517</v>
      </c>
    </row>
    <row r="1433" spans="1:19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9"/>
        <v>32</v>
      </c>
      <c r="O1433" s="7">
        <f t="shared" si="88"/>
        <v>115.55319148936171</v>
      </c>
      <c r="P1433" t="s">
        <v>8282</v>
      </c>
      <c r="Q1433" s="8" t="s">
        <v>8291</v>
      </c>
      <c r="R1433" s="12">
        <f t="shared" si="90"/>
        <v>42304.210833333331</v>
      </c>
      <c r="S1433" s="12">
        <f t="shared" si="91"/>
        <v>42334.252500000002</v>
      </c>
    </row>
    <row r="1434" spans="1:19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9"/>
        <v>0</v>
      </c>
      <c r="O1434" s="7" t="str">
        <f t="shared" si="88"/>
        <v>-</v>
      </c>
      <c r="P1434" t="s">
        <v>8282</v>
      </c>
      <c r="Q1434" s="8" t="s">
        <v>8291</v>
      </c>
      <c r="R1434" s="12">
        <f t="shared" si="90"/>
        <v>42175.780416666668</v>
      </c>
      <c r="S1434" s="12">
        <f t="shared" si="91"/>
        <v>42205.780416666668</v>
      </c>
    </row>
    <row r="1435" spans="1:19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9"/>
        <v>7</v>
      </c>
      <c r="O1435" s="7">
        <f t="shared" si="88"/>
        <v>80.5</v>
      </c>
      <c r="P1435" t="s">
        <v>8282</v>
      </c>
      <c r="Q1435" s="8" t="s">
        <v>8291</v>
      </c>
      <c r="R1435" s="12">
        <f t="shared" si="90"/>
        <v>42673.625868055555</v>
      </c>
      <c r="S1435" s="12">
        <f t="shared" si="91"/>
        <v>42714.458333333328</v>
      </c>
    </row>
    <row r="1436" spans="1:19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9"/>
        <v>10</v>
      </c>
      <c r="O1436" s="7">
        <f t="shared" si="88"/>
        <v>744.5454545454545</v>
      </c>
      <c r="P1436" t="s">
        <v>8282</v>
      </c>
      <c r="Q1436" s="8" t="s">
        <v>8291</v>
      </c>
      <c r="R1436" s="12">
        <f t="shared" si="90"/>
        <v>42142.767106481479</v>
      </c>
      <c r="S1436" s="12">
        <f t="shared" si="91"/>
        <v>42163.625</v>
      </c>
    </row>
    <row r="1437" spans="1:19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9"/>
        <v>0</v>
      </c>
      <c r="O1437" s="7">
        <f t="shared" si="88"/>
        <v>7.5</v>
      </c>
      <c r="P1437" t="s">
        <v>8282</v>
      </c>
      <c r="Q1437" s="8" t="s">
        <v>8291</v>
      </c>
      <c r="R1437" s="12">
        <f t="shared" si="90"/>
        <v>42258.780324074076</v>
      </c>
      <c r="S1437" s="12">
        <f t="shared" si="91"/>
        <v>42288.780324074076</v>
      </c>
    </row>
    <row r="1438" spans="1:19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9"/>
        <v>1</v>
      </c>
      <c r="O1438" s="7">
        <f t="shared" si="88"/>
        <v>38.5</v>
      </c>
      <c r="P1438" t="s">
        <v>8282</v>
      </c>
      <c r="Q1438" s="8" t="s">
        <v>8291</v>
      </c>
      <c r="R1438" s="12">
        <f t="shared" si="90"/>
        <v>42391.35019675926</v>
      </c>
      <c r="S1438" s="12">
        <f t="shared" si="91"/>
        <v>42421.35019675926</v>
      </c>
    </row>
    <row r="1439" spans="1:19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9"/>
        <v>27</v>
      </c>
      <c r="O1439" s="7">
        <f t="shared" si="88"/>
        <v>36.68181818181818</v>
      </c>
      <c r="P1439" t="s">
        <v>8282</v>
      </c>
      <c r="Q1439" s="8" t="s">
        <v>8291</v>
      </c>
      <c r="R1439" s="12">
        <f t="shared" si="90"/>
        <v>41796.531701388885</v>
      </c>
      <c r="S1439" s="12">
        <f t="shared" si="91"/>
        <v>41833.207638888889</v>
      </c>
    </row>
    <row r="1440" spans="1:19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9"/>
        <v>3</v>
      </c>
      <c r="O1440" s="7">
        <f t="shared" si="88"/>
        <v>75</v>
      </c>
      <c r="P1440" t="s">
        <v>8282</v>
      </c>
      <c r="Q1440" s="8" t="s">
        <v>8291</v>
      </c>
      <c r="R1440" s="12">
        <f t="shared" si="90"/>
        <v>42457.871516203704</v>
      </c>
      <c r="S1440" s="12">
        <f t="shared" si="91"/>
        <v>42487.579861111109</v>
      </c>
    </row>
    <row r="1441" spans="1:19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9"/>
        <v>7</v>
      </c>
      <c r="O1441" s="7">
        <f t="shared" si="88"/>
        <v>30</v>
      </c>
      <c r="P1441" t="s">
        <v>8282</v>
      </c>
      <c r="Q1441" s="8" t="s">
        <v>8291</v>
      </c>
      <c r="R1441" s="12">
        <f t="shared" si="90"/>
        <v>42040.829872685179</v>
      </c>
      <c r="S1441" s="12">
        <f t="shared" si="91"/>
        <v>42070.829872685179</v>
      </c>
    </row>
    <row r="1442" spans="1:19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9"/>
        <v>0</v>
      </c>
      <c r="O1442" s="7">
        <f t="shared" si="88"/>
        <v>1</v>
      </c>
      <c r="P1442" t="s">
        <v>8282</v>
      </c>
      <c r="Q1442" s="8" t="s">
        <v>8291</v>
      </c>
      <c r="R1442" s="12">
        <f t="shared" si="90"/>
        <v>42486.748414351852</v>
      </c>
      <c r="S1442" s="12">
        <f t="shared" si="91"/>
        <v>42516.748414351852</v>
      </c>
    </row>
    <row r="1443" spans="1:19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9"/>
        <v>1</v>
      </c>
      <c r="O1443" s="7">
        <f t="shared" si="88"/>
        <v>673.33333333333337</v>
      </c>
      <c r="P1443" t="s">
        <v>8282</v>
      </c>
      <c r="Q1443" s="8" t="s">
        <v>8291</v>
      </c>
      <c r="R1443" s="12">
        <f t="shared" si="90"/>
        <v>42198.765844907408</v>
      </c>
      <c r="S1443" s="12">
        <f t="shared" si="91"/>
        <v>42258.765844907408</v>
      </c>
    </row>
    <row r="1444" spans="1:19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9"/>
        <v>0</v>
      </c>
      <c r="O1444" s="7" t="str">
        <f t="shared" si="88"/>
        <v>-</v>
      </c>
      <c r="P1444" t="s">
        <v>8282</v>
      </c>
      <c r="Q1444" s="8" t="s">
        <v>8291</v>
      </c>
      <c r="R1444" s="12">
        <f t="shared" si="90"/>
        <v>42485.64534722222</v>
      </c>
      <c r="S1444" s="12">
        <f t="shared" si="91"/>
        <v>42515.64534722222</v>
      </c>
    </row>
    <row r="1445" spans="1:19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9"/>
        <v>0</v>
      </c>
      <c r="O1445" s="7" t="str">
        <f t="shared" si="88"/>
        <v>-</v>
      </c>
      <c r="P1445" t="s">
        <v>8282</v>
      </c>
      <c r="Q1445" s="8" t="s">
        <v>8291</v>
      </c>
      <c r="R1445" s="12">
        <f t="shared" si="90"/>
        <v>42707.926030092596</v>
      </c>
      <c r="S1445" s="12">
        <f t="shared" si="91"/>
        <v>42737.926030092596</v>
      </c>
    </row>
    <row r="1446" spans="1:19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9"/>
        <v>0</v>
      </c>
      <c r="O1446" s="7" t="str">
        <f t="shared" si="88"/>
        <v>-</v>
      </c>
      <c r="P1446" t="s">
        <v>8282</v>
      </c>
      <c r="Q1446" s="8" t="s">
        <v>8291</v>
      </c>
      <c r="R1446" s="12">
        <f t="shared" si="90"/>
        <v>42199.873402777783</v>
      </c>
      <c r="S1446" s="12">
        <f t="shared" si="91"/>
        <v>42259.873402777783</v>
      </c>
    </row>
    <row r="1447" spans="1:19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9"/>
        <v>0</v>
      </c>
      <c r="O1447" s="7" t="str">
        <f t="shared" si="88"/>
        <v>-</v>
      </c>
      <c r="P1447" t="s">
        <v>8282</v>
      </c>
      <c r="Q1447" s="8" t="s">
        <v>8291</v>
      </c>
      <c r="R1447" s="12">
        <f t="shared" si="90"/>
        <v>42139.542303240742</v>
      </c>
      <c r="S1447" s="12">
        <f t="shared" si="91"/>
        <v>42169.542303240742</v>
      </c>
    </row>
    <row r="1448" spans="1:19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9"/>
        <v>0</v>
      </c>
      <c r="O1448" s="7" t="str">
        <f t="shared" si="88"/>
        <v>-</v>
      </c>
      <c r="P1448" t="s">
        <v>8282</v>
      </c>
      <c r="Q1448" s="8" t="s">
        <v>8291</v>
      </c>
      <c r="R1448" s="12">
        <f t="shared" si="90"/>
        <v>42461.447662037041</v>
      </c>
      <c r="S1448" s="12">
        <f t="shared" si="91"/>
        <v>42481.447662037041</v>
      </c>
    </row>
    <row r="1449" spans="1:19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9"/>
        <v>0</v>
      </c>
      <c r="O1449" s="7">
        <f t="shared" si="88"/>
        <v>25</v>
      </c>
      <c r="P1449" t="s">
        <v>8282</v>
      </c>
      <c r="Q1449" s="8" t="s">
        <v>8291</v>
      </c>
      <c r="R1449" s="12">
        <f t="shared" si="90"/>
        <v>42529.730717592596</v>
      </c>
      <c r="S1449" s="12">
        <f t="shared" si="91"/>
        <v>42559.730717592596</v>
      </c>
    </row>
    <row r="1450" spans="1:19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9"/>
        <v>0</v>
      </c>
      <c r="O1450" s="7" t="str">
        <f t="shared" si="88"/>
        <v>-</v>
      </c>
      <c r="P1450" t="s">
        <v>8282</v>
      </c>
      <c r="Q1450" s="8" t="s">
        <v>8291</v>
      </c>
      <c r="R1450" s="12">
        <f t="shared" si="90"/>
        <v>42115.936550925922</v>
      </c>
      <c r="S1450" s="12">
        <f t="shared" si="91"/>
        <v>42146.225694444445</v>
      </c>
    </row>
    <row r="1451" spans="1:19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9"/>
        <v>0</v>
      </c>
      <c r="O1451" s="7" t="str">
        <f t="shared" si="88"/>
        <v>-</v>
      </c>
      <c r="P1451" t="s">
        <v>8282</v>
      </c>
      <c r="Q1451" s="8" t="s">
        <v>8291</v>
      </c>
      <c r="R1451" s="12">
        <f t="shared" si="90"/>
        <v>42086.811400462961</v>
      </c>
      <c r="S1451" s="12">
        <f t="shared" si="91"/>
        <v>42134.811400462961</v>
      </c>
    </row>
    <row r="1452" spans="1:19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9"/>
        <v>0</v>
      </c>
      <c r="O1452" s="7">
        <f t="shared" si="88"/>
        <v>1</v>
      </c>
      <c r="P1452" t="s">
        <v>8282</v>
      </c>
      <c r="Q1452" s="8" t="s">
        <v>8291</v>
      </c>
      <c r="R1452" s="12">
        <f t="shared" si="90"/>
        <v>42390.171261574069</v>
      </c>
      <c r="S1452" s="12">
        <f t="shared" si="91"/>
        <v>42420.171261574069</v>
      </c>
    </row>
    <row r="1453" spans="1:19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9"/>
        <v>0</v>
      </c>
      <c r="O1453" s="7">
        <f t="shared" si="88"/>
        <v>1</v>
      </c>
      <c r="P1453" t="s">
        <v>8282</v>
      </c>
      <c r="Q1453" s="8" t="s">
        <v>8291</v>
      </c>
      <c r="R1453" s="12">
        <f t="shared" si="90"/>
        <v>41931.959016203706</v>
      </c>
      <c r="S1453" s="12">
        <f t="shared" si="91"/>
        <v>41962.00068287037</v>
      </c>
    </row>
    <row r="1454" spans="1:19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9"/>
        <v>0</v>
      </c>
      <c r="O1454" s="7" t="str">
        <f t="shared" si="88"/>
        <v>-</v>
      </c>
      <c r="P1454" t="s">
        <v>8282</v>
      </c>
      <c r="Q1454" s="8" t="s">
        <v>8291</v>
      </c>
      <c r="R1454" s="12">
        <f t="shared" si="90"/>
        <v>41818.703275462962</v>
      </c>
      <c r="S1454" s="12">
        <f t="shared" si="91"/>
        <v>41848.703275462962</v>
      </c>
    </row>
    <row r="1455" spans="1:19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9"/>
        <v>0</v>
      </c>
      <c r="O1455" s="7" t="str">
        <f t="shared" si="88"/>
        <v>-</v>
      </c>
      <c r="P1455" t="s">
        <v>8282</v>
      </c>
      <c r="Q1455" s="8" t="s">
        <v>8291</v>
      </c>
      <c r="R1455" s="12">
        <f t="shared" si="90"/>
        <v>42795.696145833332</v>
      </c>
      <c r="S1455" s="12">
        <f t="shared" si="91"/>
        <v>42840.654479166667</v>
      </c>
    </row>
    <row r="1456" spans="1:19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9"/>
        <v>1</v>
      </c>
      <c r="O1456" s="7">
        <f t="shared" si="88"/>
        <v>15</v>
      </c>
      <c r="P1456" t="s">
        <v>8282</v>
      </c>
      <c r="Q1456" s="8" t="s">
        <v>8291</v>
      </c>
      <c r="R1456" s="12">
        <f t="shared" si="90"/>
        <v>42463.866666666669</v>
      </c>
      <c r="S1456" s="12">
        <f t="shared" si="91"/>
        <v>42484.915972222225</v>
      </c>
    </row>
    <row r="1457" spans="1:19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9"/>
        <v>11</v>
      </c>
      <c r="O1457" s="7">
        <f t="shared" si="88"/>
        <v>225</v>
      </c>
      <c r="P1457" t="s">
        <v>8282</v>
      </c>
      <c r="Q1457" s="8" t="s">
        <v>8291</v>
      </c>
      <c r="R1457" s="12">
        <f t="shared" si="90"/>
        <v>41832.672685185185</v>
      </c>
      <c r="S1457" s="12">
        <f t="shared" si="91"/>
        <v>41887.568749999999</v>
      </c>
    </row>
    <row r="1458" spans="1:19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9"/>
        <v>3</v>
      </c>
      <c r="O1458" s="7">
        <f t="shared" si="88"/>
        <v>48.333333333333336</v>
      </c>
      <c r="P1458" t="s">
        <v>8282</v>
      </c>
      <c r="Q1458" s="8" t="s">
        <v>8291</v>
      </c>
      <c r="R1458" s="12">
        <f t="shared" si="90"/>
        <v>42708.668576388889</v>
      </c>
      <c r="S1458" s="12">
        <f t="shared" si="91"/>
        <v>42738.668576388889</v>
      </c>
    </row>
    <row r="1459" spans="1:19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9"/>
        <v>0</v>
      </c>
      <c r="O1459" s="7" t="str">
        <f t="shared" si="88"/>
        <v>-</v>
      </c>
      <c r="P1459" t="s">
        <v>8282</v>
      </c>
      <c r="Q1459" s="8" t="s">
        <v>8291</v>
      </c>
      <c r="R1459" s="12">
        <f t="shared" si="90"/>
        <v>42289.89634259259</v>
      </c>
      <c r="S1459" s="12">
        <f t="shared" si="91"/>
        <v>42319.938009259262</v>
      </c>
    </row>
    <row r="1460" spans="1:19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9"/>
        <v>0</v>
      </c>
      <c r="O1460" s="7" t="str">
        <f t="shared" si="88"/>
        <v>-</v>
      </c>
      <c r="P1460" t="s">
        <v>8282</v>
      </c>
      <c r="Q1460" s="8" t="s">
        <v>8291</v>
      </c>
      <c r="R1460" s="12">
        <f t="shared" si="90"/>
        <v>41831.705555555556</v>
      </c>
      <c r="S1460" s="12">
        <f t="shared" si="91"/>
        <v>41862.166666666664</v>
      </c>
    </row>
    <row r="1461" spans="1:19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9"/>
        <v>0</v>
      </c>
      <c r="O1461" s="7" t="str">
        <f t="shared" si="88"/>
        <v>-</v>
      </c>
      <c r="P1461" t="s">
        <v>8282</v>
      </c>
      <c r="Q1461" s="8" t="s">
        <v>8291</v>
      </c>
      <c r="R1461" s="12">
        <f t="shared" si="90"/>
        <v>42312.204814814817</v>
      </c>
      <c r="S1461" s="12">
        <f t="shared" si="91"/>
        <v>42340.725694444445</v>
      </c>
    </row>
    <row r="1462" spans="1:19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9"/>
        <v>0</v>
      </c>
      <c r="O1462" s="7" t="str">
        <f t="shared" si="88"/>
        <v>-</v>
      </c>
      <c r="P1462" t="s">
        <v>8282</v>
      </c>
      <c r="Q1462" s="8" t="s">
        <v>8291</v>
      </c>
      <c r="R1462" s="12">
        <f t="shared" si="90"/>
        <v>41915.896967592591</v>
      </c>
      <c r="S1462" s="12">
        <f t="shared" si="91"/>
        <v>41973.989583333328</v>
      </c>
    </row>
    <row r="1463" spans="1:19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9"/>
        <v>101</v>
      </c>
      <c r="O1463" s="7">
        <f t="shared" si="88"/>
        <v>44.66673529411765</v>
      </c>
      <c r="P1463" t="s">
        <v>8282</v>
      </c>
      <c r="Q1463" s="8" t="s">
        <v>8311</v>
      </c>
      <c r="R1463" s="12">
        <f t="shared" si="90"/>
        <v>41899.645300925928</v>
      </c>
      <c r="S1463" s="12">
        <f t="shared" si="91"/>
        <v>41933</v>
      </c>
    </row>
    <row r="1464" spans="1:19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9"/>
        <v>109</v>
      </c>
      <c r="O1464" s="7">
        <f t="shared" si="88"/>
        <v>28.937999999999999</v>
      </c>
      <c r="P1464" t="s">
        <v>8282</v>
      </c>
      <c r="Q1464" s="8" t="s">
        <v>8311</v>
      </c>
      <c r="R1464" s="12">
        <f t="shared" si="90"/>
        <v>41344.662858796299</v>
      </c>
      <c r="S1464" s="12">
        <f t="shared" si="91"/>
        <v>41374.662858796299</v>
      </c>
    </row>
    <row r="1465" spans="1:19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9"/>
        <v>148</v>
      </c>
      <c r="O1465" s="7">
        <f t="shared" si="88"/>
        <v>35.44</v>
      </c>
      <c r="P1465" t="s">
        <v>8282</v>
      </c>
      <c r="Q1465" s="8" t="s">
        <v>8311</v>
      </c>
      <c r="R1465" s="12">
        <f t="shared" si="90"/>
        <v>41326.911319444444</v>
      </c>
      <c r="S1465" s="12">
        <f t="shared" si="91"/>
        <v>41371.869652777779</v>
      </c>
    </row>
    <row r="1466" spans="1:19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9"/>
        <v>163</v>
      </c>
      <c r="O1466" s="7">
        <f t="shared" si="88"/>
        <v>34.871794871794869</v>
      </c>
      <c r="P1466" t="s">
        <v>8282</v>
      </c>
      <c r="Q1466" s="8" t="s">
        <v>8311</v>
      </c>
      <c r="R1466" s="12">
        <f t="shared" si="90"/>
        <v>41291.661550925928</v>
      </c>
      <c r="S1466" s="12">
        <f t="shared" si="91"/>
        <v>41321.661550925928</v>
      </c>
    </row>
    <row r="1467" spans="1:19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9"/>
        <v>456</v>
      </c>
      <c r="O1467" s="7">
        <f t="shared" si="88"/>
        <v>52.622732513451197</v>
      </c>
      <c r="P1467" t="s">
        <v>8282</v>
      </c>
      <c r="Q1467" s="8" t="s">
        <v>8311</v>
      </c>
      <c r="R1467" s="12">
        <f t="shared" si="90"/>
        <v>40959.734398148146</v>
      </c>
      <c r="S1467" s="12">
        <f t="shared" si="91"/>
        <v>40990.125</v>
      </c>
    </row>
    <row r="1468" spans="1:19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9"/>
        <v>108</v>
      </c>
      <c r="O1468" s="7">
        <f t="shared" si="88"/>
        <v>69.598266129032254</v>
      </c>
      <c r="P1468" t="s">
        <v>8282</v>
      </c>
      <c r="Q1468" s="8" t="s">
        <v>8311</v>
      </c>
      <c r="R1468" s="12">
        <f t="shared" si="90"/>
        <v>42340.172060185185</v>
      </c>
      <c r="S1468" s="12">
        <f t="shared" si="91"/>
        <v>42381.208333333328</v>
      </c>
    </row>
    <row r="1469" spans="1:19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9"/>
        <v>115</v>
      </c>
      <c r="O1469" s="7">
        <f t="shared" si="88"/>
        <v>76.72</v>
      </c>
      <c r="P1469" t="s">
        <v>8282</v>
      </c>
      <c r="Q1469" s="8" t="s">
        <v>8311</v>
      </c>
      <c r="R1469" s="12">
        <f t="shared" si="90"/>
        <v>40933.80190972222</v>
      </c>
      <c r="S1469" s="12">
        <f t="shared" si="91"/>
        <v>40993.760243055556</v>
      </c>
    </row>
    <row r="1470" spans="1:19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9"/>
        <v>102</v>
      </c>
      <c r="O1470" s="7">
        <f t="shared" si="88"/>
        <v>33.191126279863482</v>
      </c>
      <c r="P1470" t="s">
        <v>8282</v>
      </c>
      <c r="Q1470" s="8" t="s">
        <v>8311</v>
      </c>
      <c r="R1470" s="12">
        <f t="shared" si="90"/>
        <v>40646.014456018522</v>
      </c>
      <c r="S1470" s="12">
        <f t="shared" si="91"/>
        <v>40706.014456018522</v>
      </c>
    </row>
    <row r="1471" spans="1:19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9"/>
        <v>108</v>
      </c>
      <c r="O1471" s="7">
        <f t="shared" si="88"/>
        <v>149.46417445482865</v>
      </c>
      <c r="P1471" t="s">
        <v>8282</v>
      </c>
      <c r="Q1471" s="8" t="s">
        <v>8311</v>
      </c>
      <c r="R1471" s="12">
        <f t="shared" si="90"/>
        <v>41290.598483796297</v>
      </c>
      <c r="S1471" s="12">
        <f t="shared" si="91"/>
        <v>41320.598483796297</v>
      </c>
    </row>
    <row r="1472" spans="1:19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9"/>
        <v>125</v>
      </c>
      <c r="O1472" s="7">
        <f t="shared" si="88"/>
        <v>23.172839506172838</v>
      </c>
      <c r="P1472" t="s">
        <v>8282</v>
      </c>
      <c r="Q1472" s="8" t="s">
        <v>8311</v>
      </c>
      <c r="R1472" s="12">
        <f t="shared" si="90"/>
        <v>41250.827118055553</v>
      </c>
      <c r="S1472" s="12">
        <f t="shared" si="91"/>
        <v>41271.827118055553</v>
      </c>
    </row>
    <row r="1473" spans="1:19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9"/>
        <v>104</v>
      </c>
      <c r="O1473" s="7">
        <f t="shared" si="88"/>
        <v>96.877551020408163</v>
      </c>
      <c r="P1473" t="s">
        <v>8282</v>
      </c>
      <c r="Q1473" s="8" t="s">
        <v>8311</v>
      </c>
      <c r="R1473" s="12">
        <f t="shared" si="90"/>
        <v>42073.957569444443</v>
      </c>
      <c r="S1473" s="12">
        <f t="shared" si="91"/>
        <v>42103.957569444443</v>
      </c>
    </row>
    <row r="1474" spans="1:19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9"/>
        <v>139</v>
      </c>
      <c r="O1474" s="7">
        <f t="shared" ref="O1474:O1537" si="92">IFERROR(E1474/L1474,"-")</f>
        <v>103.20238095238095</v>
      </c>
      <c r="P1474" t="s">
        <v>8282</v>
      </c>
      <c r="Q1474" s="8" t="s">
        <v>8311</v>
      </c>
      <c r="R1474" s="12">
        <f t="shared" si="90"/>
        <v>41533.542858796296</v>
      </c>
      <c r="S1474" s="12">
        <f t="shared" si="91"/>
        <v>41563.542858796296</v>
      </c>
    </row>
    <row r="1475" spans="1:19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3">ROUND(E1475/D1475*100,0)</f>
        <v>121</v>
      </c>
      <c r="O1475" s="7">
        <f t="shared" si="92"/>
        <v>38.462553191489363</v>
      </c>
      <c r="P1475" t="s">
        <v>8282</v>
      </c>
      <c r="Q1475" s="8" t="s">
        <v>8311</v>
      </c>
      <c r="R1475" s="12">
        <f t="shared" ref="R1475:R1538" si="94">(((J1475/60)/60)/24+DATE(1970,1,1))</f>
        <v>40939.979618055557</v>
      </c>
      <c r="S1475" s="12">
        <f t="shared" ref="S1475:S1538" si="95">(((I1475/60)/60)/24)+DATE(1970,1,1)</f>
        <v>40969.979618055557</v>
      </c>
    </row>
    <row r="1476" spans="1:19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3"/>
        <v>112</v>
      </c>
      <c r="O1476" s="7">
        <f t="shared" si="92"/>
        <v>44.315789473684212</v>
      </c>
      <c r="P1476" t="s">
        <v>8282</v>
      </c>
      <c r="Q1476" s="8" t="s">
        <v>8311</v>
      </c>
      <c r="R1476" s="12">
        <f t="shared" si="94"/>
        <v>41500.727916666663</v>
      </c>
      <c r="S1476" s="12">
        <f t="shared" si="95"/>
        <v>41530.727916666663</v>
      </c>
    </row>
    <row r="1477" spans="1:19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3"/>
        <v>189</v>
      </c>
      <c r="O1477" s="7">
        <f t="shared" si="92"/>
        <v>64.173356009070289</v>
      </c>
      <c r="P1477" t="s">
        <v>8282</v>
      </c>
      <c r="Q1477" s="8" t="s">
        <v>8311</v>
      </c>
      <c r="R1477" s="12">
        <f t="shared" si="94"/>
        <v>41960.722951388889</v>
      </c>
      <c r="S1477" s="12">
        <f t="shared" si="95"/>
        <v>41993.207638888889</v>
      </c>
    </row>
    <row r="1478" spans="1:19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3"/>
        <v>662</v>
      </c>
      <c r="O1478" s="7">
        <f t="shared" si="92"/>
        <v>43.333275109170302</v>
      </c>
      <c r="P1478" t="s">
        <v>8282</v>
      </c>
      <c r="Q1478" s="8" t="s">
        <v>8311</v>
      </c>
      <c r="R1478" s="12">
        <f t="shared" si="94"/>
        <v>40766.041921296295</v>
      </c>
      <c r="S1478" s="12">
        <f t="shared" si="95"/>
        <v>40796.041921296295</v>
      </c>
    </row>
    <row r="1479" spans="1:19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3"/>
        <v>111</v>
      </c>
      <c r="O1479" s="7">
        <f t="shared" si="92"/>
        <v>90.495934959349597</v>
      </c>
      <c r="P1479" t="s">
        <v>8282</v>
      </c>
      <c r="Q1479" s="8" t="s">
        <v>8311</v>
      </c>
      <c r="R1479" s="12">
        <f t="shared" si="94"/>
        <v>40840.615787037037</v>
      </c>
      <c r="S1479" s="12">
        <f t="shared" si="95"/>
        <v>40900.125</v>
      </c>
    </row>
    <row r="1480" spans="1:19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3"/>
        <v>1182</v>
      </c>
      <c r="O1480" s="7">
        <f t="shared" si="92"/>
        <v>29.187190495010373</v>
      </c>
      <c r="P1480" t="s">
        <v>8282</v>
      </c>
      <c r="Q1480" s="8" t="s">
        <v>8311</v>
      </c>
      <c r="R1480" s="12">
        <f t="shared" si="94"/>
        <v>41394.871678240743</v>
      </c>
      <c r="S1480" s="12">
        <f t="shared" si="95"/>
        <v>41408.871678240743</v>
      </c>
    </row>
    <row r="1481" spans="1:19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3"/>
        <v>137</v>
      </c>
      <c r="O1481" s="7">
        <f t="shared" si="92"/>
        <v>30.95774647887324</v>
      </c>
      <c r="P1481" t="s">
        <v>8282</v>
      </c>
      <c r="Q1481" s="8" t="s">
        <v>8311</v>
      </c>
      <c r="R1481" s="12">
        <f t="shared" si="94"/>
        <v>41754.745243055557</v>
      </c>
      <c r="S1481" s="12">
        <f t="shared" si="95"/>
        <v>41769.165972222225</v>
      </c>
    </row>
    <row r="1482" spans="1:19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3"/>
        <v>117</v>
      </c>
      <c r="O1482" s="7">
        <f t="shared" si="92"/>
        <v>92.157795275590544</v>
      </c>
      <c r="P1482" t="s">
        <v>8282</v>
      </c>
      <c r="Q1482" s="8" t="s">
        <v>8311</v>
      </c>
      <c r="R1482" s="12">
        <f t="shared" si="94"/>
        <v>41464.934016203704</v>
      </c>
      <c r="S1482" s="12">
        <f t="shared" si="95"/>
        <v>41481.708333333336</v>
      </c>
    </row>
    <row r="1483" spans="1:19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3"/>
        <v>2</v>
      </c>
      <c r="O1483" s="7">
        <f t="shared" si="92"/>
        <v>17.5</v>
      </c>
      <c r="P1483" t="s">
        <v>8282</v>
      </c>
      <c r="Q1483" s="8" t="s">
        <v>8268</v>
      </c>
      <c r="R1483" s="12">
        <f t="shared" si="94"/>
        <v>41550.922974537039</v>
      </c>
      <c r="S1483" s="12">
        <f t="shared" si="95"/>
        <v>41580.922974537039</v>
      </c>
    </row>
    <row r="1484" spans="1:19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3"/>
        <v>0</v>
      </c>
      <c r="O1484" s="7">
        <f t="shared" si="92"/>
        <v>5</v>
      </c>
      <c r="P1484" t="s">
        <v>8282</v>
      </c>
      <c r="Q1484" s="8" t="s">
        <v>8268</v>
      </c>
      <c r="R1484" s="12">
        <f t="shared" si="94"/>
        <v>41136.85805555556</v>
      </c>
      <c r="S1484" s="12">
        <f t="shared" si="95"/>
        <v>41159.32708333333</v>
      </c>
    </row>
    <row r="1485" spans="1:19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3"/>
        <v>1</v>
      </c>
      <c r="O1485" s="7">
        <f t="shared" si="92"/>
        <v>25</v>
      </c>
      <c r="P1485" t="s">
        <v>8282</v>
      </c>
      <c r="Q1485" s="8" t="s">
        <v>8268</v>
      </c>
      <c r="R1485" s="12">
        <f t="shared" si="94"/>
        <v>42548.192997685182</v>
      </c>
      <c r="S1485" s="12">
        <f t="shared" si="95"/>
        <v>42573.192997685182</v>
      </c>
    </row>
    <row r="1486" spans="1:19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3"/>
        <v>0</v>
      </c>
      <c r="O1486" s="7" t="str">
        <f t="shared" si="92"/>
        <v>-</v>
      </c>
      <c r="P1486" t="s">
        <v>8282</v>
      </c>
      <c r="Q1486" s="8" t="s">
        <v>8268</v>
      </c>
      <c r="R1486" s="12">
        <f t="shared" si="94"/>
        <v>41053.200960648144</v>
      </c>
      <c r="S1486" s="12">
        <f t="shared" si="95"/>
        <v>41111.618750000001</v>
      </c>
    </row>
    <row r="1487" spans="1:19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3"/>
        <v>2</v>
      </c>
      <c r="O1487" s="7">
        <f t="shared" si="92"/>
        <v>50</v>
      </c>
      <c r="P1487" t="s">
        <v>8282</v>
      </c>
      <c r="Q1487" s="8" t="s">
        <v>8268</v>
      </c>
      <c r="R1487" s="12">
        <f t="shared" si="94"/>
        <v>42130.795983796299</v>
      </c>
      <c r="S1487" s="12">
        <f t="shared" si="95"/>
        <v>42175.795983796299</v>
      </c>
    </row>
    <row r="1488" spans="1:19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3"/>
        <v>0</v>
      </c>
      <c r="O1488" s="7">
        <f t="shared" si="92"/>
        <v>16</v>
      </c>
      <c r="P1488" t="s">
        <v>8282</v>
      </c>
      <c r="Q1488" s="8" t="s">
        <v>8268</v>
      </c>
      <c r="R1488" s="12">
        <f t="shared" si="94"/>
        <v>42032.168530092589</v>
      </c>
      <c r="S1488" s="12">
        <f t="shared" si="95"/>
        <v>42062.168530092589</v>
      </c>
    </row>
    <row r="1489" spans="1:19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3"/>
        <v>0</v>
      </c>
      <c r="O1489" s="7" t="str">
        <f t="shared" si="92"/>
        <v>-</v>
      </c>
      <c r="P1489" t="s">
        <v>8282</v>
      </c>
      <c r="Q1489" s="8" t="s">
        <v>8268</v>
      </c>
      <c r="R1489" s="12">
        <f t="shared" si="94"/>
        <v>42554.917488425926</v>
      </c>
      <c r="S1489" s="12">
        <f t="shared" si="95"/>
        <v>42584.917488425926</v>
      </c>
    </row>
    <row r="1490" spans="1:19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3"/>
        <v>2</v>
      </c>
      <c r="O1490" s="7">
        <f t="shared" si="92"/>
        <v>60</v>
      </c>
      <c r="P1490" t="s">
        <v>8282</v>
      </c>
      <c r="Q1490" s="8" t="s">
        <v>8268</v>
      </c>
      <c r="R1490" s="12">
        <f t="shared" si="94"/>
        <v>41614.563194444447</v>
      </c>
      <c r="S1490" s="12">
        <f t="shared" si="95"/>
        <v>41644.563194444447</v>
      </c>
    </row>
    <row r="1491" spans="1:19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3"/>
        <v>0</v>
      </c>
      <c r="O1491" s="7" t="str">
        <f t="shared" si="92"/>
        <v>-</v>
      </c>
      <c r="P1491" t="s">
        <v>8282</v>
      </c>
      <c r="Q1491" s="8" t="s">
        <v>8268</v>
      </c>
      <c r="R1491" s="12">
        <f t="shared" si="94"/>
        <v>41198.611712962964</v>
      </c>
      <c r="S1491" s="12">
        <f t="shared" si="95"/>
        <v>41228.653379629628</v>
      </c>
    </row>
    <row r="1492" spans="1:19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3"/>
        <v>31</v>
      </c>
      <c r="O1492" s="7">
        <f t="shared" si="92"/>
        <v>47.10526315789474</v>
      </c>
      <c r="P1492" t="s">
        <v>8282</v>
      </c>
      <c r="Q1492" s="8" t="s">
        <v>8268</v>
      </c>
      <c r="R1492" s="12">
        <f t="shared" si="94"/>
        <v>41520.561041666668</v>
      </c>
      <c r="S1492" s="12">
        <f t="shared" si="95"/>
        <v>41549.561041666668</v>
      </c>
    </row>
    <row r="1493" spans="1:19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3"/>
        <v>8</v>
      </c>
      <c r="O1493" s="7">
        <f t="shared" si="92"/>
        <v>100</v>
      </c>
      <c r="P1493" t="s">
        <v>8282</v>
      </c>
      <c r="Q1493" s="8" t="s">
        <v>8268</v>
      </c>
      <c r="R1493" s="12">
        <f t="shared" si="94"/>
        <v>41991.713460648149</v>
      </c>
      <c r="S1493" s="12">
        <f t="shared" si="95"/>
        <v>42050.651388888888</v>
      </c>
    </row>
    <row r="1494" spans="1:19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3"/>
        <v>1</v>
      </c>
      <c r="O1494" s="7">
        <f t="shared" si="92"/>
        <v>15</v>
      </c>
      <c r="P1494" t="s">
        <v>8282</v>
      </c>
      <c r="Q1494" s="8" t="s">
        <v>8268</v>
      </c>
      <c r="R1494" s="12">
        <f t="shared" si="94"/>
        <v>40682.884791666671</v>
      </c>
      <c r="S1494" s="12">
        <f t="shared" si="95"/>
        <v>40712.884791666671</v>
      </c>
    </row>
    <row r="1495" spans="1:19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3"/>
        <v>0</v>
      </c>
      <c r="O1495" s="7" t="str">
        <f t="shared" si="92"/>
        <v>-</v>
      </c>
      <c r="P1495" t="s">
        <v>8282</v>
      </c>
      <c r="Q1495" s="8" t="s">
        <v>8268</v>
      </c>
      <c r="R1495" s="12">
        <f t="shared" si="94"/>
        <v>41411.866608796299</v>
      </c>
      <c r="S1495" s="12">
        <f t="shared" si="95"/>
        <v>41441.866608796299</v>
      </c>
    </row>
    <row r="1496" spans="1:19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3"/>
        <v>9</v>
      </c>
      <c r="O1496" s="7">
        <f t="shared" si="92"/>
        <v>40.454545454545453</v>
      </c>
      <c r="P1496" t="s">
        <v>8282</v>
      </c>
      <c r="Q1496" s="8" t="s">
        <v>8268</v>
      </c>
      <c r="R1496" s="12">
        <f t="shared" si="94"/>
        <v>42067.722372685181</v>
      </c>
      <c r="S1496" s="12">
        <f t="shared" si="95"/>
        <v>42097.651388888888</v>
      </c>
    </row>
    <row r="1497" spans="1:19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3"/>
        <v>0</v>
      </c>
      <c r="O1497" s="7" t="str">
        <f t="shared" si="92"/>
        <v>-</v>
      </c>
      <c r="P1497" t="s">
        <v>8282</v>
      </c>
      <c r="Q1497" s="8" t="s">
        <v>8268</v>
      </c>
      <c r="R1497" s="12">
        <f t="shared" si="94"/>
        <v>40752.789710648147</v>
      </c>
      <c r="S1497" s="12">
        <f t="shared" si="95"/>
        <v>40782.789710648147</v>
      </c>
    </row>
    <row r="1498" spans="1:19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3"/>
        <v>0</v>
      </c>
      <c r="O1498" s="7" t="str">
        <f t="shared" si="92"/>
        <v>-</v>
      </c>
      <c r="P1498" t="s">
        <v>8282</v>
      </c>
      <c r="Q1498" s="8" t="s">
        <v>8268</v>
      </c>
      <c r="R1498" s="12">
        <f t="shared" si="94"/>
        <v>41838.475219907406</v>
      </c>
      <c r="S1498" s="12">
        <f t="shared" si="95"/>
        <v>41898.475219907406</v>
      </c>
    </row>
    <row r="1499" spans="1:19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3"/>
        <v>0</v>
      </c>
      <c r="O1499" s="7">
        <f t="shared" si="92"/>
        <v>1</v>
      </c>
      <c r="P1499" t="s">
        <v>8282</v>
      </c>
      <c r="Q1499" s="8" t="s">
        <v>8268</v>
      </c>
      <c r="R1499" s="12">
        <f t="shared" si="94"/>
        <v>41444.64261574074</v>
      </c>
      <c r="S1499" s="12">
        <f t="shared" si="95"/>
        <v>41486.821527777778</v>
      </c>
    </row>
    <row r="1500" spans="1:19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3"/>
        <v>2</v>
      </c>
      <c r="O1500" s="7">
        <f t="shared" si="92"/>
        <v>19</v>
      </c>
      <c r="P1500" t="s">
        <v>8282</v>
      </c>
      <c r="Q1500" s="8" t="s">
        <v>8268</v>
      </c>
      <c r="R1500" s="12">
        <f t="shared" si="94"/>
        <v>41840.983541666668</v>
      </c>
      <c r="S1500" s="12">
        <f t="shared" si="95"/>
        <v>41885.983541666668</v>
      </c>
    </row>
    <row r="1501" spans="1:19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3"/>
        <v>0</v>
      </c>
      <c r="O1501" s="7">
        <f t="shared" si="92"/>
        <v>5</v>
      </c>
      <c r="P1501" t="s">
        <v>8282</v>
      </c>
      <c r="Q1501" s="8" t="s">
        <v>8268</v>
      </c>
      <c r="R1501" s="12">
        <f t="shared" si="94"/>
        <v>42527.007326388892</v>
      </c>
      <c r="S1501" s="12">
        <f t="shared" si="95"/>
        <v>42587.007326388892</v>
      </c>
    </row>
    <row r="1502" spans="1:19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3"/>
        <v>25</v>
      </c>
      <c r="O1502" s="7">
        <f t="shared" si="92"/>
        <v>46.733333333333334</v>
      </c>
      <c r="P1502" t="s">
        <v>8282</v>
      </c>
      <c r="Q1502" s="8" t="s">
        <v>8268</v>
      </c>
      <c r="R1502" s="12">
        <f t="shared" si="94"/>
        <v>41365.904594907406</v>
      </c>
      <c r="S1502" s="12">
        <f t="shared" si="95"/>
        <v>41395.904594907406</v>
      </c>
    </row>
    <row r="1503" spans="1:19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3"/>
        <v>166</v>
      </c>
      <c r="O1503" s="7">
        <f t="shared" si="92"/>
        <v>97.731073446327684</v>
      </c>
      <c r="P1503" t="s">
        <v>8289</v>
      </c>
      <c r="Q1503" s="8" t="s">
        <v>8290</v>
      </c>
      <c r="R1503" s="12">
        <f t="shared" si="94"/>
        <v>42163.583599537036</v>
      </c>
      <c r="S1503" s="12">
        <f t="shared" si="95"/>
        <v>42193.583599537036</v>
      </c>
    </row>
    <row r="1504" spans="1:19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3"/>
        <v>101</v>
      </c>
      <c r="O1504" s="7">
        <f t="shared" si="92"/>
        <v>67.835866261398181</v>
      </c>
      <c r="P1504" t="s">
        <v>8289</v>
      </c>
      <c r="Q1504" s="8" t="s">
        <v>8290</v>
      </c>
      <c r="R1504" s="12">
        <f t="shared" si="94"/>
        <v>42426.542592592596</v>
      </c>
      <c r="S1504" s="12">
        <f t="shared" si="95"/>
        <v>42454.916666666672</v>
      </c>
    </row>
    <row r="1505" spans="1:19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3"/>
        <v>108</v>
      </c>
      <c r="O1505" s="7">
        <f t="shared" si="92"/>
        <v>56.98492957746479</v>
      </c>
      <c r="P1505" t="s">
        <v>8289</v>
      </c>
      <c r="Q1505" s="8" t="s">
        <v>8290</v>
      </c>
      <c r="R1505" s="12">
        <f t="shared" si="94"/>
        <v>42606.347233796296</v>
      </c>
      <c r="S1505" s="12">
        <f t="shared" si="95"/>
        <v>42666.347233796296</v>
      </c>
    </row>
    <row r="1506" spans="1:19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3"/>
        <v>278</v>
      </c>
      <c r="O1506" s="7">
        <f t="shared" si="92"/>
        <v>67.159851301115239</v>
      </c>
      <c r="P1506" t="s">
        <v>8289</v>
      </c>
      <c r="Q1506" s="8" t="s">
        <v>8290</v>
      </c>
      <c r="R1506" s="12">
        <f t="shared" si="94"/>
        <v>41772.657685185186</v>
      </c>
      <c r="S1506" s="12">
        <f t="shared" si="95"/>
        <v>41800.356249999997</v>
      </c>
    </row>
    <row r="1507" spans="1:19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3"/>
        <v>104</v>
      </c>
      <c r="O1507" s="7">
        <f t="shared" si="92"/>
        <v>48.037681159420288</v>
      </c>
      <c r="P1507" t="s">
        <v>8289</v>
      </c>
      <c r="Q1507" s="8" t="s">
        <v>8290</v>
      </c>
      <c r="R1507" s="12">
        <f t="shared" si="94"/>
        <v>42414.44332175926</v>
      </c>
      <c r="S1507" s="12">
        <f t="shared" si="95"/>
        <v>42451.834027777775</v>
      </c>
    </row>
    <row r="1508" spans="1:19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3"/>
        <v>111</v>
      </c>
      <c r="O1508" s="7">
        <f t="shared" si="92"/>
        <v>38.860465116279073</v>
      </c>
      <c r="P1508" t="s">
        <v>8289</v>
      </c>
      <c r="Q1508" s="8" t="s">
        <v>8290</v>
      </c>
      <c r="R1508" s="12">
        <f t="shared" si="94"/>
        <v>41814.785925925928</v>
      </c>
      <c r="S1508" s="12">
        <f t="shared" si="95"/>
        <v>41844.785925925928</v>
      </c>
    </row>
    <row r="1509" spans="1:19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3"/>
        <v>215</v>
      </c>
      <c r="O1509" s="7">
        <f t="shared" si="92"/>
        <v>78.181818181818187</v>
      </c>
      <c r="P1509" t="s">
        <v>8289</v>
      </c>
      <c r="Q1509" s="8" t="s">
        <v>8290</v>
      </c>
      <c r="R1509" s="12">
        <f t="shared" si="94"/>
        <v>40254.450335648151</v>
      </c>
      <c r="S1509" s="12">
        <f t="shared" si="95"/>
        <v>40313.340277777781</v>
      </c>
    </row>
    <row r="1510" spans="1:19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3"/>
        <v>111</v>
      </c>
      <c r="O1510" s="7">
        <f t="shared" si="92"/>
        <v>97.113744075829388</v>
      </c>
      <c r="P1510" t="s">
        <v>8289</v>
      </c>
      <c r="Q1510" s="8" t="s">
        <v>8290</v>
      </c>
      <c r="R1510" s="12">
        <f t="shared" si="94"/>
        <v>41786.614363425928</v>
      </c>
      <c r="S1510" s="12">
        <f t="shared" si="95"/>
        <v>41817.614363425928</v>
      </c>
    </row>
    <row r="1511" spans="1:19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3"/>
        <v>124</v>
      </c>
      <c r="O1511" s="7">
        <f t="shared" si="92"/>
        <v>110.39397959183674</v>
      </c>
      <c r="P1511" t="s">
        <v>8289</v>
      </c>
      <c r="Q1511" s="8" t="s">
        <v>8290</v>
      </c>
      <c r="R1511" s="12">
        <f t="shared" si="94"/>
        <v>42751.533391203702</v>
      </c>
      <c r="S1511" s="12">
        <f t="shared" si="95"/>
        <v>42780.957638888889</v>
      </c>
    </row>
    <row r="1512" spans="1:19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3"/>
        <v>101</v>
      </c>
      <c r="O1512" s="7">
        <f t="shared" si="92"/>
        <v>39.91506172839506</v>
      </c>
      <c r="P1512" t="s">
        <v>8289</v>
      </c>
      <c r="Q1512" s="8" t="s">
        <v>8290</v>
      </c>
      <c r="R1512" s="12">
        <f t="shared" si="94"/>
        <v>41809.385162037033</v>
      </c>
      <c r="S1512" s="12">
        <f t="shared" si="95"/>
        <v>41839.385162037033</v>
      </c>
    </row>
    <row r="1513" spans="1:19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3"/>
        <v>112</v>
      </c>
      <c r="O1513" s="7">
        <f t="shared" si="92"/>
        <v>75.975728155339809</v>
      </c>
      <c r="P1513" t="s">
        <v>8289</v>
      </c>
      <c r="Q1513" s="8" t="s">
        <v>8290</v>
      </c>
      <c r="R1513" s="12">
        <f t="shared" si="94"/>
        <v>42296.583379629628</v>
      </c>
      <c r="S1513" s="12">
        <f t="shared" si="95"/>
        <v>42326.625046296293</v>
      </c>
    </row>
    <row r="1514" spans="1:19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3"/>
        <v>559</v>
      </c>
      <c r="O1514" s="7">
        <f t="shared" si="92"/>
        <v>58.379104477611939</v>
      </c>
      <c r="P1514" t="s">
        <v>8289</v>
      </c>
      <c r="Q1514" s="8" t="s">
        <v>8290</v>
      </c>
      <c r="R1514" s="12">
        <f t="shared" si="94"/>
        <v>42741.684479166666</v>
      </c>
      <c r="S1514" s="12">
        <f t="shared" si="95"/>
        <v>42771.684479166666</v>
      </c>
    </row>
    <row r="1515" spans="1:19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3"/>
        <v>150</v>
      </c>
      <c r="O1515" s="7">
        <f t="shared" si="92"/>
        <v>55.82093023255814</v>
      </c>
      <c r="P1515" t="s">
        <v>8289</v>
      </c>
      <c r="Q1515" s="8" t="s">
        <v>8290</v>
      </c>
      <c r="R1515" s="12">
        <f t="shared" si="94"/>
        <v>41806.637337962966</v>
      </c>
      <c r="S1515" s="12">
        <f t="shared" si="95"/>
        <v>41836.637337962966</v>
      </c>
    </row>
    <row r="1516" spans="1:19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3"/>
        <v>106</v>
      </c>
      <c r="O1516" s="7">
        <f t="shared" si="92"/>
        <v>151.24431818181819</v>
      </c>
      <c r="P1516" t="s">
        <v>8289</v>
      </c>
      <c r="Q1516" s="8" t="s">
        <v>8290</v>
      </c>
      <c r="R1516" s="12">
        <f t="shared" si="94"/>
        <v>42234.597685185188</v>
      </c>
      <c r="S1516" s="12">
        <f t="shared" si="95"/>
        <v>42274.597685185188</v>
      </c>
    </row>
    <row r="1517" spans="1:19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3"/>
        <v>157</v>
      </c>
      <c r="O1517" s="7">
        <f t="shared" si="92"/>
        <v>849.67027027027029</v>
      </c>
      <c r="P1517" t="s">
        <v>8289</v>
      </c>
      <c r="Q1517" s="8" t="s">
        <v>8290</v>
      </c>
      <c r="R1517" s="12">
        <f t="shared" si="94"/>
        <v>42415.253437499996</v>
      </c>
      <c r="S1517" s="12">
        <f t="shared" si="95"/>
        <v>42445.211770833332</v>
      </c>
    </row>
    <row r="1518" spans="1:19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3"/>
        <v>109</v>
      </c>
      <c r="O1518" s="7">
        <f t="shared" si="92"/>
        <v>159.24137931034483</v>
      </c>
      <c r="P1518" t="s">
        <v>8289</v>
      </c>
      <c r="Q1518" s="8" t="s">
        <v>8290</v>
      </c>
      <c r="R1518" s="12">
        <f t="shared" si="94"/>
        <v>42619.466342592597</v>
      </c>
      <c r="S1518" s="12">
        <f t="shared" si="95"/>
        <v>42649.583333333328</v>
      </c>
    </row>
    <row r="1519" spans="1:19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3"/>
        <v>162</v>
      </c>
      <c r="O1519" s="7">
        <f t="shared" si="92"/>
        <v>39.507317073170732</v>
      </c>
      <c r="P1519" t="s">
        <v>8289</v>
      </c>
      <c r="Q1519" s="8" t="s">
        <v>8290</v>
      </c>
      <c r="R1519" s="12">
        <f t="shared" si="94"/>
        <v>41948.56658564815</v>
      </c>
      <c r="S1519" s="12">
        <f t="shared" si="95"/>
        <v>41979.25</v>
      </c>
    </row>
    <row r="1520" spans="1:19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3"/>
        <v>205</v>
      </c>
      <c r="O1520" s="7">
        <f t="shared" si="92"/>
        <v>130.52966101694915</v>
      </c>
      <c r="P1520" t="s">
        <v>8289</v>
      </c>
      <c r="Q1520" s="8" t="s">
        <v>8290</v>
      </c>
      <c r="R1520" s="12">
        <f t="shared" si="94"/>
        <v>41760.8200462963</v>
      </c>
      <c r="S1520" s="12">
        <f t="shared" si="95"/>
        <v>41790.8200462963</v>
      </c>
    </row>
    <row r="1521" spans="1:19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3"/>
        <v>103</v>
      </c>
      <c r="O1521" s="7">
        <f t="shared" si="92"/>
        <v>64.156896551724131</v>
      </c>
      <c r="P1521" t="s">
        <v>8289</v>
      </c>
      <c r="Q1521" s="8" t="s">
        <v>8290</v>
      </c>
      <c r="R1521" s="12">
        <f t="shared" si="94"/>
        <v>41782.741701388892</v>
      </c>
      <c r="S1521" s="12">
        <f t="shared" si="95"/>
        <v>41810.915972222225</v>
      </c>
    </row>
    <row r="1522" spans="1:19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3"/>
        <v>103</v>
      </c>
      <c r="O1522" s="7">
        <f t="shared" si="92"/>
        <v>111.52694610778443</v>
      </c>
      <c r="P1522" t="s">
        <v>8289</v>
      </c>
      <c r="Q1522" s="8" t="s">
        <v>8290</v>
      </c>
      <c r="R1522" s="12">
        <f t="shared" si="94"/>
        <v>41955.857789351852</v>
      </c>
      <c r="S1522" s="12">
        <f t="shared" si="95"/>
        <v>41992.166666666672</v>
      </c>
    </row>
    <row r="1523" spans="1:19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3"/>
        <v>107</v>
      </c>
      <c r="O1523" s="7">
        <f t="shared" si="92"/>
        <v>170.44680851063831</v>
      </c>
      <c r="P1523" t="s">
        <v>8289</v>
      </c>
      <c r="Q1523" s="8" t="s">
        <v>8290</v>
      </c>
      <c r="R1523" s="12">
        <f t="shared" si="94"/>
        <v>42493.167719907404</v>
      </c>
      <c r="S1523" s="12">
        <f t="shared" si="95"/>
        <v>42528.167719907404</v>
      </c>
    </row>
    <row r="1524" spans="1:19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3"/>
        <v>139</v>
      </c>
      <c r="O1524" s="7">
        <f t="shared" si="92"/>
        <v>133.7391592920354</v>
      </c>
      <c r="P1524" t="s">
        <v>8289</v>
      </c>
      <c r="Q1524" s="8" t="s">
        <v>8290</v>
      </c>
      <c r="R1524" s="12">
        <f t="shared" si="94"/>
        <v>41899.830312500002</v>
      </c>
      <c r="S1524" s="12">
        <f t="shared" si="95"/>
        <v>41929.830312500002</v>
      </c>
    </row>
    <row r="1525" spans="1:19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3"/>
        <v>125</v>
      </c>
      <c r="O1525" s="7">
        <f t="shared" si="92"/>
        <v>95.834024896265561</v>
      </c>
      <c r="P1525" t="s">
        <v>8289</v>
      </c>
      <c r="Q1525" s="8" t="s">
        <v>8290</v>
      </c>
      <c r="R1525" s="12">
        <f t="shared" si="94"/>
        <v>41964.751342592594</v>
      </c>
      <c r="S1525" s="12">
        <f t="shared" si="95"/>
        <v>41996</v>
      </c>
    </row>
    <row r="1526" spans="1:19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3"/>
        <v>207</v>
      </c>
      <c r="O1526" s="7">
        <f t="shared" si="92"/>
        <v>221.78571428571428</v>
      </c>
      <c r="P1526" t="s">
        <v>8289</v>
      </c>
      <c r="Q1526" s="8" t="s">
        <v>8290</v>
      </c>
      <c r="R1526" s="12">
        <f t="shared" si="94"/>
        <v>42756.501041666663</v>
      </c>
      <c r="S1526" s="12">
        <f t="shared" si="95"/>
        <v>42786.501041666663</v>
      </c>
    </row>
    <row r="1527" spans="1:19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3"/>
        <v>174</v>
      </c>
      <c r="O1527" s="7">
        <f t="shared" si="92"/>
        <v>32.315357142857138</v>
      </c>
      <c r="P1527" t="s">
        <v>8289</v>
      </c>
      <c r="Q1527" s="8" t="s">
        <v>8290</v>
      </c>
      <c r="R1527" s="12">
        <f t="shared" si="94"/>
        <v>42570.702986111108</v>
      </c>
      <c r="S1527" s="12">
        <f t="shared" si="95"/>
        <v>42600.702986111108</v>
      </c>
    </row>
    <row r="1528" spans="1:19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3"/>
        <v>120</v>
      </c>
      <c r="O1528" s="7">
        <f t="shared" si="92"/>
        <v>98.839285714285708</v>
      </c>
      <c r="P1528" t="s">
        <v>8289</v>
      </c>
      <c r="Q1528" s="8" t="s">
        <v>8290</v>
      </c>
      <c r="R1528" s="12">
        <f t="shared" si="94"/>
        <v>42339.276006944448</v>
      </c>
      <c r="S1528" s="12">
        <f t="shared" si="95"/>
        <v>42388.276006944448</v>
      </c>
    </row>
    <row r="1529" spans="1:19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3"/>
        <v>110</v>
      </c>
      <c r="O1529" s="7">
        <f t="shared" si="92"/>
        <v>55.222142857142863</v>
      </c>
      <c r="P1529" t="s">
        <v>8289</v>
      </c>
      <c r="Q1529" s="8" t="s">
        <v>8290</v>
      </c>
      <c r="R1529" s="12">
        <f t="shared" si="94"/>
        <v>42780.600532407407</v>
      </c>
      <c r="S1529" s="12">
        <f t="shared" si="95"/>
        <v>42808.558865740735</v>
      </c>
    </row>
    <row r="1530" spans="1:19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3"/>
        <v>282</v>
      </c>
      <c r="O1530" s="7">
        <f t="shared" si="92"/>
        <v>52.793750000000003</v>
      </c>
      <c r="P1530" t="s">
        <v>8289</v>
      </c>
      <c r="Q1530" s="8" t="s">
        <v>8290</v>
      </c>
      <c r="R1530" s="12">
        <f t="shared" si="94"/>
        <v>42736.732893518521</v>
      </c>
      <c r="S1530" s="12">
        <f t="shared" si="95"/>
        <v>42767</v>
      </c>
    </row>
    <row r="1531" spans="1:19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3"/>
        <v>101</v>
      </c>
      <c r="O1531" s="7">
        <f t="shared" si="92"/>
        <v>135.66666666666666</v>
      </c>
      <c r="P1531" t="s">
        <v>8289</v>
      </c>
      <c r="Q1531" s="8" t="s">
        <v>8290</v>
      </c>
      <c r="R1531" s="12">
        <f t="shared" si="94"/>
        <v>42052.628703703704</v>
      </c>
      <c r="S1531" s="12">
        <f t="shared" si="95"/>
        <v>42082.587037037039</v>
      </c>
    </row>
    <row r="1532" spans="1:19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3"/>
        <v>135</v>
      </c>
      <c r="O1532" s="7">
        <f t="shared" si="92"/>
        <v>53.991990846681922</v>
      </c>
      <c r="P1532" t="s">
        <v>8289</v>
      </c>
      <c r="Q1532" s="8" t="s">
        <v>8290</v>
      </c>
      <c r="R1532" s="12">
        <f t="shared" si="94"/>
        <v>42275.767303240747</v>
      </c>
      <c r="S1532" s="12">
        <f t="shared" si="95"/>
        <v>42300.767303240747</v>
      </c>
    </row>
    <row r="1533" spans="1:19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3"/>
        <v>176</v>
      </c>
      <c r="O1533" s="7">
        <f t="shared" si="92"/>
        <v>56.643835616438359</v>
      </c>
      <c r="P1533" t="s">
        <v>8289</v>
      </c>
      <c r="Q1533" s="8" t="s">
        <v>8290</v>
      </c>
      <c r="R1533" s="12">
        <f t="shared" si="94"/>
        <v>41941.802384259259</v>
      </c>
      <c r="S1533" s="12">
        <f t="shared" si="95"/>
        <v>41974.125</v>
      </c>
    </row>
    <row r="1534" spans="1:19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3"/>
        <v>484</v>
      </c>
      <c r="O1534" s="7">
        <f t="shared" si="92"/>
        <v>82.316326530612244</v>
      </c>
      <c r="P1534" t="s">
        <v>8289</v>
      </c>
      <c r="Q1534" s="8" t="s">
        <v>8290</v>
      </c>
      <c r="R1534" s="12">
        <f t="shared" si="94"/>
        <v>42391.475289351853</v>
      </c>
      <c r="S1534" s="12">
        <f t="shared" si="95"/>
        <v>42415.625</v>
      </c>
    </row>
    <row r="1535" spans="1:19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3"/>
        <v>145</v>
      </c>
      <c r="O1535" s="7">
        <f t="shared" si="92"/>
        <v>88.26081081081081</v>
      </c>
      <c r="P1535" t="s">
        <v>8289</v>
      </c>
      <c r="Q1535" s="8" t="s">
        <v>8290</v>
      </c>
      <c r="R1535" s="12">
        <f t="shared" si="94"/>
        <v>42443.00204861111</v>
      </c>
      <c r="S1535" s="12">
        <f t="shared" si="95"/>
        <v>42492.165972222225</v>
      </c>
    </row>
    <row r="1536" spans="1:19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3"/>
        <v>418</v>
      </c>
      <c r="O1536" s="7">
        <f t="shared" si="92"/>
        <v>84.905149051490511</v>
      </c>
      <c r="P1536" t="s">
        <v>8289</v>
      </c>
      <c r="Q1536" s="8" t="s">
        <v>8290</v>
      </c>
      <c r="R1536" s="12">
        <f t="shared" si="94"/>
        <v>42221.67432870371</v>
      </c>
      <c r="S1536" s="12">
        <f t="shared" si="95"/>
        <v>42251.67432870371</v>
      </c>
    </row>
    <row r="1537" spans="1:19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3"/>
        <v>132</v>
      </c>
      <c r="O1537" s="7">
        <f t="shared" si="92"/>
        <v>48.154545454545456</v>
      </c>
      <c r="P1537" t="s">
        <v>8289</v>
      </c>
      <c r="Q1537" s="8" t="s">
        <v>8290</v>
      </c>
      <c r="R1537" s="12">
        <f t="shared" si="94"/>
        <v>42484.829062500001</v>
      </c>
      <c r="S1537" s="12">
        <f t="shared" si="95"/>
        <v>42513.916666666672</v>
      </c>
    </row>
    <row r="1538" spans="1:19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3"/>
        <v>250</v>
      </c>
      <c r="O1538" s="7">
        <f t="shared" ref="O1538:O1601" si="96">IFERROR(E1538/L1538,"-")</f>
        <v>66.015406593406595</v>
      </c>
      <c r="P1538" t="s">
        <v>8289</v>
      </c>
      <c r="Q1538" s="8" t="s">
        <v>8290</v>
      </c>
      <c r="R1538" s="12">
        <f t="shared" si="94"/>
        <v>42213.802199074074</v>
      </c>
      <c r="S1538" s="12">
        <f t="shared" si="95"/>
        <v>42243.802199074074</v>
      </c>
    </row>
    <row r="1539" spans="1:19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7">ROUND(E1539/D1539*100,0)</f>
        <v>180</v>
      </c>
      <c r="O1539" s="7">
        <f t="shared" si="96"/>
        <v>96.375</v>
      </c>
      <c r="P1539" t="s">
        <v>8289</v>
      </c>
      <c r="Q1539" s="8" t="s">
        <v>8290</v>
      </c>
      <c r="R1539" s="12">
        <f t="shared" ref="R1539:R1602" si="98">(((J1539/60)/60)/24+DATE(1970,1,1))</f>
        <v>42552.315127314811</v>
      </c>
      <c r="S1539" s="12">
        <f t="shared" ref="S1539:S1602" si="99">(((I1539/60)/60)/24)+DATE(1970,1,1)</f>
        <v>42588.75</v>
      </c>
    </row>
    <row r="1540" spans="1:19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7"/>
        <v>103</v>
      </c>
      <c r="O1540" s="7">
        <f t="shared" si="96"/>
        <v>156.17391304347825</v>
      </c>
      <c r="P1540" t="s">
        <v>8289</v>
      </c>
      <c r="Q1540" s="8" t="s">
        <v>8290</v>
      </c>
      <c r="R1540" s="12">
        <f t="shared" si="98"/>
        <v>41981.782060185185</v>
      </c>
      <c r="S1540" s="12">
        <f t="shared" si="99"/>
        <v>42026.782060185185</v>
      </c>
    </row>
    <row r="1541" spans="1:19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7"/>
        <v>136</v>
      </c>
      <c r="O1541" s="7">
        <f t="shared" si="96"/>
        <v>95.764859154929582</v>
      </c>
      <c r="P1541" t="s">
        <v>8289</v>
      </c>
      <c r="Q1541" s="8" t="s">
        <v>8290</v>
      </c>
      <c r="R1541" s="12">
        <f t="shared" si="98"/>
        <v>42705.919201388882</v>
      </c>
      <c r="S1541" s="12">
        <f t="shared" si="99"/>
        <v>42738.919201388882</v>
      </c>
    </row>
    <row r="1542" spans="1:19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7"/>
        <v>118</v>
      </c>
      <c r="O1542" s="7">
        <f t="shared" si="96"/>
        <v>180.40816326530611</v>
      </c>
      <c r="P1542" t="s">
        <v>8289</v>
      </c>
      <c r="Q1542" s="8" t="s">
        <v>8290</v>
      </c>
      <c r="R1542" s="12">
        <f t="shared" si="98"/>
        <v>41939.00712962963</v>
      </c>
      <c r="S1542" s="12">
        <f t="shared" si="99"/>
        <v>41969.052083333328</v>
      </c>
    </row>
    <row r="1543" spans="1:19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7"/>
        <v>0</v>
      </c>
      <c r="O1543" s="7">
        <f t="shared" si="96"/>
        <v>3</v>
      </c>
      <c r="P1543" t="s">
        <v>8289</v>
      </c>
      <c r="Q1543" s="8" t="s">
        <v>8292</v>
      </c>
      <c r="R1543" s="12">
        <f t="shared" si="98"/>
        <v>41974.712245370371</v>
      </c>
      <c r="S1543" s="12">
        <f t="shared" si="99"/>
        <v>42004.712245370371</v>
      </c>
    </row>
    <row r="1544" spans="1:19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7"/>
        <v>4</v>
      </c>
      <c r="O1544" s="7">
        <f t="shared" si="96"/>
        <v>20</v>
      </c>
      <c r="P1544" t="s">
        <v>8289</v>
      </c>
      <c r="Q1544" s="8" t="s">
        <v>8292</v>
      </c>
      <c r="R1544" s="12">
        <f t="shared" si="98"/>
        <v>42170.996527777781</v>
      </c>
      <c r="S1544" s="12">
        <f t="shared" si="99"/>
        <v>42185.996527777781</v>
      </c>
    </row>
    <row r="1545" spans="1:19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7"/>
        <v>0</v>
      </c>
      <c r="O1545" s="7">
        <f t="shared" si="96"/>
        <v>10</v>
      </c>
      <c r="P1545" t="s">
        <v>8289</v>
      </c>
      <c r="Q1545" s="8" t="s">
        <v>8292</v>
      </c>
      <c r="R1545" s="12">
        <f t="shared" si="98"/>
        <v>41935.509652777779</v>
      </c>
      <c r="S1545" s="12">
        <f t="shared" si="99"/>
        <v>41965.551319444443</v>
      </c>
    </row>
    <row r="1546" spans="1:19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7"/>
        <v>0</v>
      </c>
      <c r="O1546" s="7" t="str">
        <f t="shared" si="96"/>
        <v>-</v>
      </c>
      <c r="P1546" t="s">
        <v>8289</v>
      </c>
      <c r="Q1546" s="8" t="s">
        <v>8292</v>
      </c>
      <c r="R1546" s="12">
        <f t="shared" si="98"/>
        <v>42053.051203703704</v>
      </c>
      <c r="S1546" s="12">
        <f t="shared" si="99"/>
        <v>42095.012499999997</v>
      </c>
    </row>
    <row r="1547" spans="1:19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7"/>
        <v>0</v>
      </c>
      <c r="O1547" s="7">
        <f t="shared" si="96"/>
        <v>1</v>
      </c>
      <c r="P1547" t="s">
        <v>8289</v>
      </c>
      <c r="Q1547" s="8" t="s">
        <v>8292</v>
      </c>
      <c r="R1547" s="12">
        <f t="shared" si="98"/>
        <v>42031.884652777779</v>
      </c>
      <c r="S1547" s="12">
        <f t="shared" si="99"/>
        <v>42065.886111111111</v>
      </c>
    </row>
    <row r="1548" spans="1:19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7"/>
        <v>29</v>
      </c>
      <c r="O1548" s="7">
        <f t="shared" si="96"/>
        <v>26.272727272727273</v>
      </c>
      <c r="P1548" t="s">
        <v>8289</v>
      </c>
      <c r="Q1548" s="8" t="s">
        <v>8292</v>
      </c>
      <c r="R1548" s="12">
        <f t="shared" si="98"/>
        <v>41839.212951388887</v>
      </c>
      <c r="S1548" s="12">
        <f t="shared" si="99"/>
        <v>41899.212951388887</v>
      </c>
    </row>
    <row r="1549" spans="1:19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7"/>
        <v>0</v>
      </c>
      <c r="O1549" s="7" t="str">
        <f t="shared" si="96"/>
        <v>-</v>
      </c>
      <c r="P1549" t="s">
        <v>8289</v>
      </c>
      <c r="Q1549" s="8" t="s">
        <v>8292</v>
      </c>
      <c r="R1549" s="12">
        <f t="shared" si="98"/>
        <v>42782.426875000005</v>
      </c>
      <c r="S1549" s="12">
        <f t="shared" si="99"/>
        <v>42789.426875000005</v>
      </c>
    </row>
    <row r="1550" spans="1:19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7"/>
        <v>9</v>
      </c>
      <c r="O1550" s="7">
        <f t="shared" si="96"/>
        <v>60</v>
      </c>
      <c r="P1550" t="s">
        <v>8289</v>
      </c>
      <c r="Q1550" s="8" t="s">
        <v>8292</v>
      </c>
      <c r="R1550" s="12">
        <f t="shared" si="98"/>
        <v>42286.88217592593</v>
      </c>
      <c r="S1550" s="12">
        <f t="shared" si="99"/>
        <v>42316.923842592587</v>
      </c>
    </row>
    <row r="1551" spans="1:19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7"/>
        <v>34</v>
      </c>
      <c r="O1551" s="7">
        <f t="shared" si="96"/>
        <v>28.333333333333332</v>
      </c>
      <c r="P1551" t="s">
        <v>8289</v>
      </c>
      <c r="Q1551" s="8" t="s">
        <v>8292</v>
      </c>
      <c r="R1551" s="12">
        <f t="shared" si="98"/>
        <v>42281.136099537034</v>
      </c>
      <c r="S1551" s="12">
        <f t="shared" si="99"/>
        <v>42311.177766203706</v>
      </c>
    </row>
    <row r="1552" spans="1:19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7"/>
        <v>13</v>
      </c>
      <c r="O1552" s="7">
        <f t="shared" si="96"/>
        <v>14.428571428571429</v>
      </c>
      <c r="P1552" t="s">
        <v>8289</v>
      </c>
      <c r="Q1552" s="8" t="s">
        <v>8292</v>
      </c>
      <c r="R1552" s="12">
        <f t="shared" si="98"/>
        <v>42472.449467592596</v>
      </c>
      <c r="S1552" s="12">
        <f t="shared" si="99"/>
        <v>42502.449467592596</v>
      </c>
    </row>
    <row r="1553" spans="1:19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7"/>
        <v>0</v>
      </c>
      <c r="O1553" s="7" t="str">
        <f t="shared" si="96"/>
        <v>-</v>
      </c>
      <c r="P1553" t="s">
        <v>8289</v>
      </c>
      <c r="Q1553" s="8" t="s">
        <v>8292</v>
      </c>
      <c r="R1553" s="12">
        <f t="shared" si="98"/>
        <v>42121.824525462958</v>
      </c>
      <c r="S1553" s="12">
        <f t="shared" si="99"/>
        <v>42151.824525462958</v>
      </c>
    </row>
    <row r="1554" spans="1:19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7"/>
        <v>49</v>
      </c>
      <c r="O1554" s="7">
        <f t="shared" si="96"/>
        <v>132.1875</v>
      </c>
      <c r="P1554" t="s">
        <v>8289</v>
      </c>
      <c r="Q1554" s="8" t="s">
        <v>8292</v>
      </c>
      <c r="R1554" s="12">
        <f t="shared" si="98"/>
        <v>41892.688750000001</v>
      </c>
      <c r="S1554" s="12">
        <f t="shared" si="99"/>
        <v>41913.165972222225</v>
      </c>
    </row>
    <row r="1555" spans="1:19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7"/>
        <v>0</v>
      </c>
      <c r="O1555" s="7" t="str">
        <f t="shared" si="96"/>
        <v>-</v>
      </c>
      <c r="P1555" t="s">
        <v>8289</v>
      </c>
      <c r="Q1555" s="8" t="s">
        <v>8292</v>
      </c>
      <c r="R1555" s="12">
        <f t="shared" si="98"/>
        <v>42219.282951388886</v>
      </c>
      <c r="S1555" s="12">
        <f t="shared" si="99"/>
        <v>42249.282951388886</v>
      </c>
    </row>
    <row r="1556" spans="1:19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7"/>
        <v>0</v>
      </c>
      <c r="O1556" s="7" t="str">
        <f t="shared" si="96"/>
        <v>-</v>
      </c>
      <c r="P1556" t="s">
        <v>8289</v>
      </c>
      <c r="Q1556" s="8" t="s">
        <v>8292</v>
      </c>
      <c r="R1556" s="12">
        <f t="shared" si="98"/>
        <v>42188.252199074079</v>
      </c>
      <c r="S1556" s="12">
        <f t="shared" si="99"/>
        <v>42218.252199074079</v>
      </c>
    </row>
    <row r="1557" spans="1:19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7"/>
        <v>0</v>
      </c>
      <c r="O1557" s="7" t="str">
        <f t="shared" si="96"/>
        <v>-</v>
      </c>
      <c r="P1557" t="s">
        <v>8289</v>
      </c>
      <c r="Q1557" s="8" t="s">
        <v>8292</v>
      </c>
      <c r="R1557" s="12">
        <f t="shared" si="98"/>
        <v>42241.613796296297</v>
      </c>
      <c r="S1557" s="12">
        <f t="shared" si="99"/>
        <v>42264.708333333328</v>
      </c>
    </row>
    <row r="1558" spans="1:19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7"/>
        <v>45</v>
      </c>
      <c r="O1558" s="7">
        <f t="shared" si="96"/>
        <v>56.416666666666664</v>
      </c>
      <c r="P1558" t="s">
        <v>8289</v>
      </c>
      <c r="Q1558" s="8" t="s">
        <v>8292</v>
      </c>
      <c r="R1558" s="12">
        <f t="shared" si="98"/>
        <v>42525.153055555551</v>
      </c>
      <c r="S1558" s="12">
        <f t="shared" si="99"/>
        <v>42555.153055555551</v>
      </c>
    </row>
    <row r="1559" spans="1:19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7"/>
        <v>4</v>
      </c>
      <c r="O1559" s="7">
        <f t="shared" si="96"/>
        <v>100</v>
      </c>
      <c r="P1559" t="s">
        <v>8289</v>
      </c>
      <c r="Q1559" s="8" t="s">
        <v>8292</v>
      </c>
      <c r="R1559" s="12">
        <f t="shared" si="98"/>
        <v>41871.65315972222</v>
      </c>
      <c r="S1559" s="12">
        <f t="shared" si="99"/>
        <v>41902.65315972222</v>
      </c>
    </row>
    <row r="1560" spans="1:19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7"/>
        <v>5</v>
      </c>
      <c r="O1560" s="7">
        <f t="shared" si="96"/>
        <v>11.666666666666666</v>
      </c>
      <c r="P1560" t="s">
        <v>8289</v>
      </c>
      <c r="Q1560" s="8" t="s">
        <v>8292</v>
      </c>
      <c r="R1560" s="12">
        <f t="shared" si="98"/>
        <v>42185.397673611107</v>
      </c>
      <c r="S1560" s="12">
        <f t="shared" si="99"/>
        <v>42244.508333333331</v>
      </c>
    </row>
    <row r="1561" spans="1:19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7"/>
        <v>0</v>
      </c>
      <c r="O1561" s="7">
        <f t="shared" si="96"/>
        <v>50</v>
      </c>
      <c r="P1561" t="s">
        <v>8289</v>
      </c>
      <c r="Q1561" s="8" t="s">
        <v>8292</v>
      </c>
      <c r="R1561" s="12">
        <f t="shared" si="98"/>
        <v>42108.05322916666</v>
      </c>
      <c r="S1561" s="12">
        <f t="shared" si="99"/>
        <v>42123.05322916666</v>
      </c>
    </row>
    <row r="1562" spans="1:19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7"/>
        <v>4</v>
      </c>
      <c r="O1562" s="7">
        <f t="shared" si="96"/>
        <v>23.5</v>
      </c>
      <c r="P1562" t="s">
        <v>8289</v>
      </c>
      <c r="Q1562" s="8" t="s">
        <v>8292</v>
      </c>
      <c r="R1562" s="12">
        <f t="shared" si="98"/>
        <v>41936.020752314813</v>
      </c>
      <c r="S1562" s="12">
        <f t="shared" si="99"/>
        <v>41956.062418981484</v>
      </c>
    </row>
    <row r="1563" spans="1:19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7"/>
        <v>1</v>
      </c>
      <c r="O1563" s="7">
        <f t="shared" si="96"/>
        <v>67</v>
      </c>
      <c r="P1563" t="s">
        <v>8282</v>
      </c>
      <c r="Q1563" s="8" t="s">
        <v>8312</v>
      </c>
      <c r="R1563" s="12">
        <f t="shared" si="98"/>
        <v>41555.041701388887</v>
      </c>
      <c r="S1563" s="12">
        <f t="shared" si="99"/>
        <v>41585.083368055559</v>
      </c>
    </row>
    <row r="1564" spans="1:19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7"/>
        <v>0</v>
      </c>
      <c r="O1564" s="7" t="str">
        <f t="shared" si="96"/>
        <v>-</v>
      </c>
      <c r="P1564" t="s">
        <v>8282</v>
      </c>
      <c r="Q1564" s="8" t="s">
        <v>8312</v>
      </c>
      <c r="R1564" s="12">
        <f t="shared" si="98"/>
        <v>40079.566157407404</v>
      </c>
      <c r="S1564" s="12">
        <f t="shared" si="99"/>
        <v>40149.034722222219</v>
      </c>
    </row>
    <row r="1565" spans="1:19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7"/>
        <v>1</v>
      </c>
      <c r="O1565" s="7">
        <f t="shared" si="96"/>
        <v>42.5</v>
      </c>
      <c r="P1565" t="s">
        <v>8282</v>
      </c>
      <c r="Q1565" s="8" t="s">
        <v>8312</v>
      </c>
      <c r="R1565" s="12">
        <f t="shared" si="98"/>
        <v>41652.742488425924</v>
      </c>
      <c r="S1565" s="12">
        <f t="shared" si="99"/>
        <v>41712.700821759259</v>
      </c>
    </row>
    <row r="1566" spans="1:19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7"/>
        <v>0</v>
      </c>
      <c r="O1566" s="7">
        <f t="shared" si="96"/>
        <v>10</v>
      </c>
      <c r="P1566" t="s">
        <v>8282</v>
      </c>
      <c r="Q1566" s="8" t="s">
        <v>8312</v>
      </c>
      <c r="R1566" s="12">
        <f t="shared" si="98"/>
        <v>42121.367002314815</v>
      </c>
      <c r="S1566" s="12">
        <f t="shared" si="99"/>
        <v>42152.836805555555</v>
      </c>
    </row>
    <row r="1567" spans="1:19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7"/>
        <v>3</v>
      </c>
      <c r="O1567" s="7">
        <f t="shared" si="96"/>
        <v>100</v>
      </c>
      <c r="P1567" t="s">
        <v>8282</v>
      </c>
      <c r="Q1567" s="8" t="s">
        <v>8312</v>
      </c>
      <c r="R1567" s="12">
        <f t="shared" si="98"/>
        <v>40672.729872685188</v>
      </c>
      <c r="S1567" s="12">
        <f t="shared" si="99"/>
        <v>40702.729872685188</v>
      </c>
    </row>
    <row r="1568" spans="1:19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7"/>
        <v>21</v>
      </c>
      <c r="O1568" s="7">
        <f t="shared" si="96"/>
        <v>108.05084745762711</v>
      </c>
      <c r="P1568" t="s">
        <v>8282</v>
      </c>
      <c r="Q1568" s="8" t="s">
        <v>8312</v>
      </c>
      <c r="R1568" s="12">
        <f t="shared" si="98"/>
        <v>42549.916712962964</v>
      </c>
      <c r="S1568" s="12">
        <f t="shared" si="99"/>
        <v>42578.916666666672</v>
      </c>
    </row>
    <row r="1569" spans="1:19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7"/>
        <v>4</v>
      </c>
      <c r="O1569" s="7">
        <f t="shared" si="96"/>
        <v>26.923076923076923</v>
      </c>
      <c r="P1569" t="s">
        <v>8282</v>
      </c>
      <c r="Q1569" s="8" t="s">
        <v>8312</v>
      </c>
      <c r="R1569" s="12">
        <f t="shared" si="98"/>
        <v>41671.936863425923</v>
      </c>
      <c r="S1569" s="12">
        <f t="shared" si="99"/>
        <v>41687</v>
      </c>
    </row>
    <row r="1570" spans="1:19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7"/>
        <v>14</v>
      </c>
      <c r="O1570" s="7">
        <f t="shared" si="96"/>
        <v>155</v>
      </c>
      <c r="P1570" t="s">
        <v>8282</v>
      </c>
      <c r="Q1570" s="8" t="s">
        <v>8312</v>
      </c>
      <c r="R1570" s="12">
        <f t="shared" si="98"/>
        <v>41962.062326388885</v>
      </c>
      <c r="S1570" s="12">
        <f t="shared" si="99"/>
        <v>41997.062326388885</v>
      </c>
    </row>
    <row r="1571" spans="1:19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7"/>
        <v>0</v>
      </c>
      <c r="O1571" s="7" t="str">
        <f t="shared" si="96"/>
        <v>-</v>
      </c>
      <c r="P1571" t="s">
        <v>8282</v>
      </c>
      <c r="Q1571" s="8" t="s">
        <v>8312</v>
      </c>
      <c r="R1571" s="12">
        <f t="shared" si="98"/>
        <v>41389.679560185185</v>
      </c>
      <c r="S1571" s="12">
        <f t="shared" si="99"/>
        <v>41419.679560185185</v>
      </c>
    </row>
    <row r="1572" spans="1:19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7"/>
        <v>41</v>
      </c>
      <c r="O1572" s="7">
        <f t="shared" si="96"/>
        <v>47.769230769230766</v>
      </c>
      <c r="P1572" t="s">
        <v>8282</v>
      </c>
      <c r="Q1572" s="8" t="s">
        <v>8312</v>
      </c>
      <c r="R1572" s="12">
        <f t="shared" si="98"/>
        <v>42438.813449074078</v>
      </c>
      <c r="S1572" s="12">
        <f t="shared" si="99"/>
        <v>42468.771782407406</v>
      </c>
    </row>
    <row r="1573" spans="1:19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7"/>
        <v>1</v>
      </c>
      <c r="O1573" s="7">
        <f t="shared" si="96"/>
        <v>20</v>
      </c>
      <c r="P1573" t="s">
        <v>8282</v>
      </c>
      <c r="Q1573" s="8" t="s">
        <v>8312</v>
      </c>
      <c r="R1573" s="12">
        <f t="shared" si="98"/>
        <v>42144.769479166673</v>
      </c>
      <c r="S1573" s="12">
        <f t="shared" si="99"/>
        <v>42174.769479166673</v>
      </c>
    </row>
    <row r="1574" spans="1:19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7"/>
        <v>5</v>
      </c>
      <c r="O1574" s="7">
        <f t="shared" si="96"/>
        <v>41.666666666666664</v>
      </c>
      <c r="P1574" t="s">
        <v>8282</v>
      </c>
      <c r="Q1574" s="8" t="s">
        <v>8312</v>
      </c>
      <c r="R1574" s="12">
        <f t="shared" si="98"/>
        <v>42404.033090277779</v>
      </c>
      <c r="S1574" s="12">
        <f t="shared" si="99"/>
        <v>42428.999305555553</v>
      </c>
    </row>
    <row r="1575" spans="1:19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7"/>
        <v>2</v>
      </c>
      <c r="O1575" s="7">
        <f t="shared" si="96"/>
        <v>74.333333333333329</v>
      </c>
      <c r="P1575" t="s">
        <v>8282</v>
      </c>
      <c r="Q1575" s="8" t="s">
        <v>8312</v>
      </c>
      <c r="R1575" s="12">
        <f t="shared" si="98"/>
        <v>42786.000023148154</v>
      </c>
      <c r="S1575" s="12">
        <f t="shared" si="99"/>
        <v>42826.165972222225</v>
      </c>
    </row>
    <row r="1576" spans="1:19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7"/>
        <v>5</v>
      </c>
      <c r="O1576" s="7">
        <f t="shared" si="96"/>
        <v>84.333333333333329</v>
      </c>
      <c r="P1576" t="s">
        <v>8282</v>
      </c>
      <c r="Q1576" s="8" t="s">
        <v>8312</v>
      </c>
      <c r="R1576" s="12">
        <f t="shared" si="98"/>
        <v>42017.927418981482</v>
      </c>
      <c r="S1576" s="12">
        <f t="shared" si="99"/>
        <v>42052.927418981482</v>
      </c>
    </row>
    <row r="1577" spans="1:19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7"/>
        <v>23</v>
      </c>
      <c r="O1577" s="7">
        <f t="shared" si="96"/>
        <v>65.457142857142856</v>
      </c>
      <c r="P1577" t="s">
        <v>8282</v>
      </c>
      <c r="Q1577" s="8" t="s">
        <v>8312</v>
      </c>
      <c r="R1577" s="12">
        <f t="shared" si="98"/>
        <v>41799.524259259262</v>
      </c>
      <c r="S1577" s="12">
        <f t="shared" si="99"/>
        <v>41829.524259259262</v>
      </c>
    </row>
    <row r="1578" spans="1:19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7"/>
        <v>13</v>
      </c>
      <c r="O1578" s="7">
        <f t="shared" si="96"/>
        <v>65</v>
      </c>
      <c r="P1578" t="s">
        <v>8282</v>
      </c>
      <c r="Q1578" s="8" t="s">
        <v>8312</v>
      </c>
      <c r="R1578" s="12">
        <f t="shared" si="98"/>
        <v>42140.879259259258</v>
      </c>
      <c r="S1578" s="12">
        <f t="shared" si="99"/>
        <v>42185.879259259258</v>
      </c>
    </row>
    <row r="1579" spans="1:19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7"/>
        <v>1</v>
      </c>
      <c r="O1579" s="7">
        <f t="shared" si="96"/>
        <v>27.5</v>
      </c>
      <c r="P1579" t="s">
        <v>8282</v>
      </c>
      <c r="Q1579" s="8" t="s">
        <v>8312</v>
      </c>
      <c r="R1579" s="12">
        <f t="shared" si="98"/>
        <v>41054.847777777781</v>
      </c>
      <c r="S1579" s="12">
        <f t="shared" si="99"/>
        <v>41114.847777777781</v>
      </c>
    </row>
    <row r="1580" spans="1:19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7"/>
        <v>11</v>
      </c>
      <c r="O1580" s="7">
        <f t="shared" si="96"/>
        <v>51.25</v>
      </c>
      <c r="P1580" t="s">
        <v>8282</v>
      </c>
      <c r="Q1580" s="8" t="s">
        <v>8312</v>
      </c>
      <c r="R1580" s="12">
        <f t="shared" si="98"/>
        <v>40399.065868055557</v>
      </c>
      <c r="S1580" s="12">
        <f t="shared" si="99"/>
        <v>40423.083333333336</v>
      </c>
    </row>
    <row r="1581" spans="1:19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7"/>
        <v>1</v>
      </c>
      <c r="O1581" s="7">
        <f t="shared" si="96"/>
        <v>14</v>
      </c>
      <c r="P1581" t="s">
        <v>8282</v>
      </c>
      <c r="Q1581" s="8" t="s">
        <v>8312</v>
      </c>
      <c r="R1581" s="12">
        <f t="shared" si="98"/>
        <v>41481.996423611112</v>
      </c>
      <c r="S1581" s="12">
        <f t="shared" si="99"/>
        <v>41514.996423611112</v>
      </c>
    </row>
    <row r="1582" spans="1:19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7"/>
        <v>0</v>
      </c>
      <c r="O1582" s="7" t="str">
        <f t="shared" si="96"/>
        <v>-</v>
      </c>
      <c r="P1582" t="s">
        <v>8282</v>
      </c>
      <c r="Q1582" s="8" t="s">
        <v>8312</v>
      </c>
      <c r="R1582" s="12">
        <f t="shared" si="98"/>
        <v>40990.050069444449</v>
      </c>
      <c r="S1582" s="12">
        <f t="shared" si="99"/>
        <v>41050.050069444449</v>
      </c>
    </row>
    <row r="1583" spans="1:19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7"/>
        <v>1</v>
      </c>
      <c r="O1583" s="7">
        <f t="shared" si="96"/>
        <v>5</v>
      </c>
      <c r="P1583" t="s">
        <v>8289</v>
      </c>
      <c r="Q1583" s="8" t="s">
        <v>8293</v>
      </c>
      <c r="R1583" s="12">
        <f t="shared" si="98"/>
        <v>42325.448958333334</v>
      </c>
      <c r="S1583" s="12">
        <f t="shared" si="99"/>
        <v>42357.448958333334</v>
      </c>
    </row>
    <row r="1584" spans="1:19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7"/>
        <v>9</v>
      </c>
      <c r="O1584" s="7">
        <f t="shared" si="96"/>
        <v>31</v>
      </c>
      <c r="P1584" t="s">
        <v>8289</v>
      </c>
      <c r="Q1584" s="8" t="s">
        <v>8293</v>
      </c>
      <c r="R1584" s="12">
        <f t="shared" si="98"/>
        <v>42246.789965277778</v>
      </c>
      <c r="S1584" s="12">
        <f t="shared" si="99"/>
        <v>42303.888888888891</v>
      </c>
    </row>
    <row r="1585" spans="1:19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7"/>
        <v>0</v>
      </c>
      <c r="O1585" s="7">
        <f t="shared" si="96"/>
        <v>15</v>
      </c>
      <c r="P1585" t="s">
        <v>8289</v>
      </c>
      <c r="Q1585" s="8" t="s">
        <v>8293</v>
      </c>
      <c r="R1585" s="12">
        <f t="shared" si="98"/>
        <v>41877.904988425929</v>
      </c>
      <c r="S1585" s="12">
        <f t="shared" si="99"/>
        <v>41907.904988425929</v>
      </c>
    </row>
    <row r="1586" spans="1:19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7"/>
        <v>0</v>
      </c>
      <c r="O1586" s="7" t="str">
        <f t="shared" si="96"/>
        <v>-</v>
      </c>
      <c r="P1586" t="s">
        <v>8289</v>
      </c>
      <c r="Q1586" s="8" t="s">
        <v>8293</v>
      </c>
      <c r="R1586" s="12">
        <f t="shared" si="98"/>
        <v>41779.649317129632</v>
      </c>
      <c r="S1586" s="12">
        <f t="shared" si="99"/>
        <v>41789.649317129632</v>
      </c>
    </row>
    <row r="1587" spans="1:19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7"/>
        <v>79</v>
      </c>
      <c r="O1587" s="7">
        <f t="shared" si="96"/>
        <v>131.66666666666666</v>
      </c>
      <c r="P1587" t="s">
        <v>8289</v>
      </c>
      <c r="Q1587" s="8" t="s">
        <v>8293</v>
      </c>
      <c r="R1587" s="12">
        <f t="shared" si="98"/>
        <v>42707.895462962959</v>
      </c>
      <c r="S1587" s="12">
        <f t="shared" si="99"/>
        <v>42729.458333333328</v>
      </c>
    </row>
    <row r="1588" spans="1:19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7"/>
        <v>0</v>
      </c>
      <c r="O1588" s="7" t="str">
        <f t="shared" si="96"/>
        <v>-</v>
      </c>
      <c r="P1588" t="s">
        <v>8289</v>
      </c>
      <c r="Q1588" s="8" t="s">
        <v>8293</v>
      </c>
      <c r="R1588" s="12">
        <f t="shared" si="98"/>
        <v>42069.104421296302</v>
      </c>
      <c r="S1588" s="12">
        <f t="shared" si="99"/>
        <v>42099.062754629631</v>
      </c>
    </row>
    <row r="1589" spans="1:19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7"/>
        <v>0</v>
      </c>
      <c r="O1589" s="7">
        <f t="shared" si="96"/>
        <v>1</v>
      </c>
      <c r="P1589" t="s">
        <v>8289</v>
      </c>
      <c r="Q1589" s="8" t="s">
        <v>8293</v>
      </c>
      <c r="R1589" s="12">
        <f t="shared" si="98"/>
        <v>41956.950983796298</v>
      </c>
      <c r="S1589" s="12">
        <f t="shared" si="99"/>
        <v>41986.950983796298</v>
      </c>
    </row>
    <row r="1590" spans="1:19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7"/>
        <v>0</v>
      </c>
      <c r="O1590" s="7" t="str">
        <f t="shared" si="96"/>
        <v>-</v>
      </c>
      <c r="P1590" t="s">
        <v>8289</v>
      </c>
      <c r="Q1590" s="8" t="s">
        <v>8293</v>
      </c>
      <c r="R1590" s="12">
        <f t="shared" si="98"/>
        <v>42005.24998842593</v>
      </c>
      <c r="S1590" s="12">
        <f t="shared" si="99"/>
        <v>42035.841666666667</v>
      </c>
    </row>
    <row r="1591" spans="1:19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7"/>
        <v>0</v>
      </c>
      <c r="O1591" s="7" t="str">
        <f t="shared" si="96"/>
        <v>-</v>
      </c>
      <c r="P1591" t="s">
        <v>8289</v>
      </c>
      <c r="Q1591" s="8" t="s">
        <v>8293</v>
      </c>
      <c r="R1591" s="12">
        <f t="shared" si="98"/>
        <v>42256.984791666662</v>
      </c>
      <c r="S1591" s="12">
        <f t="shared" si="99"/>
        <v>42286.984791666662</v>
      </c>
    </row>
    <row r="1592" spans="1:19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7"/>
        <v>2</v>
      </c>
      <c r="O1592" s="7">
        <f t="shared" si="96"/>
        <v>510</v>
      </c>
      <c r="P1592" t="s">
        <v>8289</v>
      </c>
      <c r="Q1592" s="8" t="s">
        <v>8293</v>
      </c>
      <c r="R1592" s="12">
        <f t="shared" si="98"/>
        <v>42240.857222222221</v>
      </c>
      <c r="S1592" s="12">
        <f t="shared" si="99"/>
        <v>42270.857222222221</v>
      </c>
    </row>
    <row r="1593" spans="1:19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7"/>
        <v>29</v>
      </c>
      <c r="O1593" s="7">
        <f t="shared" si="96"/>
        <v>44.478260869565219</v>
      </c>
      <c r="P1593" t="s">
        <v>8289</v>
      </c>
      <c r="Q1593" s="8" t="s">
        <v>8293</v>
      </c>
      <c r="R1593" s="12">
        <f t="shared" si="98"/>
        <v>42433.726168981477</v>
      </c>
      <c r="S1593" s="12">
        <f t="shared" si="99"/>
        <v>42463.68450231482</v>
      </c>
    </row>
    <row r="1594" spans="1:19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7"/>
        <v>0</v>
      </c>
      <c r="O1594" s="7" t="str">
        <f t="shared" si="96"/>
        <v>-</v>
      </c>
      <c r="P1594" t="s">
        <v>8289</v>
      </c>
      <c r="Q1594" s="8" t="s">
        <v>8293</v>
      </c>
      <c r="R1594" s="12">
        <f t="shared" si="98"/>
        <v>42046.072743055556</v>
      </c>
      <c r="S1594" s="12">
        <f t="shared" si="99"/>
        <v>42091.031076388885</v>
      </c>
    </row>
    <row r="1595" spans="1:19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7"/>
        <v>0</v>
      </c>
      <c r="O1595" s="7">
        <f t="shared" si="96"/>
        <v>1</v>
      </c>
      <c r="P1595" t="s">
        <v>8289</v>
      </c>
      <c r="Q1595" s="8" t="s">
        <v>8293</v>
      </c>
      <c r="R1595" s="12">
        <f t="shared" si="98"/>
        <v>42033.845543981486</v>
      </c>
      <c r="S1595" s="12">
        <f t="shared" si="99"/>
        <v>42063.845543981486</v>
      </c>
    </row>
    <row r="1596" spans="1:19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7"/>
        <v>21</v>
      </c>
      <c r="O1596" s="7">
        <f t="shared" si="96"/>
        <v>20.5</v>
      </c>
      <c r="P1596" t="s">
        <v>8289</v>
      </c>
      <c r="Q1596" s="8" t="s">
        <v>8293</v>
      </c>
      <c r="R1596" s="12">
        <f t="shared" si="98"/>
        <v>42445.712754629625</v>
      </c>
      <c r="S1596" s="12">
        <f t="shared" si="99"/>
        <v>42505.681249999994</v>
      </c>
    </row>
    <row r="1597" spans="1:19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7"/>
        <v>0</v>
      </c>
      <c r="O1597" s="7">
        <f t="shared" si="96"/>
        <v>40</v>
      </c>
      <c r="P1597" t="s">
        <v>8289</v>
      </c>
      <c r="Q1597" s="8" t="s">
        <v>8293</v>
      </c>
      <c r="R1597" s="12">
        <f t="shared" si="98"/>
        <v>41780.050092592595</v>
      </c>
      <c r="S1597" s="12">
        <f t="shared" si="99"/>
        <v>41808.842361111114</v>
      </c>
    </row>
    <row r="1598" spans="1:19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7"/>
        <v>2</v>
      </c>
      <c r="O1598" s="7">
        <f t="shared" si="96"/>
        <v>25</v>
      </c>
      <c r="P1598" t="s">
        <v>8289</v>
      </c>
      <c r="Q1598" s="8" t="s">
        <v>8293</v>
      </c>
      <c r="R1598" s="12">
        <f t="shared" si="98"/>
        <v>41941.430196759262</v>
      </c>
      <c r="S1598" s="12">
        <f t="shared" si="99"/>
        <v>41986.471863425926</v>
      </c>
    </row>
    <row r="1599" spans="1:19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7"/>
        <v>0</v>
      </c>
      <c r="O1599" s="7" t="str">
        <f t="shared" si="96"/>
        <v>-</v>
      </c>
      <c r="P1599" t="s">
        <v>8289</v>
      </c>
      <c r="Q1599" s="8" t="s">
        <v>8293</v>
      </c>
      <c r="R1599" s="12">
        <f t="shared" si="98"/>
        <v>42603.354131944448</v>
      </c>
      <c r="S1599" s="12">
        <f t="shared" si="99"/>
        <v>42633.354131944448</v>
      </c>
    </row>
    <row r="1600" spans="1:19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7"/>
        <v>0</v>
      </c>
      <c r="O1600" s="7">
        <f t="shared" si="96"/>
        <v>1</v>
      </c>
      <c r="P1600" t="s">
        <v>8289</v>
      </c>
      <c r="Q1600" s="8" t="s">
        <v>8293</v>
      </c>
      <c r="R1600" s="12">
        <f t="shared" si="98"/>
        <v>42151.667337962965</v>
      </c>
      <c r="S1600" s="12">
        <f t="shared" si="99"/>
        <v>42211.667337962965</v>
      </c>
    </row>
    <row r="1601" spans="1:19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7"/>
        <v>0</v>
      </c>
      <c r="O1601" s="7" t="str">
        <f t="shared" si="96"/>
        <v>-</v>
      </c>
      <c r="P1601" t="s">
        <v>8289</v>
      </c>
      <c r="Q1601" s="8" t="s">
        <v>8293</v>
      </c>
      <c r="R1601" s="12">
        <f t="shared" si="98"/>
        <v>42438.53907407407</v>
      </c>
      <c r="S1601" s="12">
        <f t="shared" si="99"/>
        <v>42468.497407407413</v>
      </c>
    </row>
    <row r="1602" spans="1:19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7"/>
        <v>7</v>
      </c>
      <c r="O1602" s="7">
        <f t="shared" ref="O1602:O1665" si="100">IFERROR(E1602/L1602,"-")</f>
        <v>40.777777777777779</v>
      </c>
      <c r="P1602" t="s">
        <v>8289</v>
      </c>
      <c r="Q1602" s="8" t="s">
        <v>8293</v>
      </c>
      <c r="R1602" s="12">
        <f t="shared" si="98"/>
        <v>41791.057314814818</v>
      </c>
      <c r="S1602" s="12">
        <f t="shared" si="99"/>
        <v>41835.21597222222</v>
      </c>
    </row>
    <row r="1603" spans="1:19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1">ROUND(E1603/D1603*100,0)</f>
        <v>108</v>
      </c>
      <c r="O1603" s="7">
        <f t="shared" si="100"/>
        <v>48.325535714285714</v>
      </c>
      <c r="P1603" t="s">
        <v>8270</v>
      </c>
      <c r="Q1603" s="8" t="s">
        <v>8269</v>
      </c>
      <c r="R1603" s="12">
        <f t="shared" ref="R1603:R1666" si="102">(((J1603/60)/60)/24+DATE(1970,1,1))</f>
        <v>40638.092974537038</v>
      </c>
      <c r="S1603" s="12">
        <f t="shared" ref="S1603:S1666" si="103">(((I1603/60)/60)/24)+DATE(1970,1,1)</f>
        <v>40668.092974537038</v>
      </c>
    </row>
    <row r="1604" spans="1:19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1"/>
        <v>100</v>
      </c>
      <c r="O1604" s="7">
        <f t="shared" si="100"/>
        <v>46.953125</v>
      </c>
      <c r="P1604" t="s">
        <v>8270</v>
      </c>
      <c r="Q1604" s="8" t="s">
        <v>8269</v>
      </c>
      <c r="R1604" s="12">
        <f t="shared" si="102"/>
        <v>40788.297650462962</v>
      </c>
      <c r="S1604" s="12">
        <f t="shared" si="103"/>
        <v>40830.958333333336</v>
      </c>
    </row>
    <row r="1605" spans="1:19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1"/>
        <v>100</v>
      </c>
      <c r="O1605" s="7">
        <f t="shared" si="100"/>
        <v>66.688666666666663</v>
      </c>
      <c r="P1605" t="s">
        <v>8270</v>
      </c>
      <c r="Q1605" s="8" t="s">
        <v>8269</v>
      </c>
      <c r="R1605" s="12">
        <f t="shared" si="102"/>
        <v>40876.169664351852</v>
      </c>
      <c r="S1605" s="12">
        <f t="shared" si="103"/>
        <v>40936.169664351852</v>
      </c>
    </row>
    <row r="1606" spans="1:19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1"/>
        <v>122</v>
      </c>
      <c r="O1606" s="7">
        <f t="shared" si="100"/>
        <v>48.842857142857142</v>
      </c>
      <c r="P1606" t="s">
        <v>8270</v>
      </c>
      <c r="Q1606" s="8" t="s">
        <v>8269</v>
      </c>
      <c r="R1606" s="12">
        <f t="shared" si="102"/>
        <v>40945.845312500001</v>
      </c>
      <c r="S1606" s="12">
        <f t="shared" si="103"/>
        <v>40985.80364583333</v>
      </c>
    </row>
    <row r="1607" spans="1:19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1"/>
        <v>101</v>
      </c>
      <c r="O1607" s="7">
        <f t="shared" si="100"/>
        <v>137.30909090909091</v>
      </c>
      <c r="P1607" t="s">
        <v>8270</v>
      </c>
      <c r="Q1607" s="8" t="s">
        <v>8269</v>
      </c>
      <c r="R1607" s="12">
        <f t="shared" si="102"/>
        <v>40747.012881944444</v>
      </c>
      <c r="S1607" s="12">
        <f t="shared" si="103"/>
        <v>40756.291666666664</v>
      </c>
    </row>
    <row r="1608" spans="1:19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1"/>
        <v>101</v>
      </c>
      <c r="O1608" s="7">
        <f t="shared" si="100"/>
        <v>87.829673913043479</v>
      </c>
      <c r="P1608" t="s">
        <v>8270</v>
      </c>
      <c r="Q1608" s="8" t="s">
        <v>8269</v>
      </c>
      <c r="R1608" s="12">
        <f t="shared" si="102"/>
        <v>40536.111550925925</v>
      </c>
      <c r="S1608" s="12">
        <f t="shared" si="103"/>
        <v>40626.069884259261</v>
      </c>
    </row>
    <row r="1609" spans="1:19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1"/>
        <v>145</v>
      </c>
      <c r="O1609" s="7">
        <f t="shared" si="100"/>
        <v>70.785365853658533</v>
      </c>
      <c r="P1609" t="s">
        <v>8270</v>
      </c>
      <c r="Q1609" s="8" t="s">
        <v>8269</v>
      </c>
      <c r="R1609" s="12">
        <f t="shared" si="102"/>
        <v>41053.80846064815</v>
      </c>
      <c r="S1609" s="12">
        <f t="shared" si="103"/>
        <v>41074.80846064815</v>
      </c>
    </row>
    <row r="1610" spans="1:19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1"/>
        <v>101</v>
      </c>
      <c r="O1610" s="7">
        <f t="shared" si="100"/>
        <v>52.826086956521742</v>
      </c>
      <c r="P1610" t="s">
        <v>8270</v>
      </c>
      <c r="Q1610" s="8" t="s">
        <v>8269</v>
      </c>
      <c r="R1610" s="12">
        <f t="shared" si="102"/>
        <v>41607.83085648148</v>
      </c>
      <c r="S1610" s="12">
        <f t="shared" si="103"/>
        <v>41640.226388888892</v>
      </c>
    </row>
    <row r="1611" spans="1:19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1"/>
        <v>118</v>
      </c>
      <c r="O1611" s="7">
        <f t="shared" si="100"/>
        <v>443.75</v>
      </c>
      <c r="P1611" t="s">
        <v>8270</v>
      </c>
      <c r="Q1611" s="8" t="s">
        <v>8269</v>
      </c>
      <c r="R1611" s="12">
        <f t="shared" si="102"/>
        <v>40796.001261574071</v>
      </c>
      <c r="S1611" s="12">
        <f t="shared" si="103"/>
        <v>40849.333333333336</v>
      </c>
    </row>
    <row r="1612" spans="1:19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1"/>
        <v>272</v>
      </c>
      <c r="O1612" s="7">
        <f t="shared" si="100"/>
        <v>48.544642857142854</v>
      </c>
      <c r="P1612" t="s">
        <v>8270</v>
      </c>
      <c r="Q1612" s="8" t="s">
        <v>8269</v>
      </c>
      <c r="R1612" s="12">
        <f t="shared" si="102"/>
        <v>41228.924884259257</v>
      </c>
      <c r="S1612" s="12">
        <f t="shared" si="103"/>
        <v>41258.924884259257</v>
      </c>
    </row>
    <row r="1613" spans="1:19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1"/>
        <v>125</v>
      </c>
      <c r="O1613" s="7">
        <f t="shared" si="100"/>
        <v>37.074074074074076</v>
      </c>
      <c r="P1613" t="s">
        <v>8270</v>
      </c>
      <c r="Q1613" s="8" t="s">
        <v>8269</v>
      </c>
      <c r="R1613" s="12">
        <f t="shared" si="102"/>
        <v>41409.00037037037</v>
      </c>
      <c r="S1613" s="12">
        <f t="shared" si="103"/>
        <v>41430.00037037037</v>
      </c>
    </row>
    <row r="1614" spans="1:19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1"/>
        <v>110</v>
      </c>
      <c r="O1614" s="7">
        <f t="shared" si="100"/>
        <v>50</v>
      </c>
      <c r="P1614" t="s">
        <v>8270</v>
      </c>
      <c r="Q1614" s="8" t="s">
        <v>8269</v>
      </c>
      <c r="R1614" s="12">
        <f t="shared" si="102"/>
        <v>41246.874814814815</v>
      </c>
      <c r="S1614" s="12">
        <f t="shared" si="103"/>
        <v>41276.874814814815</v>
      </c>
    </row>
    <row r="1615" spans="1:19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1"/>
        <v>102</v>
      </c>
      <c r="O1615" s="7">
        <f t="shared" si="100"/>
        <v>39.03846153846154</v>
      </c>
      <c r="P1615" t="s">
        <v>8270</v>
      </c>
      <c r="Q1615" s="8" t="s">
        <v>8269</v>
      </c>
      <c r="R1615" s="12">
        <f t="shared" si="102"/>
        <v>41082.069467592592</v>
      </c>
      <c r="S1615" s="12">
        <f t="shared" si="103"/>
        <v>41112.069467592592</v>
      </c>
    </row>
    <row r="1616" spans="1:19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1"/>
        <v>103</v>
      </c>
      <c r="O1616" s="7">
        <f t="shared" si="100"/>
        <v>66.688311688311686</v>
      </c>
      <c r="P1616" t="s">
        <v>8270</v>
      </c>
      <c r="Q1616" s="8" t="s">
        <v>8269</v>
      </c>
      <c r="R1616" s="12">
        <f t="shared" si="102"/>
        <v>41794.981122685182</v>
      </c>
      <c r="S1616" s="12">
        <f t="shared" si="103"/>
        <v>41854.708333333336</v>
      </c>
    </row>
    <row r="1617" spans="1:19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1"/>
        <v>114</v>
      </c>
      <c r="O1617" s="7">
        <f t="shared" si="100"/>
        <v>67.132352941176464</v>
      </c>
      <c r="P1617" t="s">
        <v>8270</v>
      </c>
      <c r="Q1617" s="8" t="s">
        <v>8269</v>
      </c>
      <c r="R1617" s="12">
        <f t="shared" si="102"/>
        <v>40845.050879629627</v>
      </c>
      <c r="S1617" s="12">
        <f t="shared" si="103"/>
        <v>40890.092546296299</v>
      </c>
    </row>
    <row r="1618" spans="1:19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1"/>
        <v>104</v>
      </c>
      <c r="O1618" s="7">
        <f t="shared" si="100"/>
        <v>66.369426751592357</v>
      </c>
      <c r="P1618" t="s">
        <v>8270</v>
      </c>
      <c r="Q1618" s="8" t="s">
        <v>8269</v>
      </c>
      <c r="R1618" s="12">
        <f t="shared" si="102"/>
        <v>41194.715520833335</v>
      </c>
      <c r="S1618" s="12">
        <f t="shared" si="103"/>
        <v>41235.916666666664</v>
      </c>
    </row>
    <row r="1619" spans="1:19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1"/>
        <v>146</v>
      </c>
      <c r="O1619" s="7">
        <f t="shared" si="100"/>
        <v>64.620253164556956</v>
      </c>
      <c r="P1619" t="s">
        <v>8270</v>
      </c>
      <c r="Q1619" s="8" t="s">
        <v>8269</v>
      </c>
      <c r="R1619" s="12">
        <f t="shared" si="102"/>
        <v>41546.664212962962</v>
      </c>
      <c r="S1619" s="12">
        <f t="shared" si="103"/>
        <v>41579.791666666664</v>
      </c>
    </row>
    <row r="1620" spans="1:19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1"/>
        <v>105</v>
      </c>
      <c r="O1620" s="7">
        <f t="shared" si="100"/>
        <v>58.370370370370374</v>
      </c>
      <c r="P1620" t="s">
        <v>8270</v>
      </c>
      <c r="Q1620" s="8" t="s">
        <v>8269</v>
      </c>
      <c r="R1620" s="12">
        <f t="shared" si="102"/>
        <v>41301.654340277775</v>
      </c>
      <c r="S1620" s="12">
        <f t="shared" si="103"/>
        <v>41341.654340277775</v>
      </c>
    </row>
    <row r="1621" spans="1:19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1"/>
        <v>133</v>
      </c>
      <c r="O1621" s="7">
        <f t="shared" si="100"/>
        <v>86.956521739130437</v>
      </c>
      <c r="P1621" t="s">
        <v>8270</v>
      </c>
      <c r="Q1621" s="8" t="s">
        <v>8269</v>
      </c>
      <c r="R1621" s="12">
        <f t="shared" si="102"/>
        <v>41876.18618055556</v>
      </c>
      <c r="S1621" s="12">
        <f t="shared" si="103"/>
        <v>41897.18618055556</v>
      </c>
    </row>
    <row r="1622" spans="1:19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1"/>
        <v>113</v>
      </c>
      <c r="O1622" s="7">
        <f t="shared" si="100"/>
        <v>66.470588235294116</v>
      </c>
      <c r="P1622" t="s">
        <v>8270</v>
      </c>
      <c r="Q1622" s="8" t="s">
        <v>8269</v>
      </c>
      <c r="R1622" s="12">
        <f t="shared" si="102"/>
        <v>41321.339583333334</v>
      </c>
      <c r="S1622" s="12">
        <f t="shared" si="103"/>
        <v>41328.339583333334</v>
      </c>
    </row>
    <row r="1623" spans="1:19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1"/>
        <v>121</v>
      </c>
      <c r="O1623" s="7">
        <f t="shared" si="100"/>
        <v>163.78378378378378</v>
      </c>
      <c r="P1623" t="s">
        <v>8270</v>
      </c>
      <c r="Q1623" s="8" t="s">
        <v>8269</v>
      </c>
      <c r="R1623" s="12">
        <f t="shared" si="102"/>
        <v>41003.60665509259</v>
      </c>
      <c r="S1623" s="12">
        <f t="shared" si="103"/>
        <v>41057.165972222225</v>
      </c>
    </row>
    <row r="1624" spans="1:19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1"/>
        <v>102</v>
      </c>
      <c r="O1624" s="7">
        <f t="shared" si="100"/>
        <v>107.98461538461538</v>
      </c>
      <c r="P1624" t="s">
        <v>8270</v>
      </c>
      <c r="Q1624" s="8" t="s">
        <v>8269</v>
      </c>
      <c r="R1624" s="12">
        <f t="shared" si="102"/>
        <v>41950.29483796296</v>
      </c>
      <c r="S1624" s="12">
        <f t="shared" si="103"/>
        <v>41990.332638888889</v>
      </c>
    </row>
    <row r="1625" spans="1:19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1"/>
        <v>101</v>
      </c>
      <c r="O1625" s="7">
        <f t="shared" si="100"/>
        <v>42.111111111111114</v>
      </c>
      <c r="P1625" t="s">
        <v>8270</v>
      </c>
      <c r="Q1625" s="8" t="s">
        <v>8269</v>
      </c>
      <c r="R1625" s="12">
        <f t="shared" si="102"/>
        <v>41453.688530092593</v>
      </c>
      <c r="S1625" s="12">
        <f t="shared" si="103"/>
        <v>41513.688530092593</v>
      </c>
    </row>
    <row r="1626" spans="1:19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1"/>
        <v>118</v>
      </c>
      <c r="O1626" s="7">
        <f t="shared" si="100"/>
        <v>47.2</v>
      </c>
      <c r="P1626" t="s">
        <v>8270</v>
      </c>
      <c r="Q1626" s="8" t="s">
        <v>8269</v>
      </c>
      <c r="R1626" s="12">
        <f t="shared" si="102"/>
        <v>41243.367303240739</v>
      </c>
      <c r="S1626" s="12">
        <f t="shared" si="103"/>
        <v>41283.367303240739</v>
      </c>
    </row>
    <row r="1627" spans="1:19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1"/>
        <v>155</v>
      </c>
      <c r="O1627" s="7">
        <f t="shared" si="100"/>
        <v>112.01923076923077</v>
      </c>
      <c r="P1627" t="s">
        <v>8270</v>
      </c>
      <c r="Q1627" s="8" t="s">
        <v>8269</v>
      </c>
      <c r="R1627" s="12">
        <f t="shared" si="102"/>
        <v>41135.699687500004</v>
      </c>
      <c r="S1627" s="12">
        <f t="shared" si="103"/>
        <v>41163.699687500004</v>
      </c>
    </row>
    <row r="1628" spans="1:19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1"/>
        <v>101</v>
      </c>
      <c r="O1628" s="7">
        <f t="shared" si="100"/>
        <v>74.953703703703709</v>
      </c>
      <c r="P1628" t="s">
        <v>8270</v>
      </c>
      <c r="Q1628" s="8" t="s">
        <v>8269</v>
      </c>
      <c r="R1628" s="12">
        <f t="shared" si="102"/>
        <v>41579.847997685189</v>
      </c>
      <c r="S1628" s="12">
        <f t="shared" si="103"/>
        <v>41609.889664351853</v>
      </c>
    </row>
    <row r="1629" spans="1:19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1"/>
        <v>117</v>
      </c>
      <c r="O1629" s="7">
        <f t="shared" si="100"/>
        <v>61.578947368421055</v>
      </c>
      <c r="P1629" t="s">
        <v>8270</v>
      </c>
      <c r="Q1629" s="8" t="s">
        <v>8269</v>
      </c>
      <c r="R1629" s="12">
        <f t="shared" si="102"/>
        <v>41205.707048611112</v>
      </c>
      <c r="S1629" s="12">
        <f t="shared" si="103"/>
        <v>41239.207638888889</v>
      </c>
    </row>
    <row r="1630" spans="1:19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1"/>
        <v>101</v>
      </c>
      <c r="O1630" s="7">
        <f t="shared" si="100"/>
        <v>45.875</v>
      </c>
      <c r="P1630" t="s">
        <v>8270</v>
      </c>
      <c r="Q1630" s="8" t="s">
        <v>8269</v>
      </c>
      <c r="R1630" s="12">
        <f t="shared" si="102"/>
        <v>41774.737060185187</v>
      </c>
      <c r="S1630" s="12">
        <f t="shared" si="103"/>
        <v>41807.737060185187</v>
      </c>
    </row>
    <row r="1631" spans="1:19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1"/>
        <v>104</v>
      </c>
      <c r="O1631" s="7">
        <f t="shared" si="100"/>
        <v>75.853658536585371</v>
      </c>
      <c r="P1631" t="s">
        <v>8270</v>
      </c>
      <c r="Q1631" s="8" t="s">
        <v>8269</v>
      </c>
      <c r="R1631" s="12">
        <f t="shared" si="102"/>
        <v>41645.867280092592</v>
      </c>
      <c r="S1631" s="12">
        <f t="shared" si="103"/>
        <v>41690.867280092592</v>
      </c>
    </row>
    <row r="1632" spans="1:19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1"/>
        <v>265</v>
      </c>
      <c r="O1632" s="7">
        <f t="shared" si="100"/>
        <v>84.206349206349202</v>
      </c>
      <c r="P1632" t="s">
        <v>8270</v>
      </c>
      <c r="Q1632" s="8" t="s">
        <v>8269</v>
      </c>
      <c r="R1632" s="12">
        <f t="shared" si="102"/>
        <v>40939.837673611109</v>
      </c>
      <c r="S1632" s="12">
        <f t="shared" si="103"/>
        <v>40970.290972222225</v>
      </c>
    </row>
    <row r="1633" spans="1:19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1"/>
        <v>156</v>
      </c>
      <c r="O1633" s="7">
        <f t="shared" si="100"/>
        <v>117.22556390977444</v>
      </c>
      <c r="P1633" t="s">
        <v>8270</v>
      </c>
      <c r="Q1633" s="8" t="s">
        <v>8269</v>
      </c>
      <c r="R1633" s="12">
        <f t="shared" si="102"/>
        <v>41164.859502314815</v>
      </c>
      <c r="S1633" s="12">
        <f t="shared" si="103"/>
        <v>41194.859502314815</v>
      </c>
    </row>
    <row r="1634" spans="1:19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1"/>
        <v>102</v>
      </c>
      <c r="O1634" s="7">
        <f t="shared" si="100"/>
        <v>86.489361702127653</v>
      </c>
      <c r="P1634" t="s">
        <v>8270</v>
      </c>
      <c r="Q1634" s="8" t="s">
        <v>8269</v>
      </c>
      <c r="R1634" s="12">
        <f t="shared" si="102"/>
        <v>40750.340902777774</v>
      </c>
      <c r="S1634" s="12">
        <f t="shared" si="103"/>
        <v>40810.340902777774</v>
      </c>
    </row>
    <row r="1635" spans="1:19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1"/>
        <v>100</v>
      </c>
      <c r="O1635" s="7">
        <f t="shared" si="100"/>
        <v>172.41379310344828</v>
      </c>
      <c r="P1635" t="s">
        <v>8270</v>
      </c>
      <c r="Q1635" s="8" t="s">
        <v>8269</v>
      </c>
      <c r="R1635" s="12">
        <f t="shared" si="102"/>
        <v>40896.883750000001</v>
      </c>
      <c r="S1635" s="12">
        <f t="shared" si="103"/>
        <v>40924.208333333336</v>
      </c>
    </row>
    <row r="1636" spans="1:19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1"/>
        <v>101</v>
      </c>
      <c r="O1636" s="7">
        <f t="shared" si="100"/>
        <v>62.8125</v>
      </c>
      <c r="P1636" t="s">
        <v>8270</v>
      </c>
      <c r="Q1636" s="8" t="s">
        <v>8269</v>
      </c>
      <c r="R1636" s="12">
        <f t="shared" si="102"/>
        <v>40658.189826388887</v>
      </c>
      <c r="S1636" s="12">
        <f t="shared" si="103"/>
        <v>40696.249305555553</v>
      </c>
    </row>
    <row r="1637" spans="1:19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1"/>
        <v>125</v>
      </c>
      <c r="O1637" s="7">
        <f t="shared" si="100"/>
        <v>67.729729729729726</v>
      </c>
      <c r="P1637" t="s">
        <v>8270</v>
      </c>
      <c r="Q1637" s="8" t="s">
        <v>8269</v>
      </c>
      <c r="R1637" s="12">
        <f t="shared" si="102"/>
        <v>42502.868761574078</v>
      </c>
      <c r="S1637" s="12">
        <f t="shared" si="103"/>
        <v>42562.868761574078</v>
      </c>
    </row>
    <row r="1638" spans="1:19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1"/>
        <v>104</v>
      </c>
      <c r="O1638" s="7">
        <f t="shared" si="100"/>
        <v>53.5632183908046</v>
      </c>
      <c r="P1638" t="s">
        <v>8270</v>
      </c>
      <c r="Q1638" s="8" t="s">
        <v>8269</v>
      </c>
      <c r="R1638" s="12">
        <f t="shared" si="102"/>
        <v>40663.08666666667</v>
      </c>
      <c r="S1638" s="12">
        <f t="shared" si="103"/>
        <v>40706.166666666664</v>
      </c>
    </row>
    <row r="1639" spans="1:19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1"/>
        <v>104</v>
      </c>
      <c r="O1639" s="7">
        <f t="shared" si="100"/>
        <v>34.6</v>
      </c>
      <c r="P1639" t="s">
        <v>8270</v>
      </c>
      <c r="Q1639" s="8" t="s">
        <v>8269</v>
      </c>
      <c r="R1639" s="12">
        <f t="shared" si="102"/>
        <v>40122.751620370371</v>
      </c>
      <c r="S1639" s="12">
        <f t="shared" si="103"/>
        <v>40178.98541666667</v>
      </c>
    </row>
    <row r="1640" spans="1:19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1"/>
        <v>105</v>
      </c>
      <c r="O1640" s="7">
        <f t="shared" si="100"/>
        <v>38.888888888888886</v>
      </c>
      <c r="P1640" t="s">
        <v>8270</v>
      </c>
      <c r="Q1640" s="8" t="s">
        <v>8269</v>
      </c>
      <c r="R1640" s="12">
        <f t="shared" si="102"/>
        <v>41288.68712962963</v>
      </c>
      <c r="S1640" s="12">
        <f t="shared" si="103"/>
        <v>41333.892361111109</v>
      </c>
    </row>
    <row r="1641" spans="1:19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1"/>
        <v>100</v>
      </c>
      <c r="O1641" s="7">
        <f t="shared" si="100"/>
        <v>94.736842105263165</v>
      </c>
      <c r="P1641" t="s">
        <v>8270</v>
      </c>
      <c r="Q1641" s="8" t="s">
        <v>8269</v>
      </c>
      <c r="R1641" s="12">
        <f t="shared" si="102"/>
        <v>40941.652372685188</v>
      </c>
      <c r="S1641" s="12">
        <f t="shared" si="103"/>
        <v>40971.652372685188</v>
      </c>
    </row>
    <row r="1642" spans="1:19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1"/>
        <v>170</v>
      </c>
      <c r="O1642" s="7">
        <f t="shared" si="100"/>
        <v>39.967058823529413</v>
      </c>
      <c r="P1642" t="s">
        <v>8270</v>
      </c>
      <c r="Q1642" s="8" t="s">
        <v>8269</v>
      </c>
      <c r="R1642" s="12">
        <f t="shared" si="102"/>
        <v>40379.23096064815</v>
      </c>
      <c r="S1642" s="12">
        <f t="shared" si="103"/>
        <v>40393.082638888889</v>
      </c>
    </row>
    <row r="1643" spans="1:19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1"/>
        <v>101</v>
      </c>
      <c r="O1643" s="7">
        <f t="shared" si="100"/>
        <v>97.5</v>
      </c>
      <c r="P1643" t="s">
        <v>8270</v>
      </c>
      <c r="Q1643" s="8" t="s">
        <v>8294</v>
      </c>
      <c r="R1643" s="12">
        <f t="shared" si="102"/>
        <v>41962.596574074079</v>
      </c>
      <c r="S1643" s="12">
        <f t="shared" si="103"/>
        <v>41992.596574074079</v>
      </c>
    </row>
    <row r="1644" spans="1:19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1"/>
        <v>100</v>
      </c>
      <c r="O1644" s="7">
        <f t="shared" si="100"/>
        <v>42.857142857142854</v>
      </c>
      <c r="P1644" t="s">
        <v>8270</v>
      </c>
      <c r="Q1644" s="8" t="s">
        <v>8294</v>
      </c>
      <c r="R1644" s="12">
        <f t="shared" si="102"/>
        <v>40688.024618055555</v>
      </c>
      <c r="S1644" s="12">
        <f t="shared" si="103"/>
        <v>40708.024618055555</v>
      </c>
    </row>
    <row r="1645" spans="1:19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1"/>
        <v>125</v>
      </c>
      <c r="O1645" s="7">
        <f t="shared" si="100"/>
        <v>168.51351351351352</v>
      </c>
      <c r="P1645" t="s">
        <v>8270</v>
      </c>
      <c r="Q1645" s="8" t="s">
        <v>8294</v>
      </c>
      <c r="R1645" s="12">
        <f t="shared" si="102"/>
        <v>41146.824212962965</v>
      </c>
      <c r="S1645" s="12">
        <f t="shared" si="103"/>
        <v>41176.824212962965</v>
      </c>
    </row>
    <row r="1646" spans="1:19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1"/>
        <v>110</v>
      </c>
      <c r="O1646" s="7">
        <f t="shared" si="100"/>
        <v>85.546875</v>
      </c>
      <c r="P1646" t="s">
        <v>8270</v>
      </c>
      <c r="Q1646" s="8" t="s">
        <v>8294</v>
      </c>
      <c r="R1646" s="12">
        <f t="shared" si="102"/>
        <v>41175.05972222222</v>
      </c>
      <c r="S1646" s="12">
        <f t="shared" si="103"/>
        <v>41235.101388888892</v>
      </c>
    </row>
    <row r="1647" spans="1:19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1"/>
        <v>111</v>
      </c>
      <c r="O1647" s="7">
        <f t="shared" si="100"/>
        <v>554</v>
      </c>
      <c r="P1647" t="s">
        <v>8270</v>
      </c>
      <c r="Q1647" s="8" t="s">
        <v>8294</v>
      </c>
      <c r="R1647" s="12">
        <f t="shared" si="102"/>
        <v>41521.617361111108</v>
      </c>
      <c r="S1647" s="12">
        <f t="shared" si="103"/>
        <v>41535.617361111108</v>
      </c>
    </row>
    <row r="1648" spans="1:19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1"/>
        <v>110</v>
      </c>
      <c r="O1648" s="7">
        <f t="shared" si="100"/>
        <v>26.554216867469879</v>
      </c>
      <c r="P1648" t="s">
        <v>8270</v>
      </c>
      <c r="Q1648" s="8" t="s">
        <v>8294</v>
      </c>
      <c r="R1648" s="12">
        <f t="shared" si="102"/>
        <v>41833.450266203705</v>
      </c>
      <c r="S1648" s="12">
        <f t="shared" si="103"/>
        <v>41865.757638888892</v>
      </c>
    </row>
    <row r="1649" spans="1:19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1"/>
        <v>105</v>
      </c>
      <c r="O1649" s="7">
        <f t="shared" si="100"/>
        <v>113.82608695652173</v>
      </c>
      <c r="P1649" t="s">
        <v>8270</v>
      </c>
      <c r="Q1649" s="8" t="s">
        <v>8294</v>
      </c>
      <c r="R1649" s="12">
        <f t="shared" si="102"/>
        <v>41039.409456018519</v>
      </c>
      <c r="S1649" s="12">
        <f t="shared" si="103"/>
        <v>41069.409456018519</v>
      </c>
    </row>
    <row r="1650" spans="1:19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1"/>
        <v>125</v>
      </c>
      <c r="O1650" s="7">
        <f t="shared" si="100"/>
        <v>32.011111111111113</v>
      </c>
      <c r="P1650" t="s">
        <v>8270</v>
      </c>
      <c r="Q1650" s="8" t="s">
        <v>8294</v>
      </c>
      <c r="R1650" s="12">
        <f t="shared" si="102"/>
        <v>40592.704652777778</v>
      </c>
      <c r="S1650" s="12">
        <f t="shared" si="103"/>
        <v>40622.662986111114</v>
      </c>
    </row>
    <row r="1651" spans="1:19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1"/>
        <v>101</v>
      </c>
      <c r="O1651" s="7">
        <f t="shared" si="100"/>
        <v>47.189259259259259</v>
      </c>
      <c r="P1651" t="s">
        <v>8270</v>
      </c>
      <c r="Q1651" s="8" t="s">
        <v>8294</v>
      </c>
      <c r="R1651" s="12">
        <f t="shared" si="102"/>
        <v>41737.684664351851</v>
      </c>
      <c r="S1651" s="12">
        <f t="shared" si="103"/>
        <v>41782.684664351851</v>
      </c>
    </row>
    <row r="1652" spans="1:19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1"/>
        <v>142</v>
      </c>
      <c r="O1652" s="7">
        <f t="shared" si="100"/>
        <v>88.46875</v>
      </c>
      <c r="P1652" t="s">
        <v>8270</v>
      </c>
      <c r="Q1652" s="8" t="s">
        <v>8294</v>
      </c>
      <c r="R1652" s="12">
        <f t="shared" si="102"/>
        <v>41526.435613425929</v>
      </c>
      <c r="S1652" s="12">
        <f t="shared" si="103"/>
        <v>41556.435613425929</v>
      </c>
    </row>
    <row r="1653" spans="1:19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1"/>
        <v>101</v>
      </c>
      <c r="O1653" s="7">
        <f t="shared" si="100"/>
        <v>100.75</v>
      </c>
      <c r="P1653" t="s">
        <v>8270</v>
      </c>
      <c r="Q1653" s="8" t="s">
        <v>8294</v>
      </c>
      <c r="R1653" s="12">
        <f t="shared" si="102"/>
        <v>40625.900694444441</v>
      </c>
      <c r="S1653" s="12">
        <f t="shared" si="103"/>
        <v>40659.290972222225</v>
      </c>
    </row>
    <row r="1654" spans="1:19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1"/>
        <v>101</v>
      </c>
      <c r="O1654" s="7">
        <f t="shared" si="100"/>
        <v>64.714285714285708</v>
      </c>
      <c r="P1654" t="s">
        <v>8270</v>
      </c>
      <c r="Q1654" s="8" t="s">
        <v>8294</v>
      </c>
      <c r="R1654" s="12">
        <f t="shared" si="102"/>
        <v>41572.492974537039</v>
      </c>
      <c r="S1654" s="12">
        <f t="shared" si="103"/>
        <v>41602.534641203703</v>
      </c>
    </row>
    <row r="1655" spans="1:19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1"/>
        <v>174</v>
      </c>
      <c r="O1655" s="7">
        <f t="shared" si="100"/>
        <v>51.854285714285716</v>
      </c>
      <c r="P1655" t="s">
        <v>8270</v>
      </c>
      <c r="Q1655" s="8" t="s">
        <v>8294</v>
      </c>
      <c r="R1655" s="12">
        <f t="shared" si="102"/>
        <v>40626.834444444445</v>
      </c>
      <c r="S1655" s="12">
        <f t="shared" si="103"/>
        <v>40657.834444444445</v>
      </c>
    </row>
    <row r="1656" spans="1:19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1"/>
        <v>120</v>
      </c>
      <c r="O1656" s="7">
        <f t="shared" si="100"/>
        <v>38.794117647058826</v>
      </c>
      <c r="P1656" t="s">
        <v>8270</v>
      </c>
      <c r="Q1656" s="8" t="s">
        <v>8294</v>
      </c>
      <c r="R1656" s="12">
        <f t="shared" si="102"/>
        <v>40987.890740740739</v>
      </c>
      <c r="S1656" s="12">
        <f t="shared" si="103"/>
        <v>41017.890740740739</v>
      </c>
    </row>
    <row r="1657" spans="1:19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1"/>
        <v>143</v>
      </c>
      <c r="O1657" s="7">
        <f t="shared" si="100"/>
        <v>44.645833333333336</v>
      </c>
      <c r="P1657" t="s">
        <v>8270</v>
      </c>
      <c r="Q1657" s="8" t="s">
        <v>8294</v>
      </c>
      <c r="R1657" s="12">
        <f t="shared" si="102"/>
        <v>40974.791898148149</v>
      </c>
      <c r="S1657" s="12">
        <f t="shared" si="103"/>
        <v>41004.750231481477</v>
      </c>
    </row>
    <row r="1658" spans="1:19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1"/>
        <v>100</v>
      </c>
      <c r="O1658" s="7">
        <f t="shared" si="100"/>
        <v>156.77333333333334</v>
      </c>
      <c r="P1658" t="s">
        <v>8270</v>
      </c>
      <c r="Q1658" s="8" t="s">
        <v>8294</v>
      </c>
      <c r="R1658" s="12">
        <f t="shared" si="102"/>
        <v>41226.928842592592</v>
      </c>
      <c r="S1658" s="12">
        <f t="shared" si="103"/>
        <v>41256.928842592592</v>
      </c>
    </row>
    <row r="1659" spans="1:19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1"/>
        <v>105</v>
      </c>
      <c r="O1659" s="7">
        <f t="shared" si="100"/>
        <v>118.70339366515837</v>
      </c>
      <c r="P1659" t="s">
        <v>8270</v>
      </c>
      <c r="Q1659" s="8" t="s">
        <v>8294</v>
      </c>
      <c r="R1659" s="12">
        <f t="shared" si="102"/>
        <v>41023.782037037039</v>
      </c>
      <c r="S1659" s="12">
        <f t="shared" si="103"/>
        <v>41053.782037037039</v>
      </c>
    </row>
    <row r="1660" spans="1:19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1"/>
        <v>132</v>
      </c>
      <c r="O1660" s="7">
        <f t="shared" si="100"/>
        <v>74.149532710280369</v>
      </c>
      <c r="P1660" t="s">
        <v>8270</v>
      </c>
      <c r="Q1660" s="8" t="s">
        <v>8294</v>
      </c>
      <c r="R1660" s="12">
        <f t="shared" si="102"/>
        <v>41223.22184027778</v>
      </c>
      <c r="S1660" s="12">
        <f t="shared" si="103"/>
        <v>41261.597222222219</v>
      </c>
    </row>
    <row r="1661" spans="1:19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1"/>
        <v>113</v>
      </c>
      <c r="O1661" s="7">
        <f t="shared" si="100"/>
        <v>12.533333333333333</v>
      </c>
      <c r="P1661" t="s">
        <v>8270</v>
      </c>
      <c r="Q1661" s="8" t="s">
        <v>8294</v>
      </c>
      <c r="R1661" s="12">
        <f t="shared" si="102"/>
        <v>41596.913437499999</v>
      </c>
      <c r="S1661" s="12">
        <f t="shared" si="103"/>
        <v>41625.5</v>
      </c>
    </row>
    <row r="1662" spans="1:19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1"/>
        <v>1254</v>
      </c>
      <c r="O1662" s="7">
        <f t="shared" si="100"/>
        <v>27.861111111111111</v>
      </c>
      <c r="P1662" t="s">
        <v>8270</v>
      </c>
      <c r="Q1662" s="8" t="s">
        <v>8294</v>
      </c>
      <c r="R1662" s="12">
        <f t="shared" si="102"/>
        <v>42459.693865740745</v>
      </c>
      <c r="S1662" s="12">
        <f t="shared" si="103"/>
        <v>42490.915972222225</v>
      </c>
    </row>
    <row r="1663" spans="1:19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1"/>
        <v>103</v>
      </c>
      <c r="O1663" s="7">
        <f t="shared" si="100"/>
        <v>80.178217821782184</v>
      </c>
      <c r="P1663" t="s">
        <v>8270</v>
      </c>
      <c r="Q1663" s="8" t="s">
        <v>8294</v>
      </c>
      <c r="R1663" s="12">
        <f t="shared" si="102"/>
        <v>42343.998043981483</v>
      </c>
      <c r="S1663" s="12">
        <f t="shared" si="103"/>
        <v>42386.875</v>
      </c>
    </row>
    <row r="1664" spans="1:19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1"/>
        <v>103</v>
      </c>
      <c r="O1664" s="7">
        <f t="shared" si="100"/>
        <v>132.43548387096774</v>
      </c>
      <c r="P1664" t="s">
        <v>8270</v>
      </c>
      <c r="Q1664" s="8" t="s">
        <v>8294</v>
      </c>
      <c r="R1664" s="12">
        <f t="shared" si="102"/>
        <v>40848.198333333334</v>
      </c>
      <c r="S1664" s="12">
        <f t="shared" si="103"/>
        <v>40908.239999999998</v>
      </c>
    </row>
    <row r="1665" spans="1:19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1"/>
        <v>108</v>
      </c>
      <c r="O1665" s="7">
        <f t="shared" si="100"/>
        <v>33.75</v>
      </c>
      <c r="P1665" t="s">
        <v>8270</v>
      </c>
      <c r="Q1665" s="8" t="s">
        <v>8294</v>
      </c>
      <c r="R1665" s="12">
        <f t="shared" si="102"/>
        <v>42006.02207175926</v>
      </c>
      <c r="S1665" s="12">
        <f t="shared" si="103"/>
        <v>42036.02207175926</v>
      </c>
    </row>
    <row r="1666" spans="1:19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1"/>
        <v>122</v>
      </c>
      <c r="O1666" s="7">
        <f t="shared" ref="O1666:O1729" si="104">IFERROR(E1666/L1666,"-")</f>
        <v>34.384494382022467</v>
      </c>
      <c r="P1666" t="s">
        <v>8270</v>
      </c>
      <c r="Q1666" s="8" t="s">
        <v>8294</v>
      </c>
      <c r="R1666" s="12">
        <f t="shared" si="102"/>
        <v>40939.761782407404</v>
      </c>
      <c r="S1666" s="12">
        <f t="shared" si="103"/>
        <v>40984.165972222225</v>
      </c>
    </row>
    <row r="1667" spans="1:19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5">ROUND(E1667/D1667*100,0)</f>
        <v>119</v>
      </c>
      <c r="O1667" s="7">
        <f t="shared" si="104"/>
        <v>44.956989247311824</v>
      </c>
      <c r="P1667" t="s">
        <v>8270</v>
      </c>
      <c r="Q1667" s="8" t="s">
        <v>8294</v>
      </c>
      <c r="R1667" s="12">
        <f t="shared" ref="R1667:R1730" si="106">(((J1667/60)/60)/24+DATE(1970,1,1))</f>
        <v>40564.649456018517</v>
      </c>
      <c r="S1667" s="12">
        <f t="shared" ref="S1667:S1730" si="107">(((I1667/60)/60)/24)+DATE(1970,1,1)</f>
        <v>40596.125</v>
      </c>
    </row>
    <row r="1668" spans="1:19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5"/>
        <v>161</v>
      </c>
      <c r="O1668" s="7">
        <f t="shared" si="104"/>
        <v>41.04081632653061</v>
      </c>
      <c r="P1668" t="s">
        <v>8270</v>
      </c>
      <c r="Q1668" s="8" t="s">
        <v>8294</v>
      </c>
      <c r="R1668" s="12">
        <f t="shared" si="106"/>
        <v>41331.253159722226</v>
      </c>
      <c r="S1668" s="12">
        <f t="shared" si="107"/>
        <v>41361.211493055554</v>
      </c>
    </row>
    <row r="1669" spans="1:19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5"/>
        <v>127</v>
      </c>
      <c r="O1669" s="7">
        <f t="shared" si="104"/>
        <v>52.597560975609753</v>
      </c>
      <c r="P1669" t="s">
        <v>8270</v>
      </c>
      <c r="Q1669" s="8" t="s">
        <v>8294</v>
      </c>
      <c r="R1669" s="12">
        <f t="shared" si="106"/>
        <v>41682.0705787037</v>
      </c>
      <c r="S1669" s="12">
        <f t="shared" si="107"/>
        <v>41709.290972222225</v>
      </c>
    </row>
    <row r="1670" spans="1:19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5"/>
        <v>103</v>
      </c>
      <c r="O1670" s="7">
        <f t="shared" si="104"/>
        <v>70.784482758620683</v>
      </c>
      <c r="P1670" t="s">
        <v>8270</v>
      </c>
      <c r="Q1670" s="8" t="s">
        <v>8294</v>
      </c>
      <c r="R1670" s="12">
        <f t="shared" si="106"/>
        <v>40845.14975694444</v>
      </c>
      <c r="S1670" s="12">
        <f t="shared" si="107"/>
        <v>40875.191423611112</v>
      </c>
    </row>
    <row r="1671" spans="1:19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5"/>
        <v>140</v>
      </c>
      <c r="O1671" s="7">
        <f t="shared" si="104"/>
        <v>53.75</v>
      </c>
      <c r="P1671" t="s">
        <v>8270</v>
      </c>
      <c r="Q1671" s="8" t="s">
        <v>8294</v>
      </c>
      <c r="R1671" s="12">
        <f t="shared" si="106"/>
        <v>42461.885138888887</v>
      </c>
      <c r="S1671" s="12">
        <f t="shared" si="107"/>
        <v>42521.885138888887</v>
      </c>
    </row>
    <row r="1672" spans="1:19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5"/>
        <v>103</v>
      </c>
      <c r="O1672" s="7">
        <f t="shared" si="104"/>
        <v>44.608695652173914</v>
      </c>
      <c r="P1672" t="s">
        <v>8270</v>
      </c>
      <c r="Q1672" s="8" t="s">
        <v>8294</v>
      </c>
      <c r="R1672" s="12">
        <f t="shared" si="106"/>
        <v>40313.930543981485</v>
      </c>
      <c r="S1672" s="12">
        <f t="shared" si="107"/>
        <v>40364.166666666664</v>
      </c>
    </row>
    <row r="1673" spans="1:19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5"/>
        <v>101</v>
      </c>
      <c r="O1673" s="7">
        <f t="shared" si="104"/>
        <v>26.148961038961041</v>
      </c>
      <c r="P1673" t="s">
        <v>8270</v>
      </c>
      <c r="Q1673" s="8" t="s">
        <v>8294</v>
      </c>
      <c r="R1673" s="12">
        <f t="shared" si="106"/>
        <v>42553.54414351852</v>
      </c>
      <c r="S1673" s="12">
        <f t="shared" si="107"/>
        <v>42583.54414351852</v>
      </c>
    </row>
    <row r="1674" spans="1:19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5"/>
        <v>113</v>
      </c>
      <c r="O1674" s="7">
        <f t="shared" si="104"/>
        <v>39.183673469387756</v>
      </c>
      <c r="P1674" t="s">
        <v>8270</v>
      </c>
      <c r="Q1674" s="8" t="s">
        <v>8294</v>
      </c>
      <c r="R1674" s="12">
        <f t="shared" si="106"/>
        <v>41034.656597222223</v>
      </c>
      <c r="S1674" s="12">
        <f t="shared" si="107"/>
        <v>41064.656597222223</v>
      </c>
    </row>
    <row r="1675" spans="1:19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5"/>
        <v>128</v>
      </c>
      <c r="O1675" s="7">
        <f t="shared" si="104"/>
        <v>45.593220338983052</v>
      </c>
      <c r="P1675" t="s">
        <v>8270</v>
      </c>
      <c r="Q1675" s="8" t="s">
        <v>8294</v>
      </c>
      <c r="R1675" s="12">
        <f t="shared" si="106"/>
        <v>42039.878379629634</v>
      </c>
      <c r="S1675" s="12">
        <f t="shared" si="107"/>
        <v>42069.878379629634</v>
      </c>
    </row>
    <row r="1676" spans="1:19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5"/>
        <v>202</v>
      </c>
      <c r="O1676" s="7">
        <f t="shared" si="104"/>
        <v>89.247787610619469</v>
      </c>
      <c r="P1676" t="s">
        <v>8270</v>
      </c>
      <c r="Q1676" s="8" t="s">
        <v>8294</v>
      </c>
      <c r="R1676" s="12">
        <f t="shared" si="106"/>
        <v>42569.605393518519</v>
      </c>
      <c r="S1676" s="12">
        <f t="shared" si="107"/>
        <v>42600.290972222225</v>
      </c>
    </row>
    <row r="1677" spans="1:19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5"/>
        <v>137</v>
      </c>
      <c r="O1677" s="7">
        <f t="shared" si="104"/>
        <v>40.416470588235299</v>
      </c>
      <c r="P1677" t="s">
        <v>8270</v>
      </c>
      <c r="Q1677" s="8" t="s">
        <v>8294</v>
      </c>
      <c r="R1677" s="12">
        <f t="shared" si="106"/>
        <v>40802.733101851853</v>
      </c>
      <c r="S1677" s="12">
        <f t="shared" si="107"/>
        <v>40832.918749999997</v>
      </c>
    </row>
    <row r="1678" spans="1:19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5"/>
        <v>115</v>
      </c>
      <c r="O1678" s="7">
        <f t="shared" si="104"/>
        <v>82.38095238095238</v>
      </c>
      <c r="P1678" t="s">
        <v>8270</v>
      </c>
      <c r="Q1678" s="8" t="s">
        <v>8294</v>
      </c>
      <c r="R1678" s="12">
        <f t="shared" si="106"/>
        <v>40973.72623842593</v>
      </c>
      <c r="S1678" s="12">
        <f t="shared" si="107"/>
        <v>41020.165972222225</v>
      </c>
    </row>
    <row r="1679" spans="1:19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5"/>
        <v>112</v>
      </c>
      <c r="O1679" s="7">
        <f t="shared" si="104"/>
        <v>159.52380952380952</v>
      </c>
      <c r="P1679" t="s">
        <v>8270</v>
      </c>
      <c r="Q1679" s="8" t="s">
        <v>8294</v>
      </c>
      <c r="R1679" s="12">
        <f t="shared" si="106"/>
        <v>42416.407129629632</v>
      </c>
      <c r="S1679" s="12">
        <f t="shared" si="107"/>
        <v>42476.249305555553</v>
      </c>
    </row>
    <row r="1680" spans="1:19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5"/>
        <v>118</v>
      </c>
      <c r="O1680" s="7">
        <f t="shared" si="104"/>
        <v>36.244897959183675</v>
      </c>
      <c r="P1680" t="s">
        <v>8270</v>
      </c>
      <c r="Q1680" s="8" t="s">
        <v>8294</v>
      </c>
      <c r="R1680" s="12">
        <f t="shared" si="106"/>
        <v>41662.854988425926</v>
      </c>
      <c r="S1680" s="12">
        <f t="shared" si="107"/>
        <v>41676.854988425926</v>
      </c>
    </row>
    <row r="1681" spans="1:19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5"/>
        <v>175</v>
      </c>
      <c r="O1681" s="7">
        <f t="shared" si="104"/>
        <v>62.5</v>
      </c>
      <c r="P1681" t="s">
        <v>8270</v>
      </c>
      <c r="Q1681" s="8" t="s">
        <v>8294</v>
      </c>
      <c r="R1681" s="12">
        <f t="shared" si="106"/>
        <v>40723.068807870368</v>
      </c>
      <c r="S1681" s="12">
        <f t="shared" si="107"/>
        <v>40746.068807870368</v>
      </c>
    </row>
    <row r="1682" spans="1:19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5"/>
        <v>118</v>
      </c>
      <c r="O1682" s="7">
        <f t="shared" si="104"/>
        <v>47</v>
      </c>
      <c r="P1682" t="s">
        <v>8270</v>
      </c>
      <c r="Q1682" s="8" t="s">
        <v>8294</v>
      </c>
      <c r="R1682" s="12">
        <f t="shared" si="106"/>
        <v>41802.757719907408</v>
      </c>
      <c r="S1682" s="12">
        <f t="shared" si="107"/>
        <v>41832.757719907408</v>
      </c>
    </row>
    <row r="1683" spans="1:19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5"/>
        <v>101</v>
      </c>
      <c r="O1683" s="7">
        <f t="shared" si="104"/>
        <v>74.575090497737563</v>
      </c>
      <c r="P1683" t="s">
        <v>8270</v>
      </c>
      <c r="Q1683" s="8" t="s">
        <v>8295</v>
      </c>
      <c r="R1683" s="12">
        <f t="shared" si="106"/>
        <v>42774.121342592596</v>
      </c>
      <c r="S1683" s="12">
        <f t="shared" si="107"/>
        <v>42823.083333333328</v>
      </c>
    </row>
    <row r="1684" spans="1:19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5"/>
        <v>0</v>
      </c>
      <c r="O1684" s="7" t="str">
        <f t="shared" si="104"/>
        <v>-</v>
      </c>
      <c r="P1684" t="s">
        <v>8270</v>
      </c>
      <c r="Q1684" s="8" t="s">
        <v>8295</v>
      </c>
      <c r="R1684" s="12">
        <f t="shared" si="106"/>
        <v>42779.21365740741</v>
      </c>
      <c r="S1684" s="12">
        <f t="shared" si="107"/>
        <v>42839.171990740739</v>
      </c>
    </row>
    <row r="1685" spans="1:19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5"/>
        <v>22</v>
      </c>
      <c r="O1685" s="7">
        <f t="shared" si="104"/>
        <v>76</v>
      </c>
      <c r="P1685" t="s">
        <v>8270</v>
      </c>
      <c r="Q1685" s="8" t="s">
        <v>8295</v>
      </c>
      <c r="R1685" s="12">
        <f t="shared" si="106"/>
        <v>42808.781689814816</v>
      </c>
      <c r="S1685" s="12">
        <f t="shared" si="107"/>
        <v>42832.781689814816</v>
      </c>
    </row>
    <row r="1686" spans="1:19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5"/>
        <v>109</v>
      </c>
      <c r="O1686" s="7">
        <f t="shared" si="104"/>
        <v>86.43564356435644</v>
      </c>
      <c r="P1686" t="s">
        <v>8270</v>
      </c>
      <c r="Q1686" s="8" t="s">
        <v>8295</v>
      </c>
      <c r="R1686" s="12">
        <f t="shared" si="106"/>
        <v>42783.815289351856</v>
      </c>
      <c r="S1686" s="12">
        <f t="shared" si="107"/>
        <v>42811.773622685185</v>
      </c>
    </row>
    <row r="1687" spans="1:19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5"/>
        <v>103</v>
      </c>
      <c r="O1687" s="7">
        <f t="shared" si="104"/>
        <v>24</v>
      </c>
      <c r="P1687" t="s">
        <v>8270</v>
      </c>
      <c r="Q1687" s="8" t="s">
        <v>8295</v>
      </c>
      <c r="R1687" s="12">
        <f t="shared" si="106"/>
        <v>42788.2502662037</v>
      </c>
      <c r="S1687" s="12">
        <f t="shared" si="107"/>
        <v>42818.208599537036</v>
      </c>
    </row>
    <row r="1688" spans="1:19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5"/>
        <v>0</v>
      </c>
      <c r="O1688" s="7">
        <f t="shared" si="104"/>
        <v>18</v>
      </c>
      <c r="P1688" t="s">
        <v>8270</v>
      </c>
      <c r="Q1688" s="8" t="s">
        <v>8295</v>
      </c>
      <c r="R1688" s="12">
        <f t="shared" si="106"/>
        <v>42792.843969907408</v>
      </c>
      <c r="S1688" s="12">
        <f t="shared" si="107"/>
        <v>42852.802303240736</v>
      </c>
    </row>
    <row r="1689" spans="1:19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5"/>
        <v>31</v>
      </c>
      <c r="O1689" s="7">
        <f t="shared" si="104"/>
        <v>80.128205128205124</v>
      </c>
      <c r="P1689" t="s">
        <v>8270</v>
      </c>
      <c r="Q1689" s="8" t="s">
        <v>8295</v>
      </c>
      <c r="R1689" s="12">
        <f t="shared" si="106"/>
        <v>42802.046817129631</v>
      </c>
      <c r="S1689" s="12">
        <f t="shared" si="107"/>
        <v>42835.84375</v>
      </c>
    </row>
    <row r="1690" spans="1:19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5"/>
        <v>44</v>
      </c>
      <c r="O1690" s="7">
        <f t="shared" si="104"/>
        <v>253.14285714285714</v>
      </c>
      <c r="P1690" t="s">
        <v>8270</v>
      </c>
      <c r="Q1690" s="8" t="s">
        <v>8295</v>
      </c>
      <c r="R1690" s="12">
        <f t="shared" si="106"/>
        <v>42804.534652777773</v>
      </c>
      <c r="S1690" s="12">
        <f t="shared" si="107"/>
        <v>42834.492986111116</v>
      </c>
    </row>
    <row r="1691" spans="1:19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5"/>
        <v>100</v>
      </c>
      <c r="O1691" s="7">
        <f t="shared" si="104"/>
        <v>171.42857142857142</v>
      </c>
      <c r="P1691" t="s">
        <v>8270</v>
      </c>
      <c r="Q1691" s="8" t="s">
        <v>8295</v>
      </c>
      <c r="R1691" s="12">
        <f t="shared" si="106"/>
        <v>42780.942476851851</v>
      </c>
      <c r="S1691" s="12">
        <f t="shared" si="107"/>
        <v>42810.900810185187</v>
      </c>
    </row>
    <row r="1692" spans="1:19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5"/>
        <v>25</v>
      </c>
      <c r="O1692" s="7">
        <f t="shared" si="104"/>
        <v>57.727272727272727</v>
      </c>
      <c r="P1692" t="s">
        <v>8270</v>
      </c>
      <c r="Q1692" s="8" t="s">
        <v>8295</v>
      </c>
      <c r="R1692" s="12">
        <f t="shared" si="106"/>
        <v>42801.43104166667</v>
      </c>
      <c r="S1692" s="12">
        <f t="shared" si="107"/>
        <v>42831.389374999999</v>
      </c>
    </row>
    <row r="1693" spans="1:19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5"/>
        <v>33</v>
      </c>
      <c r="O1693" s="7">
        <f t="shared" si="104"/>
        <v>264.26315789473682</v>
      </c>
      <c r="P1693" t="s">
        <v>8270</v>
      </c>
      <c r="Q1693" s="8" t="s">
        <v>8295</v>
      </c>
      <c r="R1693" s="12">
        <f t="shared" si="106"/>
        <v>42795.701481481476</v>
      </c>
      <c r="S1693" s="12">
        <f t="shared" si="107"/>
        <v>42828.041666666672</v>
      </c>
    </row>
    <row r="1694" spans="1:19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5"/>
        <v>48</v>
      </c>
      <c r="O1694" s="7">
        <f t="shared" si="104"/>
        <v>159.33333333333334</v>
      </c>
      <c r="P1694" t="s">
        <v>8270</v>
      </c>
      <c r="Q1694" s="8" t="s">
        <v>8295</v>
      </c>
      <c r="R1694" s="12">
        <f t="shared" si="106"/>
        <v>42788.151238425926</v>
      </c>
      <c r="S1694" s="12">
        <f t="shared" si="107"/>
        <v>42820.999305555553</v>
      </c>
    </row>
    <row r="1695" spans="1:19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5"/>
        <v>9</v>
      </c>
      <c r="O1695" s="7">
        <f t="shared" si="104"/>
        <v>35</v>
      </c>
      <c r="P1695" t="s">
        <v>8270</v>
      </c>
      <c r="Q1695" s="8" t="s">
        <v>8295</v>
      </c>
      <c r="R1695" s="12">
        <f t="shared" si="106"/>
        <v>42803.920277777783</v>
      </c>
      <c r="S1695" s="12">
        <f t="shared" si="107"/>
        <v>42834.833333333328</v>
      </c>
    </row>
    <row r="1696" spans="1:19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5"/>
        <v>0</v>
      </c>
      <c r="O1696" s="7">
        <f t="shared" si="104"/>
        <v>5</v>
      </c>
      <c r="P1696" t="s">
        <v>8270</v>
      </c>
      <c r="Q1696" s="8" t="s">
        <v>8295</v>
      </c>
      <c r="R1696" s="12">
        <f t="shared" si="106"/>
        <v>42791.669837962967</v>
      </c>
      <c r="S1696" s="12">
        <f t="shared" si="107"/>
        <v>42821.191666666666</v>
      </c>
    </row>
    <row r="1697" spans="1:19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5"/>
        <v>12</v>
      </c>
      <c r="O1697" s="7">
        <f t="shared" si="104"/>
        <v>61.086956521739133</v>
      </c>
      <c r="P1697" t="s">
        <v>8270</v>
      </c>
      <c r="Q1697" s="8" t="s">
        <v>8295</v>
      </c>
      <c r="R1697" s="12">
        <f t="shared" si="106"/>
        <v>42801.031412037039</v>
      </c>
      <c r="S1697" s="12">
        <f t="shared" si="107"/>
        <v>42835.041666666672</v>
      </c>
    </row>
    <row r="1698" spans="1:19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5"/>
        <v>0</v>
      </c>
      <c r="O1698" s="7" t="str">
        <f t="shared" si="104"/>
        <v>-</v>
      </c>
      <c r="P1698" t="s">
        <v>8270</v>
      </c>
      <c r="Q1698" s="8" t="s">
        <v>8295</v>
      </c>
      <c r="R1698" s="12">
        <f t="shared" si="106"/>
        <v>42796.069571759261</v>
      </c>
      <c r="S1698" s="12">
        <f t="shared" si="107"/>
        <v>42826.027905092589</v>
      </c>
    </row>
    <row r="1699" spans="1:19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5"/>
        <v>20</v>
      </c>
      <c r="O1699" s="7">
        <f t="shared" si="104"/>
        <v>114.81818181818181</v>
      </c>
      <c r="P1699" t="s">
        <v>8270</v>
      </c>
      <c r="Q1699" s="8" t="s">
        <v>8295</v>
      </c>
      <c r="R1699" s="12">
        <f t="shared" si="106"/>
        <v>42805.032962962956</v>
      </c>
      <c r="S1699" s="12">
        <f t="shared" si="107"/>
        <v>42834.991296296299</v>
      </c>
    </row>
    <row r="1700" spans="1:19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5"/>
        <v>0</v>
      </c>
      <c r="O1700" s="7" t="str">
        <f t="shared" si="104"/>
        <v>-</v>
      </c>
      <c r="P1700" t="s">
        <v>8270</v>
      </c>
      <c r="Q1700" s="8" t="s">
        <v>8295</v>
      </c>
      <c r="R1700" s="12">
        <f t="shared" si="106"/>
        <v>42796.207870370374</v>
      </c>
      <c r="S1700" s="12">
        <f t="shared" si="107"/>
        <v>42820.147916666669</v>
      </c>
    </row>
    <row r="1701" spans="1:19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5"/>
        <v>4</v>
      </c>
      <c r="O1701" s="7">
        <f t="shared" si="104"/>
        <v>54</v>
      </c>
      <c r="P1701" t="s">
        <v>8270</v>
      </c>
      <c r="Q1701" s="8" t="s">
        <v>8295</v>
      </c>
      <c r="R1701" s="12">
        <f t="shared" si="106"/>
        <v>42806.863946759258</v>
      </c>
      <c r="S1701" s="12">
        <f t="shared" si="107"/>
        <v>42836.863946759258</v>
      </c>
    </row>
    <row r="1702" spans="1:19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5"/>
        <v>26</v>
      </c>
      <c r="O1702" s="7">
        <f t="shared" si="104"/>
        <v>65.974683544303801</v>
      </c>
      <c r="P1702" t="s">
        <v>8270</v>
      </c>
      <c r="Q1702" s="8" t="s">
        <v>8295</v>
      </c>
      <c r="R1702" s="12">
        <f t="shared" si="106"/>
        <v>42796.071643518517</v>
      </c>
      <c r="S1702" s="12">
        <f t="shared" si="107"/>
        <v>42826.166666666672</v>
      </c>
    </row>
    <row r="1703" spans="1:19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5"/>
        <v>0</v>
      </c>
      <c r="O1703" s="7">
        <f t="shared" si="104"/>
        <v>5</v>
      </c>
      <c r="P1703" t="s">
        <v>8270</v>
      </c>
      <c r="Q1703" s="8" t="s">
        <v>8295</v>
      </c>
      <c r="R1703" s="12">
        <f t="shared" si="106"/>
        <v>41989.664409722223</v>
      </c>
      <c r="S1703" s="12">
        <f t="shared" si="107"/>
        <v>42019.664409722223</v>
      </c>
    </row>
    <row r="1704" spans="1:19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5"/>
        <v>0</v>
      </c>
      <c r="O1704" s="7">
        <f t="shared" si="104"/>
        <v>1</v>
      </c>
      <c r="P1704" t="s">
        <v>8270</v>
      </c>
      <c r="Q1704" s="8" t="s">
        <v>8295</v>
      </c>
      <c r="R1704" s="12">
        <f t="shared" si="106"/>
        <v>42063.869791666672</v>
      </c>
      <c r="S1704" s="12">
        <f t="shared" si="107"/>
        <v>42093.828125</v>
      </c>
    </row>
    <row r="1705" spans="1:19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5"/>
        <v>1</v>
      </c>
      <c r="O1705" s="7">
        <f t="shared" si="104"/>
        <v>25.5</v>
      </c>
      <c r="P1705" t="s">
        <v>8270</v>
      </c>
      <c r="Q1705" s="8" t="s">
        <v>8295</v>
      </c>
      <c r="R1705" s="12">
        <f t="shared" si="106"/>
        <v>42187.281678240746</v>
      </c>
      <c r="S1705" s="12">
        <f t="shared" si="107"/>
        <v>42247.281678240746</v>
      </c>
    </row>
    <row r="1706" spans="1:19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5"/>
        <v>65</v>
      </c>
      <c r="O1706" s="7">
        <f t="shared" si="104"/>
        <v>118.36363636363636</v>
      </c>
      <c r="P1706" t="s">
        <v>8270</v>
      </c>
      <c r="Q1706" s="8" t="s">
        <v>8295</v>
      </c>
      <c r="R1706" s="12">
        <f t="shared" si="106"/>
        <v>42021.139733796299</v>
      </c>
      <c r="S1706" s="12">
        <f t="shared" si="107"/>
        <v>42051.139733796299</v>
      </c>
    </row>
    <row r="1707" spans="1:19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5"/>
        <v>0</v>
      </c>
      <c r="O1707" s="7" t="str">
        <f t="shared" si="104"/>
        <v>-</v>
      </c>
      <c r="P1707" t="s">
        <v>8270</v>
      </c>
      <c r="Q1707" s="8" t="s">
        <v>8295</v>
      </c>
      <c r="R1707" s="12">
        <f t="shared" si="106"/>
        <v>42245.016736111109</v>
      </c>
      <c r="S1707" s="12">
        <f t="shared" si="107"/>
        <v>42256.666666666672</v>
      </c>
    </row>
    <row r="1708" spans="1:19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5"/>
        <v>0</v>
      </c>
      <c r="O1708" s="7" t="str">
        <f t="shared" si="104"/>
        <v>-</v>
      </c>
      <c r="P1708" t="s">
        <v>8270</v>
      </c>
      <c r="Q1708" s="8" t="s">
        <v>8295</v>
      </c>
      <c r="R1708" s="12">
        <f t="shared" si="106"/>
        <v>42179.306388888886</v>
      </c>
      <c r="S1708" s="12">
        <f t="shared" si="107"/>
        <v>42239.306388888886</v>
      </c>
    </row>
    <row r="1709" spans="1:19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5"/>
        <v>10</v>
      </c>
      <c r="O1709" s="7">
        <f t="shared" si="104"/>
        <v>54.111111111111114</v>
      </c>
      <c r="P1709" t="s">
        <v>8270</v>
      </c>
      <c r="Q1709" s="8" t="s">
        <v>8295</v>
      </c>
      <c r="R1709" s="12">
        <f t="shared" si="106"/>
        <v>42427.721006944441</v>
      </c>
      <c r="S1709" s="12">
        <f t="shared" si="107"/>
        <v>42457.679340277777</v>
      </c>
    </row>
    <row r="1710" spans="1:19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5"/>
        <v>0</v>
      </c>
      <c r="O1710" s="7" t="str">
        <f t="shared" si="104"/>
        <v>-</v>
      </c>
      <c r="P1710" t="s">
        <v>8270</v>
      </c>
      <c r="Q1710" s="8" t="s">
        <v>8295</v>
      </c>
      <c r="R1710" s="12">
        <f t="shared" si="106"/>
        <v>42451.866967592592</v>
      </c>
      <c r="S1710" s="12">
        <f t="shared" si="107"/>
        <v>42491.866967592592</v>
      </c>
    </row>
    <row r="1711" spans="1:19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5"/>
        <v>5</v>
      </c>
      <c r="O1711" s="7">
        <f t="shared" si="104"/>
        <v>21.25</v>
      </c>
      <c r="P1711" t="s">
        <v>8270</v>
      </c>
      <c r="Q1711" s="8" t="s">
        <v>8295</v>
      </c>
      <c r="R1711" s="12">
        <f t="shared" si="106"/>
        <v>41841.56381944444</v>
      </c>
      <c r="S1711" s="12">
        <f t="shared" si="107"/>
        <v>41882.818749999999</v>
      </c>
    </row>
    <row r="1712" spans="1:19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5"/>
        <v>1</v>
      </c>
      <c r="O1712" s="7">
        <f t="shared" si="104"/>
        <v>34</v>
      </c>
      <c r="P1712" t="s">
        <v>8270</v>
      </c>
      <c r="Q1712" s="8" t="s">
        <v>8295</v>
      </c>
      <c r="R1712" s="12">
        <f t="shared" si="106"/>
        <v>42341.59129629629</v>
      </c>
      <c r="S1712" s="12">
        <f t="shared" si="107"/>
        <v>42387.541666666672</v>
      </c>
    </row>
    <row r="1713" spans="1:19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5"/>
        <v>11</v>
      </c>
      <c r="O1713" s="7">
        <f t="shared" si="104"/>
        <v>525</v>
      </c>
      <c r="P1713" t="s">
        <v>8270</v>
      </c>
      <c r="Q1713" s="8" t="s">
        <v>8295</v>
      </c>
      <c r="R1713" s="12">
        <f t="shared" si="106"/>
        <v>41852.646226851852</v>
      </c>
      <c r="S1713" s="12">
        <f t="shared" si="107"/>
        <v>41883.646226851852</v>
      </c>
    </row>
    <row r="1714" spans="1:19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5"/>
        <v>0</v>
      </c>
      <c r="O1714" s="7" t="str">
        <f t="shared" si="104"/>
        <v>-</v>
      </c>
      <c r="P1714" t="s">
        <v>8270</v>
      </c>
      <c r="Q1714" s="8" t="s">
        <v>8295</v>
      </c>
      <c r="R1714" s="12">
        <f t="shared" si="106"/>
        <v>42125.913807870369</v>
      </c>
      <c r="S1714" s="12">
        <f t="shared" si="107"/>
        <v>42185.913807870369</v>
      </c>
    </row>
    <row r="1715" spans="1:19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5"/>
        <v>2</v>
      </c>
      <c r="O1715" s="7">
        <f t="shared" si="104"/>
        <v>50</v>
      </c>
      <c r="P1715" t="s">
        <v>8270</v>
      </c>
      <c r="Q1715" s="8" t="s">
        <v>8295</v>
      </c>
      <c r="R1715" s="12">
        <f t="shared" si="106"/>
        <v>41887.801064814819</v>
      </c>
      <c r="S1715" s="12">
        <f t="shared" si="107"/>
        <v>41917.801064814819</v>
      </c>
    </row>
    <row r="1716" spans="1:19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5"/>
        <v>8</v>
      </c>
      <c r="O1716" s="7">
        <f t="shared" si="104"/>
        <v>115.70588235294117</v>
      </c>
      <c r="P1716" t="s">
        <v>8270</v>
      </c>
      <c r="Q1716" s="8" t="s">
        <v>8295</v>
      </c>
      <c r="R1716" s="12">
        <f t="shared" si="106"/>
        <v>42095.918530092589</v>
      </c>
      <c r="S1716" s="12">
        <f t="shared" si="107"/>
        <v>42125.918530092589</v>
      </c>
    </row>
    <row r="1717" spans="1:19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5"/>
        <v>0</v>
      </c>
      <c r="O1717" s="7">
        <f t="shared" si="104"/>
        <v>5.5</v>
      </c>
      <c r="P1717" t="s">
        <v>8270</v>
      </c>
      <c r="Q1717" s="8" t="s">
        <v>8295</v>
      </c>
      <c r="R1717" s="12">
        <f t="shared" si="106"/>
        <v>42064.217418981483</v>
      </c>
      <c r="S1717" s="12">
        <f t="shared" si="107"/>
        <v>42094.140277777777</v>
      </c>
    </row>
    <row r="1718" spans="1:19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5"/>
        <v>8</v>
      </c>
      <c r="O1718" s="7">
        <f t="shared" si="104"/>
        <v>50</v>
      </c>
      <c r="P1718" t="s">
        <v>8270</v>
      </c>
      <c r="Q1718" s="8" t="s">
        <v>8295</v>
      </c>
      <c r="R1718" s="12">
        <f t="shared" si="106"/>
        <v>42673.577534722222</v>
      </c>
      <c r="S1718" s="12">
        <f t="shared" si="107"/>
        <v>42713.619201388887</v>
      </c>
    </row>
    <row r="1719" spans="1:19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5"/>
        <v>43</v>
      </c>
      <c r="O1719" s="7">
        <f t="shared" si="104"/>
        <v>34.024390243902438</v>
      </c>
      <c r="P1719" t="s">
        <v>8270</v>
      </c>
      <c r="Q1719" s="8" t="s">
        <v>8295</v>
      </c>
      <c r="R1719" s="12">
        <f t="shared" si="106"/>
        <v>42460.98192129629</v>
      </c>
      <c r="S1719" s="12">
        <f t="shared" si="107"/>
        <v>42481.166666666672</v>
      </c>
    </row>
    <row r="1720" spans="1:19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5"/>
        <v>0</v>
      </c>
      <c r="O1720" s="7">
        <f t="shared" si="104"/>
        <v>37.5</v>
      </c>
      <c r="P1720" t="s">
        <v>8270</v>
      </c>
      <c r="Q1720" s="8" t="s">
        <v>8295</v>
      </c>
      <c r="R1720" s="12">
        <f t="shared" si="106"/>
        <v>42460.610520833332</v>
      </c>
      <c r="S1720" s="12">
        <f t="shared" si="107"/>
        <v>42504.207638888889</v>
      </c>
    </row>
    <row r="1721" spans="1:19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5"/>
        <v>1</v>
      </c>
      <c r="O1721" s="7">
        <f t="shared" si="104"/>
        <v>11.666666666666666</v>
      </c>
      <c r="P1721" t="s">
        <v>8270</v>
      </c>
      <c r="Q1721" s="8" t="s">
        <v>8295</v>
      </c>
      <c r="R1721" s="12">
        <f t="shared" si="106"/>
        <v>41869.534618055557</v>
      </c>
      <c r="S1721" s="12">
        <f t="shared" si="107"/>
        <v>41899.534618055557</v>
      </c>
    </row>
    <row r="1722" spans="1:19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5"/>
        <v>6</v>
      </c>
      <c r="O1722" s="7">
        <f t="shared" si="104"/>
        <v>28.125</v>
      </c>
      <c r="P1722" t="s">
        <v>8270</v>
      </c>
      <c r="Q1722" s="8" t="s">
        <v>8295</v>
      </c>
      <c r="R1722" s="12">
        <f t="shared" si="106"/>
        <v>41922.783229166671</v>
      </c>
      <c r="S1722" s="12">
        <f t="shared" si="107"/>
        <v>41952.824895833335</v>
      </c>
    </row>
    <row r="1723" spans="1:19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5"/>
        <v>0</v>
      </c>
      <c r="O1723" s="7" t="str">
        <f t="shared" si="104"/>
        <v>-</v>
      </c>
      <c r="P1723" t="s">
        <v>8270</v>
      </c>
      <c r="Q1723" s="8" t="s">
        <v>8295</v>
      </c>
      <c r="R1723" s="12">
        <f t="shared" si="106"/>
        <v>42319.461377314816</v>
      </c>
      <c r="S1723" s="12">
        <f t="shared" si="107"/>
        <v>42349.461377314816</v>
      </c>
    </row>
    <row r="1724" spans="1:19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5"/>
        <v>0</v>
      </c>
      <c r="O1724" s="7">
        <f t="shared" si="104"/>
        <v>1</v>
      </c>
      <c r="P1724" t="s">
        <v>8270</v>
      </c>
      <c r="Q1724" s="8" t="s">
        <v>8295</v>
      </c>
      <c r="R1724" s="12">
        <f t="shared" si="106"/>
        <v>42425.960983796293</v>
      </c>
      <c r="S1724" s="12">
        <f t="shared" si="107"/>
        <v>42463.006944444445</v>
      </c>
    </row>
    <row r="1725" spans="1:19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5"/>
        <v>7</v>
      </c>
      <c r="O1725" s="7">
        <f t="shared" si="104"/>
        <v>216.66666666666666</v>
      </c>
      <c r="P1725" t="s">
        <v>8270</v>
      </c>
      <c r="Q1725" s="8" t="s">
        <v>8295</v>
      </c>
      <c r="R1725" s="12">
        <f t="shared" si="106"/>
        <v>42129.82540509259</v>
      </c>
      <c r="S1725" s="12">
        <f t="shared" si="107"/>
        <v>42186.25</v>
      </c>
    </row>
    <row r="1726" spans="1:19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5"/>
        <v>1</v>
      </c>
      <c r="O1726" s="7">
        <f t="shared" si="104"/>
        <v>8.75</v>
      </c>
      <c r="P1726" t="s">
        <v>8270</v>
      </c>
      <c r="Q1726" s="8" t="s">
        <v>8295</v>
      </c>
      <c r="R1726" s="12">
        <f t="shared" si="106"/>
        <v>41912.932430555556</v>
      </c>
      <c r="S1726" s="12">
        <f t="shared" si="107"/>
        <v>41942.932430555556</v>
      </c>
    </row>
    <row r="1727" spans="1:19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5"/>
        <v>10</v>
      </c>
      <c r="O1727" s="7">
        <f t="shared" si="104"/>
        <v>62.222222222222221</v>
      </c>
      <c r="P1727" t="s">
        <v>8270</v>
      </c>
      <c r="Q1727" s="8" t="s">
        <v>8295</v>
      </c>
      <c r="R1727" s="12">
        <f t="shared" si="106"/>
        <v>41845.968159722222</v>
      </c>
      <c r="S1727" s="12">
        <f t="shared" si="107"/>
        <v>41875.968159722222</v>
      </c>
    </row>
    <row r="1728" spans="1:19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5"/>
        <v>34</v>
      </c>
      <c r="O1728" s="7">
        <f t="shared" si="104"/>
        <v>137.25</v>
      </c>
      <c r="P1728" t="s">
        <v>8270</v>
      </c>
      <c r="Q1728" s="8" t="s">
        <v>8295</v>
      </c>
      <c r="R1728" s="12">
        <f t="shared" si="106"/>
        <v>41788.919722222221</v>
      </c>
      <c r="S1728" s="12">
        <f t="shared" si="107"/>
        <v>41817.919722222221</v>
      </c>
    </row>
    <row r="1729" spans="1:19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5"/>
        <v>0</v>
      </c>
      <c r="O1729" s="7">
        <f t="shared" si="104"/>
        <v>1</v>
      </c>
      <c r="P1729" t="s">
        <v>8270</v>
      </c>
      <c r="Q1729" s="8" t="s">
        <v>8295</v>
      </c>
      <c r="R1729" s="12">
        <f t="shared" si="106"/>
        <v>42044.927974537044</v>
      </c>
      <c r="S1729" s="12">
        <f t="shared" si="107"/>
        <v>42099.458333333328</v>
      </c>
    </row>
    <row r="1730" spans="1:19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5"/>
        <v>68</v>
      </c>
      <c r="O1730" s="7">
        <f t="shared" ref="O1730:O1793" si="108">IFERROR(E1730/L1730,"-")</f>
        <v>122.14285714285714</v>
      </c>
      <c r="P1730" t="s">
        <v>8270</v>
      </c>
      <c r="Q1730" s="8" t="s">
        <v>8295</v>
      </c>
      <c r="R1730" s="12">
        <f t="shared" si="106"/>
        <v>42268.625856481478</v>
      </c>
      <c r="S1730" s="12">
        <f t="shared" si="107"/>
        <v>42298.625856481478</v>
      </c>
    </row>
    <row r="1731" spans="1:19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9">ROUND(E1731/D1731*100,0)</f>
        <v>0</v>
      </c>
      <c r="O1731" s="7" t="str">
        <f t="shared" si="108"/>
        <v>-</v>
      </c>
      <c r="P1731" t="s">
        <v>8270</v>
      </c>
      <c r="Q1731" s="8" t="s">
        <v>8295</v>
      </c>
      <c r="R1731" s="12">
        <f t="shared" ref="R1731:R1794" si="110">(((J1731/60)/60)/24+DATE(1970,1,1))</f>
        <v>42471.052152777775</v>
      </c>
      <c r="S1731" s="12">
        <f t="shared" ref="S1731:S1794" si="111">(((I1731/60)/60)/24)+DATE(1970,1,1)</f>
        <v>42531.052152777775</v>
      </c>
    </row>
    <row r="1732" spans="1:19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9"/>
        <v>0</v>
      </c>
      <c r="O1732" s="7" t="str">
        <f t="shared" si="108"/>
        <v>-</v>
      </c>
      <c r="P1732" t="s">
        <v>8270</v>
      </c>
      <c r="Q1732" s="8" t="s">
        <v>8295</v>
      </c>
      <c r="R1732" s="12">
        <f t="shared" si="110"/>
        <v>42272.087766203709</v>
      </c>
      <c r="S1732" s="12">
        <f t="shared" si="111"/>
        <v>42302.087766203709</v>
      </c>
    </row>
    <row r="1733" spans="1:19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9"/>
        <v>0</v>
      </c>
      <c r="O1733" s="7" t="str">
        <f t="shared" si="108"/>
        <v>-</v>
      </c>
      <c r="P1733" t="s">
        <v>8270</v>
      </c>
      <c r="Q1733" s="8" t="s">
        <v>8295</v>
      </c>
      <c r="R1733" s="12">
        <f t="shared" si="110"/>
        <v>42152.906851851847</v>
      </c>
      <c r="S1733" s="12">
        <f t="shared" si="111"/>
        <v>42166.625</v>
      </c>
    </row>
    <row r="1734" spans="1:19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9"/>
        <v>0</v>
      </c>
      <c r="O1734" s="7" t="str">
        <f t="shared" si="108"/>
        <v>-</v>
      </c>
      <c r="P1734" t="s">
        <v>8270</v>
      </c>
      <c r="Q1734" s="8" t="s">
        <v>8295</v>
      </c>
      <c r="R1734" s="12">
        <f t="shared" si="110"/>
        <v>42325.683807870373</v>
      </c>
      <c r="S1734" s="12">
        <f t="shared" si="111"/>
        <v>42385.208333333328</v>
      </c>
    </row>
    <row r="1735" spans="1:19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9"/>
        <v>0</v>
      </c>
      <c r="O1735" s="7" t="str">
        <f t="shared" si="108"/>
        <v>-</v>
      </c>
      <c r="P1735" t="s">
        <v>8270</v>
      </c>
      <c r="Q1735" s="8" t="s">
        <v>8295</v>
      </c>
      <c r="R1735" s="12">
        <f t="shared" si="110"/>
        <v>42614.675625000003</v>
      </c>
      <c r="S1735" s="12">
        <f t="shared" si="111"/>
        <v>42626.895833333328</v>
      </c>
    </row>
    <row r="1736" spans="1:19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9"/>
        <v>0</v>
      </c>
      <c r="O1736" s="7">
        <f t="shared" si="108"/>
        <v>1</v>
      </c>
      <c r="P1736" t="s">
        <v>8270</v>
      </c>
      <c r="Q1736" s="8" t="s">
        <v>8295</v>
      </c>
      <c r="R1736" s="12">
        <f t="shared" si="110"/>
        <v>42102.036527777775</v>
      </c>
      <c r="S1736" s="12">
        <f t="shared" si="111"/>
        <v>42132.036527777775</v>
      </c>
    </row>
    <row r="1737" spans="1:19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9"/>
        <v>11</v>
      </c>
      <c r="O1737" s="7">
        <f t="shared" si="108"/>
        <v>55</v>
      </c>
      <c r="P1737" t="s">
        <v>8270</v>
      </c>
      <c r="Q1737" s="8" t="s">
        <v>8295</v>
      </c>
      <c r="R1737" s="12">
        <f t="shared" si="110"/>
        <v>42559.814178240747</v>
      </c>
      <c r="S1737" s="12">
        <f t="shared" si="111"/>
        <v>42589.814178240747</v>
      </c>
    </row>
    <row r="1738" spans="1:19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9"/>
        <v>1</v>
      </c>
      <c r="O1738" s="7">
        <f t="shared" si="108"/>
        <v>22</v>
      </c>
      <c r="P1738" t="s">
        <v>8270</v>
      </c>
      <c r="Q1738" s="8" t="s">
        <v>8295</v>
      </c>
      <c r="R1738" s="12">
        <f t="shared" si="110"/>
        <v>42286.861493055556</v>
      </c>
      <c r="S1738" s="12">
        <f t="shared" si="111"/>
        <v>42316.90315972222</v>
      </c>
    </row>
    <row r="1739" spans="1:19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9"/>
        <v>21</v>
      </c>
      <c r="O1739" s="7">
        <f t="shared" si="108"/>
        <v>56.666666666666664</v>
      </c>
      <c r="P1739" t="s">
        <v>8270</v>
      </c>
      <c r="Q1739" s="8" t="s">
        <v>8295</v>
      </c>
      <c r="R1739" s="12">
        <f t="shared" si="110"/>
        <v>42175.948981481488</v>
      </c>
      <c r="S1739" s="12">
        <f t="shared" si="111"/>
        <v>42205.948981481488</v>
      </c>
    </row>
    <row r="1740" spans="1:19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9"/>
        <v>0</v>
      </c>
      <c r="O1740" s="7">
        <f t="shared" si="108"/>
        <v>20</v>
      </c>
      <c r="P1740" t="s">
        <v>8270</v>
      </c>
      <c r="Q1740" s="8" t="s">
        <v>8295</v>
      </c>
      <c r="R1740" s="12">
        <f t="shared" si="110"/>
        <v>41884.874328703707</v>
      </c>
      <c r="S1740" s="12">
        <f t="shared" si="111"/>
        <v>41914.874328703707</v>
      </c>
    </row>
    <row r="1741" spans="1:19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9"/>
        <v>0</v>
      </c>
      <c r="O1741" s="7">
        <f t="shared" si="108"/>
        <v>1</v>
      </c>
      <c r="P1741" t="s">
        <v>8270</v>
      </c>
      <c r="Q1741" s="8" t="s">
        <v>8295</v>
      </c>
      <c r="R1741" s="12">
        <f t="shared" si="110"/>
        <v>42435.874212962968</v>
      </c>
      <c r="S1741" s="12">
        <f t="shared" si="111"/>
        <v>42494.832546296297</v>
      </c>
    </row>
    <row r="1742" spans="1:19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9"/>
        <v>0</v>
      </c>
      <c r="O1742" s="7" t="str">
        <f t="shared" si="108"/>
        <v>-</v>
      </c>
      <c r="P1742" t="s">
        <v>8270</v>
      </c>
      <c r="Q1742" s="8" t="s">
        <v>8295</v>
      </c>
      <c r="R1742" s="12">
        <f t="shared" si="110"/>
        <v>42171.817384259266</v>
      </c>
      <c r="S1742" s="12">
        <f t="shared" si="111"/>
        <v>42201.817384259266</v>
      </c>
    </row>
    <row r="1743" spans="1:19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9"/>
        <v>111</v>
      </c>
      <c r="O1743" s="7">
        <f t="shared" si="108"/>
        <v>25.576923076923077</v>
      </c>
      <c r="P1743" t="s">
        <v>8289</v>
      </c>
      <c r="Q1743" s="8" t="s">
        <v>8290</v>
      </c>
      <c r="R1743" s="12">
        <f t="shared" si="110"/>
        <v>42120.628136574072</v>
      </c>
      <c r="S1743" s="12">
        <f t="shared" si="111"/>
        <v>42165.628136574072</v>
      </c>
    </row>
    <row r="1744" spans="1:19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9"/>
        <v>109</v>
      </c>
      <c r="O1744" s="7">
        <f t="shared" si="108"/>
        <v>63.970588235294116</v>
      </c>
      <c r="P1744" t="s">
        <v>8289</v>
      </c>
      <c r="Q1744" s="8" t="s">
        <v>8290</v>
      </c>
      <c r="R1744" s="12">
        <f t="shared" si="110"/>
        <v>42710.876967592587</v>
      </c>
      <c r="S1744" s="12">
        <f t="shared" si="111"/>
        <v>42742.875</v>
      </c>
    </row>
    <row r="1745" spans="1:19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9"/>
        <v>100</v>
      </c>
      <c r="O1745" s="7">
        <f t="shared" si="108"/>
        <v>89.925373134328353</v>
      </c>
      <c r="P1745" t="s">
        <v>8289</v>
      </c>
      <c r="Q1745" s="8" t="s">
        <v>8290</v>
      </c>
      <c r="R1745" s="12">
        <f t="shared" si="110"/>
        <v>42586.925636574073</v>
      </c>
      <c r="S1745" s="12">
        <f t="shared" si="111"/>
        <v>42609.165972222225</v>
      </c>
    </row>
    <row r="1746" spans="1:19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9"/>
        <v>118</v>
      </c>
      <c r="O1746" s="7">
        <f t="shared" si="108"/>
        <v>93.071428571428569</v>
      </c>
      <c r="P1746" t="s">
        <v>8289</v>
      </c>
      <c r="Q1746" s="8" t="s">
        <v>8290</v>
      </c>
      <c r="R1746" s="12">
        <f t="shared" si="110"/>
        <v>42026.605057870373</v>
      </c>
      <c r="S1746" s="12">
        <f t="shared" si="111"/>
        <v>42071.563391203701</v>
      </c>
    </row>
    <row r="1747" spans="1:19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9"/>
        <v>114</v>
      </c>
      <c r="O1747" s="7">
        <f t="shared" si="108"/>
        <v>89.674157303370791</v>
      </c>
      <c r="P1747" t="s">
        <v>8289</v>
      </c>
      <c r="Q1747" s="8" t="s">
        <v>8290</v>
      </c>
      <c r="R1747" s="12">
        <f t="shared" si="110"/>
        <v>42690.259699074071</v>
      </c>
      <c r="S1747" s="12">
        <f t="shared" si="111"/>
        <v>42726.083333333328</v>
      </c>
    </row>
    <row r="1748" spans="1:19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9"/>
        <v>148</v>
      </c>
      <c r="O1748" s="7">
        <f t="shared" si="108"/>
        <v>207.61682242990653</v>
      </c>
      <c r="P1748" t="s">
        <v>8289</v>
      </c>
      <c r="Q1748" s="8" t="s">
        <v>8290</v>
      </c>
      <c r="R1748" s="12">
        <f t="shared" si="110"/>
        <v>42668.176701388889</v>
      </c>
      <c r="S1748" s="12">
        <f t="shared" si="111"/>
        <v>42698.083333333328</v>
      </c>
    </row>
    <row r="1749" spans="1:19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9"/>
        <v>105</v>
      </c>
      <c r="O1749" s="7">
        <f t="shared" si="108"/>
        <v>59.408805031446541</v>
      </c>
      <c r="P1749" t="s">
        <v>8289</v>
      </c>
      <c r="Q1749" s="8" t="s">
        <v>8290</v>
      </c>
      <c r="R1749" s="12">
        <f t="shared" si="110"/>
        <v>42292.435532407413</v>
      </c>
      <c r="S1749" s="12">
        <f t="shared" si="111"/>
        <v>42321.625</v>
      </c>
    </row>
    <row r="1750" spans="1:19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9"/>
        <v>130</v>
      </c>
      <c r="O1750" s="7">
        <f t="shared" si="108"/>
        <v>358.97237569060775</v>
      </c>
      <c r="P1750" t="s">
        <v>8289</v>
      </c>
      <c r="Q1750" s="8" t="s">
        <v>8290</v>
      </c>
      <c r="R1750" s="12">
        <f t="shared" si="110"/>
        <v>42219.950729166667</v>
      </c>
      <c r="S1750" s="12">
        <f t="shared" si="111"/>
        <v>42249.950729166667</v>
      </c>
    </row>
    <row r="1751" spans="1:19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9"/>
        <v>123</v>
      </c>
      <c r="O1751" s="7">
        <f t="shared" si="108"/>
        <v>94.736641221374043</v>
      </c>
      <c r="P1751" t="s">
        <v>8289</v>
      </c>
      <c r="Q1751" s="8" t="s">
        <v>8290</v>
      </c>
      <c r="R1751" s="12">
        <f t="shared" si="110"/>
        <v>42758.975937499999</v>
      </c>
      <c r="S1751" s="12">
        <f t="shared" si="111"/>
        <v>42795.791666666672</v>
      </c>
    </row>
    <row r="1752" spans="1:19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9"/>
        <v>202</v>
      </c>
      <c r="O1752" s="7">
        <f t="shared" si="108"/>
        <v>80.647999999999996</v>
      </c>
      <c r="P1752" t="s">
        <v>8289</v>
      </c>
      <c r="Q1752" s="8" t="s">
        <v>8290</v>
      </c>
      <c r="R1752" s="12">
        <f t="shared" si="110"/>
        <v>42454.836851851855</v>
      </c>
      <c r="S1752" s="12">
        <f t="shared" si="111"/>
        <v>42479.836851851855</v>
      </c>
    </row>
    <row r="1753" spans="1:19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9"/>
        <v>103</v>
      </c>
      <c r="O1753" s="7">
        <f t="shared" si="108"/>
        <v>168.68852459016392</v>
      </c>
      <c r="P1753" t="s">
        <v>8289</v>
      </c>
      <c r="Q1753" s="8" t="s">
        <v>8290</v>
      </c>
      <c r="R1753" s="12">
        <f t="shared" si="110"/>
        <v>42052.7815162037</v>
      </c>
      <c r="S1753" s="12">
        <f t="shared" si="111"/>
        <v>42082.739849537036</v>
      </c>
    </row>
    <row r="1754" spans="1:19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9"/>
        <v>260</v>
      </c>
      <c r="O1754" s="7">
        <f t="shared" si="108"/>
        <v>34.68888888888889</v>
      </c>
      <c r="P1754" t="s">
        <v>8289</v>
      </c>
      <c r="Q1754" s="8" t="s">
        <v>8290</v>
      </c>
      <c r="R1754" s="12">
        <f t="shared" si="110"/>
        <v>42627.253263888888</v>
      </c>
      <c r="S1754" s="12">
        <f t="shared" si="111"/>
        <v>42657.253263888888</v>
      </c>
    </row>
    <row r="1755" spans="1:19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9"/>
        <v>108</v>
      </c>
      <c r="O1755" s="7">
        <f t="shared" si="108"/>
        <v>462.85714285714283</v>
      </c>
      <c r="P1755" t="s">
        <v>8289</v>
      </c>
      <c r="Q1755" s="8" t="s">
        <v>8290</v>
      </c>
      <c r="R1755" s="12">
        <f t="shared" si="110"/>
        <v>42420.74962962963</v>
      </c>
      <c r="S1755" s="12">
        <f t="shared" si="111"/>
        <v>42450.707962962959</v>
      </c>
    </row>
    <row r="1756" spans="1:19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9"/>
        <v>111</v>
      </c>
      <c r="O1756" s="7">
        <f t="shared" si="108"/>
        <v>104.38888888888889</v>
      </c>
      <c r="P1756" t="s">
        <v>8289</v>
      </c>
      <c r="Q1756" s="8" t="s">
        <v>8290</v>
      </c>
      <c r="R1756" s="12">
        <f t="shared" si="110"/>
        <v>42067.876770833333</v>
      </c>
      <c r="S1756" s="12">
        <f t="shared" si="111"/>
        <v>42097.835104166668</v>
      </c>
    </row>
    <row r="1757" spans="1:19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9"/>
        <v>120</v>
      </c>
      <c r="O1757" s="7">
        <f t="shared" si="108"/>
        <v>7.5</v>
      </c>
      <c r="P1757" t="s">
        <v>8289</v>
      </c>
      <c r="Q1757" s="8" t="s">
        <v>8290</v>
      </c>
      <c r="R1757" s="12">
        <f t="shared" si="110"/>
        <v>42252.788900462961</v>
      </c>
      <c r="S1757" s="12">
        <f t="shared" si="111"/>
        <v>42282.788900462961</v>
      </c>
    </row>
    <row r="1758" spans="1:19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9"/>
        <v>103</v>
      </c>
      <c r="O1758" s="7">
        <f t="shared" si="108"/>
        <v>47.13</v>
      </c>
      <c r="P1758" t="s">
        <v>8289</v>
      </c>
      <c r="Q1758" s="8" t="s">
        <v>8290</v>
      </c>
      <c r="R1758" s="12">
        <f t="shared" si="110"/>
        <v>42571.167465277773</v>
      </c>
      <c r="S1758" s="12">
        <f t="shared" si="111"/>
        <v>42611.167465277773</v>
      </c>
    </row>
    <row r="1759" spans="1:19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9"/>
        <v>116</v>
      </c>
      <c r="O1759" s="7">
        <f t="shared" si="108"/>
        <v>414.28571428571428</v>
      </c>
      <c r="P1759" t="s">
        <v>8289</v>
      </c>
      <c r="Q1759" s="8" t="s">
        <v>8290</v>
      </c>
      <c r="R1759" s="12">
        <f t="shared" si="110"/>
        <v>42733.827349537038</v>
      </c>
      <c r="S1759" s="12">
        <f t="shared" si="111"/>
        <v>42763.811805555553</v>
      </c>
    </row>
    <row r="1760" spans="1:19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9"/>
        <v>115</v>
      </c>
      <c r="O1760" s="7">
        <f t="shared" si="108"/>
        <v>42.481481481481481</v>
      </c>
      <c r="P1760" t="s">
        <v>8289</v>
      </c>
      <c r="Q1760" s="8" t="s">
        <v>8290</v>
      </c>
      <c r="R1760" s="12">
        <f t="shared" si="110"/>
        <v>42505.955925925926</v>
      </c>
      <c r="S1760" s="12">
        <f t="shared" si="111"/>
        <v>42565.955925925926</v>
      </c>
    </row>
    <row r="1761" spans="1:19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9"/>
        <v>107</v>
      </c>
      <c r="O1761" s="7">
        <f t="shared" si="108"/>
        <v>108.77551020408163</v>
      </c>
      <c r="P1761" t="s">
        <v>8289</v>
      </c>
      <c r="Q1761" s="8" t="s">
        <v>8290</v>
      </c>
      <c r="R1761" s="12">
        <f t="shared" si="110"/>
        <v>42068.829039351855</v>
      </c>
      <c r="S1761" s="12">
        <f t="shared" si="111"/>
        <v>42088.787372685183</v>
      </c>
    </row>
    <row r="1762" spans="1:19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9"/>
        <v>165</v>
      </c>
      <c r="O1762" s="7">
        <f t="shared" si="108"/>
        <v>81.098039215686271</v>
      </c>
      <c r="P1762" t="s">
        <v>8289</v>
      </c>
      <c r="Q1762" s="8" t="s">
        <v>8290</v>
      </c>
      <c r="R1762" s="12">
        <f t="shared" si="110"/>
        <v>42405.67260416667</v>
      </c>
      <c r="S1762" s="12">
        <f t="shared" si="111"/>
        <v>42425.67260416667</v>
      </c>
    </row>
    <row r="1763" spans="1:19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9"/>
        <v>155</v>
      </c>
      <c r="O1763" s="7">
        <f t="shared" si="108"/>
        <v>51.666666666666664</v>
      </c>
      <c r="P1763" t="s">
        <v>8289</v>
      </c>
      <c r="Q1763" s="8" t="s">
        <v>8290</v>
      </c>
      <c r="R1763" s="12">
        <f t="shared" si="110"/>
        <v>42209.567824074074</v>
      </c>
      <c r="S1763" s="12">
        <f t="shared" si="111"/>
        <v>42259.567824074074</v>
      </c>
    </row>
    <row r="1764" spans="1:19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9"/>
        <v>885</v>
      </c>
      <c r="O1764" s="7">
        <f t="shared" si="108"/>
        <v>35.4</v>
      </c>
      <c r="P1764" t="s">
        <v>8289</v>
      </c>
      <c r="Q1764" s="8" t="s">
        <v>8290</v>
      </c>
      <c r="R1764" s="12">
        <f t="shared" si="110"/>
        <v>42410.982002314813</v>
      </c>
      <c r="S1764" s="12">
        <f t="shared" si="111"/>
        <v>42440.982002314813</v>
      </c>
    </row>
    <row r="1765" spans="1:19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9"/>
        <v>102</v>
      </c>
      <c r="O1765" s="7">
        <f t="shared" si="108"/>
        <v>103.63559322033899</v>
      </c>
      <c r="P1765" t="s">
        <v>8289</v>
      </c>
      <c r="Q1765" s="8" t="s">
        <v>8290</v>
      </c>
      <c r="R1765" s="12">
        <f t="shared" si="110"/>
        <v>42636.868518518517</v>
      </c>
      <c r="S1765" s="12">
        <f t="shared" si="111"/>
        <v>42666.868518518517</v>
      </c>
    </row>
    <row r="1766" spans="1:19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9"/>
        <v>20</v>
      </c>
      <c r="O1766" s="7">
        <f t="shared" si="108"/>
        <v>55.282051282051285</v>
      </c>
      <c r="P1766" t="s">
        <v>8289</v>
      </c>
      <c r="Q1766" s="8" t="s">
        <v>8290</v>
      </c>
      <c r="R1766" s="12">
        <f t="shared" si="110"/>
        <v>41825.485868055555</v>
      </c>
      <c r="S1766" s="12">
        <f t="shared" si="111"/>
        <v>41854.485868055555</v>
      </c>
    </row>
    <row r="1767" spans="1:19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9"/>
        <v>59</v>
      </c>
      <c r="O1767" s="7">
        <f t="shared" si="108"/>
        <v>72.16970873786407</v>
      </c>
      <c r="P1767" t="s">
        <v>8289</v>
      </c>
      <c r="Q1767" s="8" t="s">
        <v>8290</v>
      </c>
      <c r="R1767" s="12">
        <f t="shared" si="110"/>
        <v>41834.980462962965</v>
      </c>
      <c r="S1767" s="12">
        <f t="shared" si="111"/>
        <v>41864.980462962965</v>
      </c>
    </row>
    <row r="1768" spans="1:19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9"/>
        <v>0</v>
      </c>
      <c r="O1768" s="7" t="str">
        <f t="shared" si="108"/>
        <v>-</v>
      </c>
      <c r="P1768" t="s">
        <v>8289</v>
      </c>
      <c r="Q1768" s="8" t="s">
        <v>8290</v>
      </c>
      <c r="R1768" s="12">
        <f t="shared" si="110"/>
        <v>41855.859814814816</v>
      </c>
      <c r="S1768" s="12">
        <f t="shared" si="111"/>
        <v>41876.859814814816</v>
      </c>
    </row>
    <row r="1769" spans="1:19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9"/>
        <v>46</v>
      </c>
      <c r="O1769" s="7">
        <f t="shared" si="108"/>
        <v>58.615384615384613</v>
      </c>
      <c r="P1769" t="s">
        <v>8289</v>
      </c>
      <c r="Q1769" s="8" t="s">
        <v>8290</v>
      </c>
      <c r="R1769" s="12">
        <f t="shared" si="110"/>
        <v>41824.658379629633</v>
      </c>
      <c r="S1769" s="12">
        <f t="shared" si="111"/>
        <v>41854.658379629633</v>
      </c>
    </row>
    <row r="1770" spans="1:19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9"/>
        <v>4</v>
      </c>
      <c r="O1770" s="7">
        <f t="shared" si="108"/>
        <v>12.466666666666667</v>
      </c>
      <c r="P1770" t="s">
        <v>8289</v>
      </c>
      <c r="Q1770" s="8" t="s">
        <v>8290</v>
      </c>
      <c r="R1770" s="12">
        <f t="shared" si="110"/>
        <v>41849.560694444444</v>
      </c>
      <c r="S1770" s="12">
        <f t="shared" si="111"/>
        <v>41909.560694444444</v>
      </c>
    </row>
    <row r="1771" spans="1:19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9"/>
        <v>3</v>
      </c>
      <c r="O1771" s="7">
        <f t="shared" si="108"/>
        <v>49.136363636363633</v>
      </c>
      <c r="P1771" t="s">
        <v>8289</v>
      </c>
      <c r="Q1771" s="8" t="s">
        <v>8290</v>
      </c>
      <c r="R1771" s="12">
        <f t="shared" si="110"/>
        <v>41987.818969907406</v>
      </c>
      <c r="S1771" s="12">
        <f t="shared" si="111"/>
        <v>42017.818969907406</v>
      </c>
    </row>
    <row r="1772" spans="1:19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9"/>
        <v>57</v>
      </c>
      <c r="O1772" s="7">
        <f t="shared" si="108"/>
        <v>150.5</v>
      </c>
      <c r="P1772" t="s">
        <v>8289</v>
      </c>
      <c r="Q1772" s="8" t="s">
        <v>8290</v>
      </c>
      <c r="R1772" s="12">
        <f t="shared" si="110"/>
        <v>41891.780023148152</v>
      </c>
      <c r="S1772" s="12">
        <f t="shared" si="111"/>
        <v>41926.780023148152</v>
      </c>
    </row>
    <row r="1773" spans="1:19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9"/>
        <v>21</v>
      </c>
      <c r="O1773" s="7">
        <f t="shared" si="108"/>
        <v>35.799999999999997</v>
      </c>
      <c r="P1773" t="s">
        <v>8289</v>
      </c>
      <c r="Q1773" s="8" t="s">
        <v>8290</v>
      </c>
      <c r="R1773" s="12">
        <f t="shared" si="110"/>
        <v>41905.979629629634</v>
      </c>
      <c r="S1773" s="12">
        <f t="shared" si="111"/>
        <v>41935.979629629634</v>
      </c>
    </row>
    <row r="1774" spans="1:19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9"/>
        <v>16</v>
      </c>
      <c r="O1774" s="7">
        <f t="shared" si="108"/>
        <v>45.157894736842103</v>
      </c>
      <c r="P1774" t="s">
        <v>8289</v>
      </c>
      <c r="Q1774" s="8" t="s">
        <v>8290</v>
      </c>
      <c r="R1774" s="12">
        <f t="shared" si="110"/>
        <v>41766.718009259261</v>
      </c>
      <c r="S1774" s="12">
        <f t="shared" si="111"/>
        <v>41826.718009259261</v>
      </c>
    </row>
    <row r="1775" spans="1:19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9"/>
        <v>6</v>
      </c>
      <c r="O1775" s="7">
        <f t="shared" si="108"/>
        <v>98.78947368421052</v>
      </c>
      <c r="P1775" t="s">
        <v>8289</v>
      </c>
      <c r="Q1775" s="8" t="s">
        <v>8290</v>
      </c>
      <c r="R1775" s="12">
        <f t="shared" si="110"/>
        <v>41978.760393518518</v>
      </c>
      <c r="S1775" s="12">
        <f t="shared" si="111"/>
        <v>42023.760393518518</v>
      </c>
    </row>
    <row r="1776" spans="1:19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9"/>
        <v>46</v>
      </c>
      <c r="O1776" s="7">
        <f t="shared" si="108"/>
        <v>88.307692307692307</v>
      </c>
      <c r="P1776" t="s">
        <v>8289</v>
      </c>
      <c r="Q1776" s="8" t="s">
        <v>8290</v>
      </c>
      <c r="R1776" s="12">
        <f t="shared" si="110"/>
        <v>41930.218657407408</v>
      </c>
      <c r="S1776" s="12">
        <f t="shared" si="111"/>
        <v>41972.624305555553</v>
      </c>
    </row>
    <row r="1777" spans="1:19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9"/>
        <v>65</v>
      </c>
      <c r="O1777" s="7">
        <f t="shared" si="108"/>
        <v>170.62903225806451</v>
      </c>
      <c r="P1777" t="s">
        <v>8289</v>
      </c>
      <c r="Q1777" s="8" t="s">
        <v>8290</v>
      </c>
      <c r="R1777" s="12">
        <f t="shared" si="110"/>
        <v>41891.976388888892</v>
      </c>
      <c r="S1777" s="12">
        <f t="shared" si="111"/>
        <v>41936.976388888892</v>
      </c>
    </row>
    <row r="1778" spans="1:19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9"/>
        <v>7</v>
      </c>
      <c r="O1778" s="7">
        <f t="shared" si="108"/>
        <v>83.75</v>
      </c>
      <c r="P1778" t="s">
        <v>8289</v>
      </c>
      <c r="Q1778" s="8" t="s">
        <v>8290</v>
      </c>
      <c r="R1778" s="12">
        <f t="shared" si="110"/>
        <v>41905.95684027778</v>
      </c>
      <c r="S1778" s="12">
        <f t="shared" si="111"/>
        <v>41941.95684027778</v>
      </c>
    </row>
    <row r="1779" spans="1:19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9"/>
        <v>14</v>
      </c>
      <c r="O1779" s="7">
        <f t="shared" si="108"/>
        <v>65.099999999999994</v>
      </c>
      <c r="P1779" t="s">
        <v>8289</v>
      </c>
      <c r="Q1779" s="8" t="s">
        <v>8290</v>
      </c>
      <c r="R1779" s="12">
        <f t="shared" si="110"/>
        <v>42025.357094907406</v>
      </c>
      <c r="S1779" s="12">
        <f t="shared" si="111"/>
        <v>42055.357094907406</v>
      </c>
    </row>
    <row r="1780" spans="1:19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9"/>
        <v>2</v>
      </c>
      <c r="O1780" s="7">
        <f t="shared" si="108"/>
        <v>66.333333333333329</v>
      </c>
      <c r="P1780" t="s">
        <v>8289</v>
      </c>
      <c r="Q1780" s="8" t="s">
        <v>8290</v>
      </c>
      <c r="R1780" s="12">
        <f t="shared" si="110"/>
        <v>42045.86336805555</v>
      </c>
      <c r="S1780" s="12">
        <f t="shared" si="111"/>
        <v>42090.821701388893</v>
      </c>
    </row>
    <row r="1781" spans="1:19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9"/>
        <v>36</v>
      </c>
      <c r="O1781" s="7">
        <f t="shared" si="108"/>
        <v>104.89473684210526</v>
      </c>
      <c r="P1781" t="s">
        <v>8289</v>
      </c>
      <c r="Q1781" s="8" t="s">
        <v>8290</v>
      </c>
      <c r="R1781" s="12">
        <f t="shared" si="110"/>
        <v>42585.691898148143</v>
      </c>
      <c r="S1781" s="12">
        <f t="shared" si="111"/>
        <v>42615.691898148143</v>
      </c>
    </row>
    <row r="1782" spans="1:19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9"/>
        <v>40</v>
      </c>
      <c r="O1782" s="7">
        <f t="shared" si="108"/>
        <v>78.440789473684205</v>
      </c>
      <c r="P1782" t="s">
        <v>8289</v>
      </c>
      <c r="Q1782" s="8" t="s">
        <v>8290</v>
      </c>
      <c r="R1782" s="12">
        <f t="shared" si="110"/>
        <v>42493.600810185191</v>
      </c>
      <c r="S1782" s="12">
        <f t="shared" si="111"/>
        <v>42553.600810185191</v>
      </c>
    </row>
    <row r="1783" spans="1:19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9"/>
        <v>26</v>
      </c>
      <c r="O1783" s="7">
        <f t="shared" si="108"/>
        <v>59.041666666666664</v>
      </c>
      <c r="P1783" t="s">
        <v>8289</v>
      </c>
      <c r="Q1783" s="8" t="s">
        <v>8290</v>
      </c>
      <c r="R1783" s="12">
        <f t="shared" si="110"/>
        <v>42597.617418981477</v>
      </c>
      <c r="S1783" s="12">
        <f t="shared" si="111"/>
        <v>42628.617418981477</v>
      </c>
    </row>
    <row r="1784" spans="1:19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9"/>
        <v>15</v>
      </c>
      <c r="O1784" s="7">
        <f t="shared" si="108"/>
        <v>71.34210526315789</v>
      </c>
      <c r="P1784" t="s">
        <v>8289</v>
      </c>
      <c r="Q1784" s="8" t="s">
        <v>8290</v>
      </c>
      <c r="R1784" s="12">
        <f t="shared" si="110"/>
        <v>42388.575104166666</v>
      </c>
      <c r="S1784" s="12">
        <f t="shared" si="111"/>
        <v>42421.575104166666</v>
      </c>
    </row>
    <row r="1785" spans="1:19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9"/>
        <v>24</v>
      </c>
      <c r="O1785" s="7">
        <f t="shared" si="108"/>
        <v>51.227027027027027</v>
      </c>
      <c r="P1785" t="s">
        <v>8289</v>
      </c>
      <c r="Q1785" s="8" t="s">
        <v>8290</v>
      </c>
      <c r="R1785" s="12">
        <f t="shared" si="110"/>
        <v>42115.949976851851</v>
      </c>
      <c r="S1785" s="12">
        <f t="shared" si="111"/>
        <v>42145.949976851851</v>
      </c>
    </row>
    <row r="1786" spans="1:19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9"/>
        <v>40</v>
      </c>
      <c r="O1786" s="7">
        <f t="shared" si="108"/>
        <v>60.242424242424242</v>
      </c>
      <c r="P1786" t="s">
        <v>8289</v>
      </c>
      <c r="Q1786" s="8" t="s">
        <v>8290</v>
      </c>
      <c r="R1786" s="12">
        <f t="shared" si="110"/>
        <v>42003.655555555553</v>
      </c>
      <c r="S1786" s="12">
        <f t="shared" si="111"/>
        <v>42035.142361111109</v>
      </c>
    </row>
    <row r="1787" spans="1:19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9"/>
        <v>20</v>
      </c>
      <c r="O1787" s="7">
        <f t="shared" si="108"/>
        <v>44.935185185185183</v>
      </c>
      <c r="P1787" t="s">
        <v>8289</v>
      </c>
      <c r="Q1787" s="8" t="s">
        <v>8290</v>
      </c>
      <c r="R1787" s="12">
        <f t="shared" si="110"/>
        <v>41897.134895833333</v>
      </c>
      <c r="S1787" s="12">
        <f t="shared" si="111"/>
        <v>41928</v>
      </c>
    </row>
    <row r="1788" spans="1:19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9"/>
        <v>48</v>
      </c>
      <c r="O1788" s="7">
        <f t="shared" si="108"/>
        <v>31.206896551724139</v>
      </c>
      <c r="P1788" t="s">
        <v>8289</v>
      </c>
      <c r="Q1788" s="8" t="s">
        <v>8290</v>
      </c>
      <c r="R1788" s="12">
        <f t="shared" si="110"/>
        <v>41958.550659722227</v>
      </c>
      <c r="S1788" s="12">
        <f t="shared" si="111"/>
        <v>41988.550659722227</v>
      </c>
    </row>
    <row r="1789" spans="1:19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9"/>
        <v>15</v>
      </c>
      <c r="O1789" s="7">
        <f t="shared" si="108"/>
        <v>63.875</v>
      </c>
      <c r="P1789" t="s">
        <v>8289</v>
      </c>
      <c r="Q1789" s="8" t="s">
        <v>8290</v>
      </c>
      <c r="R1789" s="12">
        <f t="shared" si="110"/>
        <v>42068.65552083333</v>
      </c>
      <c r="S1789" s="12">
        <f t="shared" si="111"/>
        <v>42098.613854166666</v>
      </c>
    </row>
    <row r="1790" spans="1:19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9"/>
        <v>1</v>
      </c>
      <c r="O1790" s="7">
        <f t="shared" si="108"/>
        <v>19</v>
      </c>
      <c r="P1790" t="s">
        <v>8289</v>
      </c>
      <c r="Q1790" s="8" t="s">
        <v>8290</v>
      </c>
      <c r="R1790" s="12">
        <f t="shared" si="110"/>
        <v>41913.94840277778</v>
      </c>
      <c r="S1790" s="12">
        <f t="shared" si="111"/>
        <v>41943.94840277778</v>
      </c>
    </row>
    <row r="1791" spans="1:19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9"/>
        <v>1</v>
      </c>
      <c r="O1791" s="7">
        <f t="shared" si="108"/>
        <v>10</v>
      </c>
      <c r="P1791" t="s">
        <v>8289</v>
      </c>
      <c r="Q1791" s="8" t="s">
        <v>8290</v>
      </c>
      <c r="R1791" s="12">
        <f t="shared" si="110"/>
        <v>41956.250034722223</v>
      </c>
      <c r="S1791" s="12">
        <f t="shared" si="111"/>
        <v>42016.250034722223</v>
      </c>
    </row>
    <row r="1792" spans="1:19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9"/>
        <v>5</v>
      </c>
      <c r="O1792" s="7">
        <f t="shared" si="108"/>
        <v>109.06666666666666</v>
      </c>
      <c r="P1792" t="s">
        <v>8289</v>
      </c>
      <c r="Q1792" s="8" t="s">
        <v>8290</v>
      </c>
      <c r="R1792" s="12">
        <f t="shared" si="110"/>
        <v>42010.674513888895</v>
      </c>
      <c r="S1792" s="12">
        <f t="shared" si="111"/>
        <v>42040.674513888895</v>
      </c>
    </row>
    <row r="1793" spans="1:19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9"/>
        <v>4</v>
      </c>
      <c r="O1793" s="7">
        <f t="shared" si="108"/>
        <v>26.75</v>
      </c>
      <c r="P1793" t="s">
        <v>8289</v>
      </c>
      <c r="Q1793" s="8" t="s">
        <v>8290</v>
      </c>
      <c r="R1793" s="12">
        <f t="shared" si="110"/>
        <v>41973.740335648152</v>
      </c>
      <c r="S1793" s="12">
        <f t="shared" si="111"/>
        <v>42033.740335648152</v>
      </c>
    </row>
    <row r="1794" spans="1:19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9"/>
        <v>61</v>
      </c>
      <c r="O1794" s="7">
        <f t="shared" ref="O1794:O1857" si="112">IFERROR(E1794/L1794,"-")</f>
        <v>109.93525179856115</v>
      </c>
      <c r="P1794" t="s">
        <v>8289</v>
      </c>
      <c r="Q1794" s="8" t="s">
        <v>8290</v>
      </c>
      <c r="R1794" s="12">
        <f t="shared" si="110"/>
        <v>42189.031041666662</v>
      </c>
      <c r="S1794" s="12">
        <f t="shared" si="111"/>
        <v>42226.290972222225</v>
      </c>
    </row>
    <row r="1795" spans="1:19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3">ROUND(E1795/D1795*100,0)</f>
        <v>1</v>
      </c>
      <c r="O1795" s="7">
        <f t="shared" si="112"/>
        <v>20</v>
      </c>
      <c r="P1795" t="s">
        <v>8289</v>
      </c>
      <c r="Q1795" s="8" t="s">
        <v>8290</v>
      </c>
      <c r="R1795" s="12">
        <f t="shared" ref="R1795:R1858" si="114">(((J1795/60)/60)/24+DATE(1970,1,1))</f>
        <v>41940.89166666667</v>
      </c>
      <c r="S1795" s="12">
        <f t="shared" ref="S1795:S1858" si="115">(((I1795/60)/60)/24)+DATE(1970,1,1)</f>
        <v>41970.933333333334</v>
      </c>
    </row>
    <row r="1796" spans="1:19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3"/>
        <v>11</v>
      </c>
      <c r="O1796" s="7">
        <f t="shared" si="112"/>
        <v>55.388888888888886</v>
      </c>
      <c r="P1796" t="s">
        <v>8289</v>
      </c>
      <c r="Q1796" s="8" t="s">
        <v>8290</v>
      </c>
      <c r="R1796" s="12">
        <f t="shared" si="114"/>
        <v>42011.551180555558</v>
      </c>
      <c r="S1796" s="12">
        <f t="shared" si="115"/>
        <v>42046.551180555558</v>
      </c>
    </row>
    <row r="1797" spans="1:19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3"/>
        <v>39</v>
      </c>
      <c r="O1797" s="7">
        <f t="shared" si="112"/>
        <v>133.90123456790124</v>
      </c>
      <c r="P1797" t="s">
        <v>8289</v>
      </c>
      <c r="Q1797" s="8" t="s">
        <v>8290</v>
      </c>
      <c r="R1797" s="12">
        <f t="shared" si="114"/>
        <v>42628.288668981477</v>
      </c>
      <c r="S1797" s="12">
        <f t="shared" si="115"/>
        <v>42657.666666666672</v>
      </c>
    </row>
    <row r="1798" spans="1:19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3"/>
        <v>22</v>
      </c>
      <c r="O1798" s="7">
        <f t="shared" si="112"/>
        <v>48.720930232558139</v>
      </c>
      <c r="P1798" t="s">
        <v>8289</v>
      </c>
      <c r="Q1798" s="8" t="s">
        <v>8290</v>
      </c>
      <c r="R1798" s="12">
        <f t="shared" si="114"/>
        <v>42515.439421296294</v>
      </c>
      <c r="S1798" s="12">
        <f t="shared" si="115"/>
        <v>42575.439421296294</v>
      </c>
    </row>
    <row r="1799" spans="1:19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3"/>
        <v>68</v>
      </c>
      <c r="O1799" s="7">
        <f t="shared" si="112"/>
        <v>48.25</v>
      </c>
      <c r="P1799" t="s">
        <v>8289</v>
      </c>
      <c r="Q1799" s="8" t="s">
        <v>8290</v>
      </c>
      <c r="R1799" s="12">
        <f t="shared" si="114"/>
        <v>42689.56931712963</v>
      </c>
      <c r="S1799" s="12">
        <f t="shared" si="115"/>
        <v>42719.56931712963</v>
      </c>
    </row>
    <row r="1800" spans="1:19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3"/>
        <v>14</v>
      </c>
      <c r="O1800" s="7">
        <f t="shared" si="112"/>
        <v>58.972972972972975</v>
      </c>
      <c r="P1800" t="s">
        <v>8289</v>
      </c>
      <c r="Q1800" s="8" t="s">
        <v>8290</v>
      </c>
      <c r="R1800" s="12">
        <f t="shared" si="114"/>
        <v>42344.32677083333</v>
      </c>
      <c r="S1800" s="12">
        <f t="shared" si="115"/>
        <v>42404.32677083333</v>
      </c>
    </row>
    <row r="1801" spans="1:19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3"/>
        <v>2</v>
      </c>
      <c r="O1801" s="7">
        <f t="shared" si="112"/>
        <v>11.638333333333334</v>
      </c>
      <c r="P1801" t="s">
        <v>8289</v>
      </c>
      <c r="Q1801" s="8" t="s">
        <v>8290</v>
      </c>
      <c r="R1801" s="12">
        <f t="shared" si="114"/>
        <v>41934.842685185184</v>
      </c>
      <c r="S1801" s="12">
        <f t="shared" si="115"/>
        <v>41954.884351851855</v>
      </c>
    </row>
    <row r="1802" spans="1:19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3"/>
        <v>20</v>
      </c>
      <c r="O1802" s="7">
        <f t="shared" si="112"/>
        <v>83.716814159292042</v>
      </c>
      <c r="P1802" t="s">
        <v>8289</v>
      </c>
      <c r="Q1802" s="8" t="s">
        <v>8290</v>
      </c>
      <c r="R1802" s="12">
        <f t="shared" si="114"/>
        <v>42623.606134259258</v>
      </c>
      <c r="S1802" s="12">
        <f t="shared" si="115"/>
        <v>42653.606134259258</v>
      </c>
    </row>
    <row r="1803" spans="1:19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3"/>
        <v>14</v>
      </c>
      <c r="O1803" s="7">
        <f t="shared" si="112"/>
        <v>63.648648648648646</v>
      </c>
      <c r="P1803" t="s">
        <v>8289</v>
      </c>
      <c r="Q1803" s="8" t="s">
        <v>8290</v>
      </c>
      <c r="R1803" s="12">
        <f t="shared" si="114"/>
        <v>42321.660509259258</v>
      </c>
      <c r="S1803" s="12">
        <f t="shared" si="115"/>
        <v>42353.506944444445</v>
      </c>
    </row>
    <row r="1804" spans="1:19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3"/>
        <v>48</v>
      </c>
      <c r="O1804" s="7">
        <f t="shared" si="112"/>
        <v>94.277777777777771</v>
      </c>
      <c r="P1804" t="s">
        <v>8289</v>
      </c>
      <c r="Q1804" s="8" t="s">
        <v>8290</v>
      </c>
      <c r="R1804" s="12">
        <f t="shared" si="114"/>
        <v>42159.47256944445</v>
      </c>
      <c r="S1804" s="12">
        <f t="shared" si="115"/>
        <v>42182.915972222225</v>
      </c>
    </row>
    <row r="1805" spans="1:19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3"/>
        <v>31</v>
      </c>
      <c r="O1805" s="7">
        <f t="shared" si="112"/>
        <v>71.86666666666666</v>
      </c>
      <c r="P1805" t="s">
        <v>8289</v>
      </c>
      <c r="Q1805" s="8" t="s">
        <v>8290</v>
      </c>
      <c r="R1805" s="12">
        <f t="shared" si="114"/>
        <v>42018.071550925932</v>
      </c>
      <c r="S1805" s="12">
        <f t="shared" si="115"/>
        <v>42049.071550925932</v>
      </c>
    </row>
    <row r="1806" spans="1:19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3"/>
        <v>35</v>
      </c>
      <c r="O1806" s="7">
        <f t="shared" si="112"/>
        <v>104.84615384615384</v>
      </c>
      <c r="P1806" t="s">
        <v>8289</v>
      </c>
      <c r="Q1806" s="8" t="s">
        <v>8290</v>
      </c>
      <c r="R1806" s="12">
        <f t="shared" si="114"/>
        <v>42282.678287037037</v>
      </c>
      <c r="S1806" s="12">
        <f t="shared" si="115"/>
        <v>42322.719953703709</v>
      </c>
    </row>
    <row r="1807" spans="1:19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3"/>
        <v>36</v>
      </c>
      <c r="O1807" s="7">
        <f t="shared" si="112"/>
        <v>67.139344262295083</v>
      </c>
      <c r="P1807" t="s">
        <v>8289</v>
      </c>
      <c r="Q1807" s="8" t="s">
        <v>8290</v>
      </c>
      <c r="R1807" s="12">
        <f t="shared" si="114"/>
        <v>42247.803912037038</v>
      </c>
      <c r="S1807" s="12">
        <f t="shared" si="115"/>
        <v>42279.75</v>
      </c>
    </row>
    <row r="1808" spans="1:19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3"/>
        <v>3</v>
      </c>
      <c r="O1808" s="7">
        <f t="shared" si="112"/>
        <v>73.875</v>
      </c>
      <c r="P1808" t="s">
        <v>8289</v>
      </c>
      <c r="Q1808" s="8" t="s">
        <v>8290</v>
      </c>
      <c r="R1808" s="12">
        <f t="shared" si="114"/>
        <v>41877.638298611113</v>
      </c>
      <c r="S1808" s="12">
        <f t="shared" si="115"/>
        <v>41912.638298611113</v>
      </c>
    </row>
    <row r="1809" spans="1:19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3"/>
        <v>11</v>
      </c>
      <c r="O1809" s="7">
        <f t="shared" si="112"/>
        <v>69.125</v>
      </c>
      <c r="P1809" t="s">
        <v>8289</v>
      </c>
      <c r="Q1809" s="8" t="s">
        <v>8290</v>
      </c>
      <c r="R1809" s="12">
        <f t="shared" si="114"/>
        <v>41880.068437499998</v>
      </c>
      <c r="S1809" s="12">
        <f t="shared" si="115"/>
        <v>41910.068437499998</v>
      </c>
    </row>
    <row r="1810" spans="1:19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3"/>
        <v>41</v>
      </c>
      <c r="O1810" s="7">
        <f t="shared" si="112"/>
        <v>120.77083333333333</v>
      </c>
      <c r="P1810" t="s">
        <v>8289</v>
      </c>
      <c r="Q1810" s="8" t="s">
        <v>8290</v>
      </c>
      <c r="R1810" s="12">
        <f t="shared" si="114"/>
        <v>42742.680902777778</v>
      </c>
      <c r="S1810" s="12">
        <f t="shared" si="115"/>
        <v>42777.680902777778</v>
      </c>
    </row>
    <row r="1811" spans="1:19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3"/>
        <v>11</v>
      </c>
      <c r="O1811" s="7">
        <f t="shared" si="112"/>
        <v>42.222222222222221</v>
      </c>
      <c r="P1811" t="s">
        <v>8289</v>
      </c>
      <c r="Q1811" s="8" t="s">
        <v>8290</v>
      </c>
      <c r="R1811" s="12">
        <f t="shared" si="114"/>
        <v>42029.907858796301</v>
      </c>
      <c r="S1811" s="12">
        <f t="shared" si="115"/>
        <v>42064.907858796301</v>
      </c>
    </row>
    <row r="1812" spans="1:19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3"/>
        <v>3</v>
      </c>
      <c r="O1812" s="7">
        <f t="shared" si="112"/>
        <v>7.5</v>
      </c>
      <c r="P1812" t="s">
        <v>8289</v>
      </c>
      <c r="Q1812" s="8" t="s">
        <v>8290</v>
      </c>
      <c r="R1812" s="12">
        <f t="shared" si="114"/>
        <v>41860.91002314815</v>
      </c>
      <c r="S1812" s="12">
        <f t="shared" si="115"/>
        <v>41872.91002314815</v>
      </c>
    </row>
    <row r="1813" spans="1:19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3"/>
        <v>0</v>
      </c>
      <c r="O1813" s="7">
        <f t="shared" si="112"/>
        <v>1.5384615384615385</v>
      </c>
      <c r="P1813" t="s">
        <v>8289</v>
      </c>
      <c r="Q1813" s="8" t="s">
        <v>8290</v>
      </c>
      <c r="R1813" s="12">
        <f t="shared" si="114"/>
        <v>41876.433680555558</v>
      </c>
      <c r="S1813" s="12">
        <f t="shared" si="115"/>
        <v>41936.166666666664</v>
      </c>
    </row>
    <row r="1814" spans="1:19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3"/>
        <v>13</v>
      </c>
      <c r="O1814" s="7">
        <f t="shared" si="112"/>
        <v>37.608695652173914</v>
      </c>
      <c r="P1814" t="s">
        <v>8289</v>
      </c>
      <c r="Q1814" s="8" t="s">
        <v>8290</v>
      </c>
      <c r="R1814" s="12">
        <f t="shared" si="114"/>
        <v>42524.318703703699</v>
      </c>
      <c r="S1814" s="12">
        <f t="shared" si="115"/>
        <v>42554.318703703699</v>
      </c>
    </row>
    <row r="1815" spans="1:19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3"/>
        <v>0</v>
      </c>
      <c r="O1815" s="7" t="str">
        <f t="shared" si="112"/>
        <v>-</v>
      </c>
      <c r="P1815" t="s">
        <v>8289</v>
      </c>
      <c r="Q1815" s="8" t="s">
        <v>8290</v>
      </c>
      <c r="R1815" s="12">
        <f t="shared" si="114"/>
        <v>41829.889027777775</v>
      </c>
      <c r="S1815" s="12">
        <f t="shared" si="115"/>
        <v>41859.889027777775</v>
      </c>
    </row>
    <row r="1816" spans="1:19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3"/>
        <v>49</v>
      </c>
      <c r="O1816" s="7">
        <f t="shared" si="112"/>
        <v>42.157142857142858</v>
      </c>
      <c r="P1816" t="s">
        <v>8289</v>
      </c>
      <c r="Q1816" s="8" t="s">
        <v>8290</v>
      </c>
      <c r="R1816" s="12">
        <f t="shared" si="114"/>
        <v>42033.314074074078</v>
      </c>
      <c r="S1816" s="12">
        <f t="shared" si="115"/>
        <v>42063.314074074078</v>
      </c>
    </row>
    <row r="1817" spans="1:19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3"/>
        <v>0</v>
      </c>
      <c r="O1817" s="7" t="str">
        <f t="shared" si="112"/>
        <v>-</v>
      </c>
      <c r="P1817" t="s">
        <v>8289</v>
      </c>
      <c r="Q1817" s="8" t="s">
        <v>8290</v>
      </c>
      <c r="R1817" s="12">
        <f t="shared" si="114"/>
        <v>42172.906678240746</v>
      </c>
      <c r="S1817" s="12">
        <f t="shared" si="115"/>
        <v>42186.906678240746</v>
      </c>
    </row>
    <row r="1818" spans="1:19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3"/>
        <v>2</v>
      </c>
      <c r="O1818" s="7">
        <f t="shared" si="112"/>
        <v>84.833333333333329</v>
      </c>
      <c r="P1818" t="s">
        <v>8289</v>
      </c>
      <c r="Q1818" s="8" t="s">
        <v>8290</v>
      </c>
      <c r="R1818" s="12">
        <f t="shared" si="114"/>
        <v>42548.876192129625</v>
      </c>
      <c r="S1818" s="12">
        <f t="shared" si="115"/>
        <v>42576.791666666672</v>
      </c>
    </row>
    <row r="1819" spans="1:19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3"/>
        <v>52</v>
      </c>
      <c r="O1819" s="7">
        <f t="shared" si="112"/>
        <v>94.19</v>
      </c>
      <c r="P1819" t="s">
        <v>8289</v>
      </c>
      <c r="Q1819" s="8" t="s">
        <v>8290</v>
      </c>
      <c r="R1819" s="12">
        <f t="shared" si="114"/>
        <v>42705.662118055552</v>
      </c>
      <c r="S1819" s="12">
        <f t="shared" si="115"/>
        <v>42765.290972222225</v>
      </c>
    </row>
    <row r="1820" spans="1:19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3"/>
        <v>0</v>
      </c>
      <c r="O1820" s="7" t="str">
        <f t="shared" si="112"/>
        <v>-</v>
      </c>
      <c r="P1820" t="s">
        <v>8289</v>
      </c>
      <c r="Q1820" s="8" t="s">
        <v>8290</v>
      </c>
      <c r="R1820" s="12">
        <f t="shared" si="114"/>
        <v>42067.234375</v>
      </c>
      <c r="S1820" s="12">
        <f t="shared" si="115"/>
        <v>42097.192708333328</v>
      </c>
    </row>
    <row r="1821" spans="1:19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3"/>
        <v>2</v>
      </c>
      <c r="O1821" s="7">
        <f t="shared" si="112"/>
        <v>6.25</v>
      </c>
      <c r="P1821" t="s">
        <v>8289</v>
      </c>
      <c r="Q1821" s="8" t="s">
        <v>8290</v>
      </c>
      <c r="R1821" s="12">
        <f t="shared" si="114"/>
        <v>41820.752268518518</v>
      </c>
      <c r="S1821" s="12">
        <f t="shared" si="115"/>
        <v>41850.752268518518</v>
      </c>
    </row>
    <row r="1822" spans="1:19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3"/>
        <v>7</v>
      </c>
      <c r="O1822" s="7">
        <f t="shared" si="112"/>
        <v>213.375</v>
      </c>
      <c r="P1822" t="s">
        <v>8289</v>
      </c>
      <c r="Q1822" s="8" t="s">
        <v>8290</v>
      </c>
      <c r="R1822" s="12">
        <f t="shared" si="114"/>
        <v>42065.084375000006</v>
      </c>
      <c r="S1822" s="12">
        <f t="shared" si="115"/>
        <v>42095.042708333334</v>
      </c>
    </row>
    <row r="1823" spans="1:19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3"/>
        <v>135</v>
      </c>
      <c r="O1823" s="7">
        <f t="shared" si="112"/>
        <v>59.162280701754383</v>
      </c>
      <c r="P1823" t="s">
        <v>8270</v>
      </c>
      <c r="Q1823" s="8" t="s">
        <v>8269</v>
      </c>
      <c r="R1823" s="12">
        <f t="shared" si="114"/>
        <v>40926.319062499999</v>
      </c>
      <c r="S1823" s="12">
        <f t="shared" si="115"/>
        <v>40971.319062499999</v>
      </c>
    </row>
    <row r="1824" spans="1:19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3"/>
        <v>100</v>
      </c>
      <c r="O1824" s="7">
        <f t="shared" si="112"/>
        <v>27.272727272727273</v>
      </c>
      <c r="P1824" t="s">
        <v>8270</v>
      </c>
      <c r="Q1824" s="8" t="s">
        <v>8269</v>
      </c>
      <c r="R1824" s="12">
        <f t="shared" si="114"/>
        <v>41634.797013888885</v>
      </c>
      <c r="S1824" s="12">
        <f t="shared" si="115"/>
        <v>41670.792361111111</v>
      </c>
    </row>
    <row r="1825" spans="1:19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3"/>
        <v>116</v>
      </c>
      <c r="O1825" s="7">
        <f t="shared" si="112"/>
        <v>24.575757575757574</v>
      </c>
      <c r="P1825" t="s">
        <v>8270</v>
      </c>
      <c r="Q1825" s="8" t="s">
        <v>8269</v>
      </c>
      <c r="R1825" s="12">
        <f t="shared" si="114"/>
        <v>41176.684907407405</v>
      </c>
      <c r="S1825" s="12">
        <f t="shared" si="115"/>
        <v>41206.684907407405</v>
      </c>
    </row>
    <row r="1826" spans="1:19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3"/>
        <v>100</v>
      </c>
      <c r="O1826" s="7">
        <f t="shared" si="112"/>
        <v>75.05</v>
      </c>
      <c r="P1826" t="s">
        <v>8270</v>
      </c>
      <c r="Q1826" s="8" t="s">
        <v>8269</v>
      </c>
      <c r="R1826" s="12">
        <f t="shared" si="114"/>
        <v>41626.916284722225</v>
      </c>
      <c r="S1826" s="12">
        <f t="shared" si="115"/>
        <v>41647.088888888888</v>
      </c>
    </row>
    <row r="1827" spans="1:19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3"/>
        <v>105</v>
      </c>
      <c r="O1827" s="7">
        <f t="shared" si="112"/>
        <v>42.02</v>
      </c>
      <c r="P1827" t="s">
        <v>8270</v>
      </c>
      <c r="Q1827" s="8" t="s">
        <v>8269</v>
      </c>
      <c r="R1827" s="12">
        <f t="shared" si="114"/>
        <v>41443.83452546296</v>
      </c>
      <c r="S1827" s="12">
        <f t="shared" si="115"/>
        <v>41466.83452546296</v>
      </c>
    </row>
    <row r="1828" spans="1:19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3"/>
        <v>101</v>
      </c>
      <c r="O1828" s="7">
        <f t="shared" si="112"/>
        <v>53.157894736842103</v>
      </c>
      <c r="P1828" t="s">
        <v>8270</v>
      </c>
      <c r="Q1828" s="8" t="s">
        <v>8269</v>
      </c>
      <c r="R1828" s="12">
        <f t="shared" si="114"/>
        <v>41657.923807870371</v>
      </c>
      <c r="S1828" s="12">
        <f t="shared" si="115"/>
        <v>41687.923807870371</v>
      </c>
    </row>
    <row r="1829" spans="1:19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3"/>
        <v>101</v>
      </c>
      <c r="O1829" s="7">
        <f t="shared" si="112"/>
        <v>83.885416666666671</v>
      </c>
      <c r="P1829" t="s">
        <v>8270</v>
      </c>
      <c r="Q1829" s="8" t="s">
        <v>8269</v>
      </c>
      <c r="R1829" s="12">
        <f t="shared" si="114"/>
        <v>40555.325937499998</v>
      </c>
      <c r="S1829" s="12">
        <f t="shared" si="115"/>
        <v>40605.325937499998</v>
      </c>
    </row>
    <row r="1830" spans="1:19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3"/>
        <v>100</v>
      </c>
      <c r="O1830" s="7">
        <f t="shared" si="112"/>
        <v>417.33333333333331</v>
      </c>
      <c r="P1830" t="s">
        <v>8270</v>
      </c>
      <c r="Q1830" s="8" t="s">
        <v>8269</v>
      </c>
      <c r="R1830" s="12">
        <f t="shared" si="114"/>
        <v>41736.899652777778</v>
      </c>
      <c r="S1830" s="12">
        <f t="shared" si="115"/>
        <v>41768.916666666664</v>
      </c>
    </row>
    <row r="1831" spans="1:19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3"/>
        <v>167</v>
      </c>
      <c r="O1831" s="7">
        <f t="shared" si="112"/>
        <v>75.765151515151516</v>
      </c>
      <c r="P1831" t="s">
        <v>8270</v>
      </c>
      <c r="Q1831" s="8" t="s">
        <v>8269</v>
      </c>
      <c r="R1831" s="12">
        <f t="shared" si="114"/>
        <v>40516.087627314817</v>
      </c>
      <c r="S1831" s="12">
        <f t="shared" si="115"/>
        <v>40564.916666666664</v>
      </c>
    </row>
    <row r="1832" spans="1:19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3"/>
        <v>102</v>
      </c>
      <c r="O1832" s="7">
        <f t="shared" si="112"/>
        <v>67.389380530973455</v>
      </c>
      <c r="P1832" t="s">
        <v>8270</v>
      </c>
      <c r="Q1832" s="8" t="s">
        <v>8269</v>
      </c>
      <c r="R1832" s="12">
        <f t="shared" si="114"/>
        <v>41664.684108796297</v>
      </c>
      <c r="S1832" s="12">
        <f t="shared" si="115"/>
        <v>41694.684108796297</v>
      </c>
    </row>
    <row r="1833" spans="1:19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3"/>
        <v>103</v>
      </c>
      <c r="O1833" s="7">
        <f t="shared" si="112"/>
        <v>73.571428571428569</v>
      </c>
      <c r="P1833" t="s">
        <v>8270</v>
      </c>
      <c r="Q1833" s="8" t="s">
        <v>8269</v>
      </c>
      <c r="R1833" s="12">
        <f t="shared" si="114"/>
        <v>41026.996099537035</v>
      </c>
      <c r="S1833" s="12">
        <f t="shared" si="115"/>
        <v>41041.996099537035</v>
      </c>
    </row>
    <row r="1834" spans="1:19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3"/>
        <v>143</v>
      </c>
      <c r="O1834" s="7">
        <f t="shared" si="112"/>
        <v>25</v>
      </c>
      <c r="P1834" t="s">
        <v>8270</v>
      </c>
      <c r="Q1834" s="8" t="s">
        <v>8269</v>
      </c>
      <c r="R1834" s="12">
        <f t="shared" si="114"/>
        <v>40576.539664351854</v>
      </c>
      <c r="S1834" s="12">
        <f t="shared" si="115"/>
        <v>40606.539664351854</v>
      </c>
    </row>
    <row r="1835" spans="1:19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3"/>
        <v>263</v>
      </c>
      <c r="O1835" s="7">
        <f t="shared" si="112"/>
        <v>42</v>
      </c>
      <c r="P1835" t="s">
        <v>8270</v>
      </c>
      <c r="Q1835" s="8" t="s">
        <v>8269</v>
      </c>
      <c r="R1835" s="12">
        <f t="shared" si="114"/>
        <v>41303.044016203705</v>
      </c>
      <c r="S1835" s="12">
        <f t="shared" si="115"/>
        <v>41335.332638888889</v>
      </c>
    </row>
    <row r="1836" spans="1:19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3"/>
        <v>118</v>
      </c>
      <c r="O1836" s="7">
        <f t="shared" si="112"/>
        <v>131.16666666666666</v>
      </c>
      <c r="P1836" t="s">
        <v>8270</v>
      </c>
      <c r="Q1836" s="8" t="s">
        <v>8269</v>
      </c>
      <c r="R1836" s="12">
        <f t="shared" si="114"/>
        <v>41988.964062500003</v>
      </c>
      <c r="S1836" s="12">
        <f t="shared" si="115"/>
        <v>42028.964062500003</v>
      </c>
    </row>
    <row r="1837" spans="1:19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3"/>
        <v>104</v>
      </c>
      <c r="O1837" s="7">
        <f t="shared" si="112"/>
        <v>47.272727272727273</v>
      </c>
      <c r="P1837" t="s">
        <v>8270</v>
      </c>
      <c r="Q1837" s="8" t="s">
        <v>8269</v>
      </c>
      <c r="R1837" s="12">
        <f t="shared" si="114"/>
        <v>42430.702210648145</v>
      </c>
      <c r="S1837" s="12">
        <f t="shared" si="115"/>
        <v>42460.660543981481</v>
      </c>
    </row>
    <row r="1838" spans="1:19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3"/>
        <v>200</v>
      </c>
      <c r="O1838" s="7">
        <f t="shared" si="112"/>
        <v>182.12727272727273</v>
      </c>
      <c r="P1838" t="s">
        <v>8270</v>
      </c>
      <c r="Q1838" s="8" t="s">
        <v>8269</v>
      </c>
      <c r="R1838" s="12">
        <f t="shared" si="114"/>
        <v>41305.809363425928</v>
      </c>
      <c r="S1838" s="12">
        <f t="shared" si="115"/>
        <v>41322.809363425928</v>
      </c>
    </row>
    <row r="1839" spans="1:19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3"/>
        <v>307</v>
      </c>
      <c r="O1839" s="7">
        <f t="shared" si="112"/>
        <v>61.366666666666667</v>
      </c>
      <c r="P1839" t="s">
        <v>8270</v>
      </c>
      <c r="Q1839" s="8" t="s">
        <v>8269</v>
      </c>
      <c r="R1839" s="12">
        <f t="shared" si="114"/>
        <v>40926.047858796301</v>
      </c>
      <c r="S1839" s="12">
        <f t="shared" si="115"/>
        <v>40986.006192129629</v>
      </c>
    </row>
    <row r="1840" spans="1:19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3"/>
        <v>100</v>
      </c>
      <c r="O1840" s="7">
        <f t="shared" si="112"/>
        <v>35.767499999999998</v>
      </c>
      <c r="P1840" t="s">
        <v>8270</v>
      </c>
      <c r="Q1840" s="8" t="s">
        <v>8269</v>
      </c>
      <c r="R1840" s="12">
        <f t="shared" si="114"/>
        <v>40788.786539351851</v>
      </c>
      <c r="S1840" s="12">
        <f t="shared" si="115"/>
        <v>40817.125</v>
      </c>
    </row>
    <row r="1841" spans="1:19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3"/>
        <v>205</v>
      </c>
      <c r="O1841" s="7">
        <f t="shared" si="112"/>
        <v>45.62222222222222</v>
      </c>
      <c r="P1841" t="s">
        <v>8270</v>
      </c>
      <c r="Q1841" s="8" t="s">
        <v>8269</v>
      </c>
      <c r="R1841" s="12">
        <f t="shared" si="114"/>
        <v>42614.722013888888</v>
      </c>
      <c r="S1841" s="12">
        <f t="shared" si="115"/>
        <v>42644.722013888888</v>
      </c>
    </row>
    <row r="1842" spans="1:19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3"/>
        <v>109</v>
      </c>
      <c r="O1842" s="7">
        <f t="shared" si="112"/>
        <v>75.384615384615387</v>
      </c>
      <c r="P1842" t="s">
        <v>8270</v>
      </c>
      <c r="Q1842" s="8" t="s">
        <v>8269</v>
      </c>
      <c r="R1842" s="12">
        <f t="shared" si="114"/>
        <v>41382.096180555556</v>
      </c>
      <c r="S1842" s="12">
        <f t="shared" si="115"/>
        <v>41401.207638888889</v>
      </c>
    </row>
    <row r="1843" spans="1:19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3"/>
        <v>102</v>
      </c>
      <c r="O1843" s="7">
        <f t="shared" si="112"/>
        <v>50.875</v>
      </c>
      <c r="P1843" t="s">
        <v>8270</v>
      </c>
      <c r="Q1843" s="8" t="s">
        <v>8269</v>
      </c>
      <c r="R1843" s="12">
        <f t="shared" si="114"/>
        <v>41745.84542824074</v>
      </c>
      <c r="S1843" s="12">
        <f t="shared" si="115"/>
        <v>41779.207638888889</v>
      </c>
    </row>
    <row r="1844" spans="1:19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3"/>
        <v>125</v>
      </c>
      <c r="O1844" s="7">
        <f t="shared" si="112"/>
        <v>119.28571428571429</v>
      </c>
      <c r="P1844" t="s">
        <v>8270</v>
      </c>
      <c r="Q1844" s="8" t="s">
        <v>8269</v>
      </c>
      <c r="R1844" s="12">
        <f t="shared" si="114"/>
        <v>42031.631724537037</v>
      </c>
      <c r="S1844" s="12">
        <f t="shared" si="115"/>
        <v>42065.249305555553</v>
      </c>
    </row>
    <row r="1845" spans="1:19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3"/>
        <v>124</v>
      </c>
      <c r="O1845" s="7">
        <f t="shared" si="112"/>
        <v>92.541865671641801</v>
      </c>
      <c r="P1845" t="s">
        <v>8270</v>
      </c>
      <c r="Q1845" s="8" t="s">
        <v>8269</v>
      </c>
      <c r="R1845" s="12">
        <f t="shared" si="114"/>
        <v>40564.994837962964</v>
      </c>
      <c r="S1845" s="12">
        <f t="shared" si="115"/>
        <v>40594.994837962964</v>
      </c>
    </row>
    <row r="1846" spans="1:19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3"/>
        <v>101</v>
      </c>
      <c r="O1846" s="7">
        <f t="shared" si="112"/>
        <v>76.05</v>
      </c>
      <c r="P1846" t="s">
        <v>8270</v>
      </c>
      <c r="Q1846" s="8" t="s">
        <v>8269</v>
      </c>
      <c r="R1846" s="12">
        <f t="shared" si="114"/>
        <v>40666.973541666666</v>
      </c>
      <c r="S1846" s="12">
        <f t="shared" si="115"/>
        <v>40705.125</v>
      </c>
    </row>
    <row r="1847" spans="1:19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3"/>
        <v>100</v>
      </c>
      <c r="O1847" s="7">
        <f t="shared" si="112"/>
        <v>52.631578947368418</v>
      </c>
      <c r="P1847" t="s">
        <v>8270</v>
      </c>
      <c r="Q1847" s="8" t="s">
        <v>8269</v>
      </c>
      <c r="R1847" s="12">
        <f t="shared" si="114"/>
        <v>42523.333310185189</v>
      </c>
      <c r="S1847" s="12">
        <f t="shared" si="115"/>
        <v>42538.204861111109</v>
      </c>
    </row>
    <row r="1848" spans="1:19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3"/>
        <v>138</v>
      </c>
      <c r="O1848" s="7">
        <f t="shared" si="112"/>
        <v>98.990430622009569</v>
      </c>
      <c r="P1848" t="s">
        <v>8270</v>
      </c>
      <c r="Q1848" s="8" t="s">
        <v>8269</v>
      </c>
      <c r="R1848" s="12">
        <f t="shared" si="114"/>
        <v>41228.650196759263</v>
      </c>
      <c r="S1848" s="12">
        <f t="shared" si="115"/>
        <v>41258.650196759263</v>
      </c>
    </row>
    <row r="1849" spans="1:19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3"/>
        <v>121</v>
      </c>
      <c r="O1849" s="7">
        <f t="shared" si="112"/>
        <v>79.526315789473685</v>
      </c>
      <c r="P1849" t="s">
        <v>8270</v>
      </c>
      <c r="Q1849" s="8" t="s">
        <v>8269</v>
      </c>
      <c r="R1849" s="12">
        <f t="shared" si="114"/>
        <v>42094.236481481479</v>
      </c>
      <c r="S1849" s="12">
        <f t="shared" si="115"/>
        <v>42115.236481481479</v>
      </c>
    </row>
    <row r="1850" spans="1:19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3"/>
        <v>107</v>
      </c>
      <c r="O1850" s="7">
        <f t="shared" si="112"/>
        <v>134.20833333333334</v>
      </c>
      <c r="P1850" t="s">
        <v>8270</v>
      </c>
      <c r="Q1850" s="8" t="s">
        <v>8269</v>
      </c>
      <c r="R1850" s="12">
        <f t="shared" si="114"/>
        <v>40691.788055555553</v>
      </c>
      <c r="S1850" s="12">
        <f t="shared" si="115"/>
        <v>40755.290972222225</v>
      </c>
    </row>
    <row r="1851" spans="1:19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3"/>
        <v>100</v>
      </c>
      <c r="O1851" s="7">
        <f t="shared" si="112"/>
        <v>37.625</v>
      </c>
      <c r="P1851" t="s">
        <v>8270</v>
      </c>
      <c r="Q1851" s="8" t="s">
        <v>8269</v>
      </c>
      <c r="R1851" s="12">
        <f t="shared" si="114"/>
        <v>41169.845590277779</v>
      </c>
      <c r="S1851" s="12">
        <f t="shared" si="115"/>
        <v>41199.845590277779</v>
      </c>
    </row>
    <row r="1852" spans="1:19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3"/>
        <v>102</v>
      </c>
      <c r="O1852" s="7">
        <f t="shared" si="112"/>
        <v>51.044692737430168</v>
      </c>
      <c r="P1852" t="s">
        <v>8270</v>
      </c>
      <c r="Q1852" s="8" t="s">
        <v>8269</v>
      </c>
      <c r="R1852" s="12">
        <f t="shared" si="114"/>
        <v>41800.959490740745</v>
      </c>
      <c r="S1852" s="12">
        <f t="shared" si="115"/>
        <v>41830.959490740745</v>
      </c>
    </row>
    <row r="1853" spans="1:19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3"/>
        <v>100</v>
      </c>
      <c r="O1853" s="7">
        <f t="shared" si="112"/>
        <v>50.03846153846154</v>
      </c>
      <c r="P1853" t="s">
        <v>8270</v>
      </c>
      <c r="Q1853" s="8" t="s">
        <v>8269</v>
      </c>
      <c r="R1853" s="12">
        <f t="shared" si="114"/>
        <v>41827.906689814816</v>
      </c>
      <c r="S1853" s="12">
        <f t="shared" si="115"/>
        <v>41848.041666666664</v>
      </c>
    </row>
    <row r="1854" spans="1:19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3"/>
        <v>117</v>
      </c>
      <c r="O1854" s="7">
        <f t="shared" si="112"/>
        <v>133.93129770992365</v>
      </c>
      <c r="P1854" t="s">
        <v>8270</v>
      </c>
      <c r="Q1854" s="8" t="s">
        <v>8269</v>
      </c>
      <c r="R1854" s="12">
        <f t="shared" si="114"/>
        <v>42081.77143518519</v>
      </c>
      <c r="S1854" s="12">
        <f t="shared" si="115"/>
        <v>42119</v>
      </c>
    </row>
    <row r="1855" spans="1:19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3"/>
        <v>102</v>
      </c>
      <c r="O1855" s="7">
        <f t="shared" si="112"/>
        <v>58.214285714285715</v>
      </c>
      <c r="P1855" t="s">
        <v>8270</v>
      </c>
      <c r="Q1855" s="8" t="s">
        <v>8269</v>
      </c>
      <c r="R1855" s="12">
        <f t="shared" si="114"/>
        <v>41177.060381944444</v>
      </c>
      <c r="S1855" s="12">
        <f t="shared" si="115"/>
        <v>41227.102048611108</v>
      </c>
    </row>
    <row r="1856" spans="1:19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3"/>
        <v>102</v>
      </c>
      <c r="O1856" s="7">
        <f t="shared" si="112"/>
        <v>88.037643678160919</v>
      </c>
      <c r="P1856" t="s">
        <v>8270</v>
      </c>
      <c r="Q1856" s="8" t="s">
        <v>8269</v>
      </c>
      <c r="R1856" s="12">
        <f t="shared" si="114"/>
        <v>41388.021261574075</v>
      </c>
      <c r="S1856" s="12">
        <f t="shared" si="115"/>
        <v>41418.021261574075</v>
      </c>
    </row>
    <row r="1857" spans="1:19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3"/>
        <v>154</v>
      </c>
      <c r="O1857" s="7">
        <f t="shared" si="112"/>
        <v>70.576753926701571</v>
      </c>
      <c r="P1857" t="s">
        <v>8270</v>
      </c>
      <c r="Q1857" s="8" t="s">
        <v>8269</v>
      </c>
      <c r="R1857" s="12">
        <f t="shared" si="114"/>
        <v>41600.538657407407</v>
      </c>
      <c r="S1857" s="12">
        <f t="shared" si="115"/>
        <v>41645.538657407407</v>
      </c>
    </row>
    <row r="1858" spans="1:19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3"/>
        <v>101</v>
      </c>
      <c r="O1858" s="7">
        <f t="shared" ref="O1858:O1921" si="116">IFERROR(E1858/L1858,"-")</f>
        <v>53.289473684210527</v>
      </c>
      <c r="P1858" t="s">
        <v>8270</v>
      </c>
      <c r="Q1858" s="8" t="s">
        <v>8269</v>
      </c>
      <c r="R1858" s="12">
        <f t="shared" si="114"/>
        <v>41817.854999999996</v>
      </c>
      <c r="S1858" s="12">
        <f t="shared" si="115"/>
        <v>41838.854999999996</v>
      </c>
    </row>
    <row r="1859" spans="1:19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7">ROUND(E1859/D1859*100,0)</f>
        <v>100</v>
      </c>
      <c r="O1859" s="7">
        <f t="shared" si="116"/>
        <v>136.36363636363637</v>
      </c>
      <c r="P1859" t="s">
        <v>8270</v>
      </c>
      <c r="Q1859" s="8" t="s">
        <v>8269</v>
      </c>
      <c r="R1859" s="12">
        <f t="shared" ref="R1859:R1922" si="118">(((J1859/60)/60)/24+DATE(1970,1,1))</f>
        <v>41864.76866898148</v>
      </c>
      <c r="S1859" s="12">
        <f t="shared" ref="S1859:S1922" si="119">(((I1859/60)/60)/24)+DATE(1970,1,1)</f>
        <v>41894.76866898148</v>
      </c>
    </row>
    <row r="1860" spans="1:19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7"/>
        <v>109</v>
      </c>
      <c r="O1860" s="7">
        <f t="shared" si="116"/>
        <v>40.547315436241611</v>
      </c>
      <c r="P1860" t="s">
        <v>8270</v>
      </c>
      <c r="Q1860" s="8" t="s">
        <v>8269</v>
      </c>
      <c r="R1860" s="12">
        <f t="shared" si="118"/>
        <v>40833.200474537036</v>
      </c>
      <c r="S1860" s="12">
        <f t="shared" si="119"/>
        <v>40893.242141203707</v>
      </c>
    </row>
    <row r="1861" spans="1:19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7"/>
        <v>132</v>
      </c>
      <c r="O1861" s="7">
        <f t="shared" si="116"/>
        <v>70.625</v>
      </c>
      <c r="P1861" t="s">
        <v>8270</v>
      </c>
      <c r="Q1861" s="8" t="s">
        <v>8269</v>
      </c>
      <c r="R1861" s="12">
        <f t="shared" si="118"/>
        <v>40778.770011574074</v>
      </c>
      <c r="S1861" s="12">
        <f t="shared" si="119"/>
        <v>40808.770011574074</v>
      </c>
    </row>
    <row r="1862" spans="1:19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7"/>
        <v>133</v>
      </c>
      <c r="O1862" s="7">
        <f t="shared" si="116"/>
        <v>52.684210526315788</v>
      </c>
      <c r="P1862" t="s">
        <v>8270</v>
      </c>
      <c r="Q1862" s="8" t="s">
        <v>8269</v>
      </c>
      <c r="R1862" s="12">
        <f t="shared" si="118"/>
        <v>41655.709305555552</v>
      </c>
      <c r="S1862" s="12">
        <f t="shared" si="119"/>
        <v>41676.709305555552</v>
      </c>
    </row>
    <row r="1863" spans="1:19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7"/>
        <v>0</v>
      </c>
      <c r="O1863" s="7" t="str">
        <f t="shared" si="116"/>
        <v>-</v>
      </c>
      <c r="P1863" t="s">
        <v>8271</v>
      </c>
      <c r="Q1863" s="8" t="s">
        <v>8308</v>
      </c>
      <c r="R1863" s="12">
        <f t="shared" si="118"/>
        <v>42000.300243055557</v>
      </c>
      <c r="S1863" s="12">
        <f t="shared" si="119"/>
        <v>42030.300243055557</v>
      </c>
    </row>
    <row r="1864" spans="1:19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7"/>
        <v>8</v>
      </c>
      <c r="O1864" s="7">
        <f t="shared" si="116"/>
        <v>90.9375</v>
      </c>
      <c r="P1864" t="s">
        <v>8271</v>
      </c>
      <c r="Q1864" s="8" t="s">
        <v>8308</v>
      </c>
      <c r="R1864" s="12">
        <f t="shared" si="118"/>
        <v>42755.492754629624</v>
      </c>
      <c r="S1864" s="12">
        <f t="shared" si="119"/>
        <v>42802.3125</v>
      </c>
    </row>
    <row r="1865" spans="1:19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7"/>
        <v>0</v>
      </c>
      <c r="O1865" s="7">
        <f t="shared" si="116"/>
        <v>5</v>
      </c>
      <c r="P1865" t="s">
        <v>8271</v>
      </c>
      <c r="Q1865" s="8" t="s">
        <v>8308</v>
      </c>
      <c r="R1865" s="12">
        <f t="shared" si="118"/>
        <v>41772.797280092593</v>
      </c>
      <c r="S1865" s="12">
        <f t="shared" si="119"/>
        <v>41802.797280092593</v>
      </c>
    </row>
    <row r="1866" spans="1:19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7"/>
        <v>43</v>
      </c>
      <c r="O1866" s="7">
        <f t="shared" si="116"/>
        <v>58.083333333333336</v>
      </c>
      <c r="P1866" t="s">
        <v>8271</v>
      </c>
      <c r="Q1866" s="8" t="s">
        <v>8308</v>
      </c>
      <c r="R1866" s="12">
        <f t="shared" si="118"/>
        <v>41733.716435185182</v>
      </c>
      <c r="S1866" s="12">
        <f t="shared" si="119"/>
        <v>41763.716435185182</v>
      </c>
    </row>
    <row r="1867" spans="1:19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7"/>
        <v>0</v>
      </c>
      <c r="O1867" s="7">
        <f t="shared" si="116"/>
        <v>2</v>
      </c>
      <c r="P1867" t="s">
        <v>8271</v>
      </c>
      <c r="Q1867" s="8" t="s">
        <v>8308</v>
      </c>
      <c r="R1867" s="12">
        <f t="shared" si="118"/>
        <v>42645.367442129631</v>
      </c>
      <c r="S1867" s="12">
        <f t="shared" si="119"/>
        <v>42680.409108796302</v>
      </c>
    </row>
    <row r="1868" spans="1:19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7"/>
        <v>1</v>
      </c>
      <c r="O1868" s="7">
        <f t="shared" si="116"/>
        <v>62.5</v>
      </c>
      <c r="P1868" t="s">
        <v>8271</v>
      </c>
      <c r="Q1868" s="8" t="s">
        <v>8308</v>
      </c>
      <c r="R1868" s="12">
        <f t="shared" si="118"/>
        <v>42742.246493055558</v>
      </c>
      <c r="S1868" s="12">
        <f t="shared" si="119"/>
        <v>42795.166666666672</v>
      </c>
    </row>
    <row r="1869" spans="1:19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7"/>
        <v>0</v>
      </c>
      <c r="O1869" s="7">
        <f t="shared" si="116"/>
        <v>10</v>
      </c>
      <c r="P1869" t="s">
        <v>8271</v>
      </c>
      <c r="Q1869" s="8" t="s">
        <v>8308</v>
      </c>
      <c r="R1869" s="12">
        <f t="shared" si="118"/>
        <v>42649.924907407403</v>
      </c>
      <c r="S1869" s="12">
        <f t="shared" si="119"/>
        <v>42679.924907407403</v>
      </c>
    </row>
    <row r="1870" spans="1:19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7"/>
        <v>5</v>
      </c>
      <c r="O1870" s="7">
        <f t="shared" si="116"/>
        <v>71.588235294117652</v>
      </c>
      <c r="P1870" t="s">
        <v>8271</v>
      </c>
      <c r="Q1870" s="8" t="s">
        <v>8308</v>
      </c>
      <c r="R1870" s="12">
        <f t="shared" si="118"/>
        <v>42328.779224537036</v>
      </c>
      <c r="S1870" s="12">
        <f t="shared" si="119"/>
        <v>42353.332638888889</v>
      </c>
    </row>
    <row r="1871" spans="1:19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7"/>
        <v>0</v>
      </c>
      <c r="O1871" s="7" t="str">
        <f t="shared" si="116"/>
        <v>-</v>
      </c>
      <c r="P1871" t="s">
        <v>8271</v>
      </c>
      <c r="Q1871" s="8" t="s">
        <v>8308</v>
      </c>
      <c r="R1871" s="12">
        <f t="shared" si="118"/>
        <v>42709.002881944441</v>
      </c>
      <c r="S1871" s="12">
        <f t="shared" si="119"/>
        <v>42739.002881944441</v>
      </c>
    </row>
    <row r="1872" spans="1:19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7"/>
        <v>10</v>
      </c>
      <c r="O1872" s="7">
        <f t="shared" si="116"/>
        <v>32.81818181818182</v>
      </c>
      <c r="P1872" t="s">
        <v>8271</v>
      </c>
      <c r="Q1872" s="8" t="s">
        <v>8308</v>
      </c>
      <c r="R1872" s="12">
        <f t="shared" si="118"/>
        <v>42371.355729166666</v>
      </c>
      <c r="S1872" s="12">
        <f t="shared" si="119"/>
        <v>42400.178472222222</v>
      </c>
    </row>
    <row r="1873" spans="1:19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7"/>
        <v>72</v>
      </c>
      <c r="O1873" s="7">
        <f t="shared" si="116"/>
        <v>49.11578947368421</v>
      </c>
      <c r="P1873" t="s">
        <v>8271</v>
      </c>
      <c r="Q1873" s="8" t="s">
        <v>8308</v>
      </c>
      <c r="R1873" s="12">
        <f t="shared" si="118"/>
        <v>41923.783576388887</v>
      </c>
      <c r="S1873" s="12">
        <f t="shared" si="119"/>
        <v>41963.825243055559</v>
      </c>
    </row>
    <row r="1874" spans="1:19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7"/>
        <v>1</v>
      </c>
      <c r="O1874" s="7">
        <f t="shared" si="116"/>
        <v>16.307692307692307</v>
      </c>
      <c r="P1874" t="s">
        <v>8271</v>
      </c>
      <c r="Q1874" s="8" t="s">
        <v>8308</v>
      </c>
      <c r="R1874" s="12">
        <f t="shared" si="118"/>
        <v>42155.129652777774</v>
      </c>
      <c r="S1874" s="12">
        <f t="shared" si="119"/>
        <v>42185.129652777774</v>
      </c>
    </row>
    <row r="1875" spans="1:19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7"/>
        <v>0</v>
      </c>
      <c r="O1875" s="7">
        <f t="shared" si="116"/>
        <v>18</v>
      </c>
      <c r="P1875" t="s">
        <v>8271</v>
      </c>
      <c r="Q1875" s="8" t="s">
        <v>8308</v>
      </c>
      <c r="R1875" s="12">
        <f t="shared" si="118"/>
        <v>42164.615856481483</v>
      </c>
      <c r="S1875" s="12">
        <f t="shared" si="119"/>
        <v>42193.697916666672</v>
      </c>
    </row>
    <row r="1876" spans="1:19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7"/>
        <v>0</v>
      </c>
      <c r="O1876" s="7">
        <f t="shared" si="116"/>
        <v>13</v>
      </c>
      <c r="P1876" t="s">
        <v>8271</v>
      </c>
      <c r="Q1876" s="8" t="s">
        <v>8308</v>
      </c>
      <c r="R1876" s="12">
        <f t="shared" si="118"/>
        <v>42529.969131944439</v>
      </c>
      <c r="S1876" s="12">
        <f t="shared" si="119"/>
        <v>42549.969131944439</v>
      </c>
    </row>
    <row r="1877" spans="1:19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7"/>
        <v>1</v>
      </c>
      <c r="O1877" s="7">
        <f t="shared" si="116"/>
        <v>17</v>
      </c>
      <c r="P1877" t="s">
        <v>8271</v>
      </c>
      <c r="Q1877" s="8" t="s">
        <v>8308</v>
      </c>
      <c r="R1877" s="12">
        <f t="shared" si="118"/>
        <v>42528.899398148147</v>
      </c>
      <c r="S1877" s="12">
        <f t="shared" si="119"/>
        <v>42588.899398148147</v>
      </c>
    </row>
    <row r="1878" spans="1:19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7"/>
        <v>0</v>
      </c>
      <c r="O1878" s="7" t="str">
        <f t="shared" si="116"/>
        <v>-</v>
      </c>
      <c r="P1878" t="s">
        <v>8271</v>
      </c>
      <c r="Q1878" s="8" t="s">
        <v>8308</v>
      </c>
      <c r="R1878" s="12">
        <f t="shared" si="118"/>
        <v>41776.284780092588</v>
      </c>
      <c r="S1878" s="12">
        <f t="shared" si="119"/>
        <v>41806.284780092588</v>
      </c>
    </row>
    <row r="1879" spans="1:19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7"/>
        <v>0</v>
      </c>
      <c r="O1879" s="7" t="str">
        <f t="shared" si="116"/>
        <v>-</v>
      </c>
      <c r="P1879" t="s">
        <v>8271</v>
      </c>
      <c r="Q1879" s="8" t="s">
        <v>8308</v>
      </c>
      <c r="R1879" s="12">
        <f t="shared" si="118"/>
        <v>42035.029224537036</v>
      </c>
      <c r="S1879" s="12">
        <f t="shared" si="119"/>
        <v>42064.029224537036</v>
      </c>
    </row>
    <row r="1880" spans="1:19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7"/>
        <v>0</v>
      </c>
      <c r="O1880" s="7" t="str">
        <f t="shared" si="116"/>
        <v>-</v>
      </c>
      <c r="P1880" t="s">
        <v>8271</v>
      </c>
      <c r="Q1880" s="8" t="s">
        <v>8308</v>
      </c>
      <c r="R1880" s="12">
        <f t="shared" si="118"/>
        <v>41773.008738425924</v>
      </c>
      <c r="S1880" s="12">
        <f t="shared" si="119"/>
        <v>41803.008738425924</v>
      </c>
    </row>
    <row r="1881" spans="1:19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7"/>
        <v>0</v>
      </c>
      <c r="O1881" s="7">
        <f t="shared" si="116"/>
        <v>3</v>
      </c>
      <c r="P1881" t="s">
        <v>8271</v>
      </c>
      <c r="Q1881" s="8" t="s">
        <v>8308</v>
      </c>
      <c r="R1881" s="12">
        <f t="shared" si="118"/>
        <v>42413.649641203709</v>
      </c>
      <c r="S1881" s="12">
        <f t="shared" si="119"/>
        <v>42443.607974537037</v>
      </c>
    </row>
    <row r="1882" spans="1:19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7"/>
        <v>20</v>
      </c>
      <c r="O1882" s="7">
        <f t="shared" si="116"/>
        <v>41.833333333333336</v>
      </c>
      <c r="P1882" t="s">
        <v>8271</v>
      </c>
      <c r="Q1882" s="8" t="s">
        <v>8308</v>
      </c>
      <c r="R1882" s="12">
        <f t="shared" si="118"/>
        <v>42430.566898148143</v>
      </c>
      <c r="S1882" s="12">
        <f t="shared" si="119"/>
        <v>42459.525231481486</v>
      </c>
    </row>
    <row r="1883" spans="1:19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7"/>
        <v>173</v>
      </c>
      <c r="O1883" s="7">
        <f t="shared" si="116"/>
        <v>49.338428571428572</v>
      </c>
      <c r="P1883" t="s">
        <v>8270</v>
      </c>
      <c r="Q1883" s="8" t="s">
        <v>8305</v>
      </c>
      <c r="R1883" s="12">
        <f t="shared" si="118"/>
        <v>42043.152650462958</v>
      </c>
      <c r="S1883" s="12">
        <f t="shared" si="119"/>
        <v>42073.110983796301</v>
      </c>
    </row>
    <row r="1884" spans="1:19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7"/>
        <v>101</v>
      </c>
      <c r="O1884" s="7">
        <f t="shared" si="116"/>
        <v>41.728395061728392</v>
      </c>
      <c r="P1884" t="s">
        <v>8270</v>
      </c>
      <c r="Q1884" s="8" t="s">
        <v>8305</v>
      </c>
      <c r="R1884" s="12">
        <f t="shared" si="118"/>
        <v>41067.949212962965</v>
      </c>
      <c r="S1884" s="12">
        <f t="shared" si="119"/>
        <v>41100.991666666669</v>
      </c>
    </row>
    <row r="1885" spans="1:19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7"/>
        <v>105</v>
      </c>
      <c r="O1885" s="7">
        <f t="shared" si="116"/>
        <v>32.71875</v>
      </c>
      <c r="P1885" t="s">
        <v>8270</v>
      </c>
      <c r="Q1885" s="8" t="s">
        <v>8305</v>
      </c>
      <c r="R1885" s="12">
        <f t="shared" si="118"/>
        <v>40977.948009259257</v>
      </c>
      <c r="S1885" s="12">
        <f t="shared" si="119"/>
        <v>41007.906342592592</v>
      </c>
    </row>
    <row r="1886" spans="1:19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7"/>
        <v>135</v>
      </c>
      <c r="O1886" s="7">
        <f t="shared" si="116"/>
        <v>51.96153846153846</v>
      </c>
      <c r="P1886" t="s">
        <v>8270</v>
      </c>
      <c r="Q1886" s="8" t="s">
        <v>8305</v>
      </c>
      <c r="R1886" s="12">
        <f t="shared" si="118"/>
        <v>41205.198321759257</v>
      </c>
      <c r="S1886" s="12">
        <f t="shared" si="119"/>
        <v>41240.5</v>
      </c>
    </row>
    <row r="1887" spans="1:19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7"/>
        <v>116</v>
      </c>
      <c r="O1887" s="7">
        <f t="shared" si="116"/>
        <v>50.685714285714283</v>
      </c>
      <c r="P1887" t="s">
        <v>8270</v>
      </c>
      <c r="Q1887" s="8" t="s">
        <v>8305</v>
      </c>
      <c r="R1887" s="12">
        <f t="shared" si="118"/>
        <v>41099.093865740739</v>
      </c>
      <c r="S1887" s="12">
        <f t="shared" si="119"/>
        <v>41131.916666666664</v>
      </c>
    </row>
    <row r="1888" spans="1:19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7"/>
        <v>102</v>
      </c>
      <c r="O1888" s="7">
        <f t="shared" si="116"/>
        <v>42.241379310344826</v>
      </c>
      <c r="P1888" t="s">
        <v>8270</v>
      </c>
      <c r="Q1888" s="8" t="s">
        <v>8305</v>
      </c>
      <c r="R1888" s="12">
        <f t="shared" si="118"/>
        <v>41925.906689814816</v>
      </c>
      <c r="S1888" s="12">
        <f t="shared" si="119"/>
        <v>41955.94835648148</v>
      </c>
    </row>
    <row r="1889" spans="1:19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7"/>
        <v>111</v>
      </c>
      <c r="O1889" s="7">
        <f t="shared" si="116"/>
        <v>416.875</v>
      </c>
      <c r="P1889" t="s">
        <v>8270</v>
      </c>
      <c r="Q1889" s="8" t="s">
        <v>8305</v>
      </c>
      <c r="R1889" s="12">
        <f t="shared" si="118"/>
        <v>42323.800138888888</v>
      </c>
      <c r="S1889" s="12">
        <f t="shared" si="119"/>
        <v>42341.895833333328</v>
      </c>
    </row>
    <row r="1890" spans="1:19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7"/>
        <v>166</v>
      </c>
      <c r="O1890" s="7">
        <f t="shared" si="116"/>
        <v>46.651685393258425</v>
      </c>
      <c r="P1890" t="s">
        <v>8270</v>
      </c>
      <c r="Q1890" s="8" t="s">
        <v>8305</v>
      </c>
      <c r="R1890" s="12">
        <f t="shared" si="118"/>
        <v>40299.239953703705</v>
      </c>
      <c r="S1890" s="12">
        <f t="shared" si="119"/>
        <v>40330.207638888889</v>
      </c>
    </row>
    <row r="1891" spans="1:19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7"/>
        <v>107</v>
      </c>
      <c r="O1891" s="7">
        <f t="shared" si="116"/>
        <v>48.454545454545453</v>
      </c>
      <c r="P1891" t="s">
        <v>8270</v>
      </c>
      <c r="Q1891" s="8" t="s">
        <v>8305</v>
      </c>
      <c r="R1891" s="12">
        <f t="shared" si="118"/>
        <v>41299.793356481481</v>
      </c>
      <c r="S1891" s="12">
        <f t="shared" si="119"/>
        <v>41344.751689814817</v>
      </c>
    </row>
    <row r="1892" spans="1:19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7"/>
        <v>145</v>
      </c>
      <c r="O1892" s="7">
        <f t="shared" si="116"/>
        <v>70.5289837398374</v>
      </c>
      <c r="P1892" t="s">
        <v>8270</v>
      </c>
      <c r="Q1892" s="8" t="s">
        <v>8305</v>
      </c>
      <c r="R1892" s="12">
        <f t="shared" si="118"/>
        <v>41228.786203703705</v>
      </c>
      <c r="S1892" s="12">
        <f t="shared" si="119"/>
        <v>41258.786203703705</v>
      </c>
    </row>
    <row r="1893" spans="1:19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7"/>
        <v>106</v>
      </c>
      <c r="O1893" s="7">
        <f t="shared" si="116"/>
        <v>87.958333333333329</v>
      </c>
      <c r="P1893" t="s">
        <v>8270</v>
      </c>
      <c r="Q1893" s="8" t="s">
        <v>8305</v>
      </c>
      <c r="R1893" s="12">
        <f t="shared" si="118"/>
        <v>40335.798078703701</v>
      </c>
      <c r="S1893" s="12">
        <f t="shared" si="119"/>
        <v>40381.25</v>
      </c>
    </row>
    <row r="1894" spans="1:19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7"/>
        <v>137</v>
      </c>
      <c r="O1894" s="7">
        <f t="shared" si="116"/>
        <v>26.26923076923077</v>
      </c>
      <c r="P1894" t="s">
        <v>8270</v>
      </c>
      <c r="Q1894" s="8" t="s">
        <v>8305</v>
      </c>
      <c r="R1894" s="12">
        <f t="shared" si="118"/>
        <v>40671.637511574074</v>
      </c>
      <c r="S1894" s="12">
        <f t="shared" si="119"/>
        <v>40701.637511574074</v>
      </c>
    </row>
    <row r="1895" spans="1:19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7"/>
        <v>104</v>
      </c>
      <c r="O1895" s="7">
        <f t="shared" si="116"/>
        <v>57.777777777777779</v>
      </c>
      <c r="P1895" t="s">
        <v>8270</v>
      </c>
      <c r="Q1895" s="8" t="s">
        <v>8305</v>
      </c>
      <c r="R1895" s="12">
        <f t="shared" si="118"/>
        <v>40632.94195601852</v>
      </c>
      <c r="S1895" s="12">
        <f t="shared" si="119"/>
        <v>40649.165972222225</v>
      </c>
    </row>
    <row r="1896" spans="1:19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7"/>
        <v>115</v>
      </c>
      <c r="O1896" s="7">
        <f t="shared" si="116"/>
        <v>57.25</v>
      </c>
      <c r="P1896" t="s">
        <v>8270</v>
      </c>
      <c r="Q1896" s="8" t="s">
        <v>8305</v>
      </c>
      <c r="R1896" s="12">
        <f t="shared" si="118"/>
        <v>40920.904895833337</v>
      </c>
      <c r="S1896" s="12">
        <f t="shared" si="119"/>
        <v>40951.904895833337</v>
      </c>
    </row>
    <row r="1897" spans="1:19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7"/>
        <v>102</v>
      </c>
      <c r="O1897" s="7">
        <f t="shared" si="116"/>
        <v>196.34042553191489</v>
      </c>
      <c r="P1897" t="s">
        <v>8270</v>
      </c>
      <c r="Q1897" s="8" t="s">
        <v>8305</v>
      </c>
      <c r="R1897" s="12">
        <f t="shared" si="118"/>
        <v>42267.746782407412</v>
      </c>
      <c r="S1897" s="12">
        <f t="shared" si="119"/>
        <v>42297.746782407412</v>
      </c>
    </row>
    <row r="1898" spans="1:19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7"/>
        <v>124</v>
      </c>
      <c r="O1898" s="7">
        <f t="shared" si="116"/>
        <v>43</v>
      </c>
      <c r="P1898" t="s">
        <v>8270</v>
      </c>
      <c r="Q1898" s="8" t="s">
        <v>8305</v>
      </c>
      <c r="R1898" s="12">
        <f t="shared" si="118"/>
        <v>40981.710243055553</v>
      </c>
      <c r="S1898" s="12">
        <f t="shared" si="119"/>
        <v>41011.710243055553</v>
      </c>
    </row>
    <row r="1899" spans="1:19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7"/>
        <v>102</v>
      </c>
      <c r="O1899" s="7">
        <f t="shared" si="116"/>
        <v>35.551912568306008</v>
      </c>
      <c r="P1899" t="s">
        <v>8270</v>
      </c>
      <c r="Q1899" s="8" t="s">
        <v>8305</v>
      </c>
      <c r="R1899" s="12">
        <f t="shared" si="118"/>
        <v>41680.583402777782</v>
      </c>
      <c r="S1899" s="12">
        <f t="shared" si="119"/>
        <v>41702.875</v>
      </c>
    </row>
    <row r="1900" spans="1:19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7"/>
        <v>145</v>
      </c>
      <c r="O1900" s="7">
        <f t="shared" si="116"/>
        <v>68.80952380952381</v>
      </c>
      <c r="P1900" t="s">
        <v>8270</v>
      </c>
      <c r="Q1900" s="8" t="s">
        <v>8305</v>
      </c>
      <c r="R1900" s="12">
        <f t="shared" si="118"/>
        <v>42366.192974537036</v>
      </c>
      <c r="S1900" s="12">
        <f t="shared" si="119"/>
        <v>42401.75</v>
      </c>
    </row>
    <row r="1901" spans="1:19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7"/>
        <v>133</v>
      </c>
      <c r="O1901" s="7">
        <f t="shared" si="116"/>
        <v>28.571428571428573</v>
      </c>
      <c r="P1901" t="s">
        <v>8270</v>
      </c>
      <c r="Q1901" s="8" t="s">
        <v>8305</v>
      </c>
      <c r="R1901" s="12">
        <f t="shared" si="118"/>
        <v>42058.941736111112</v>
      </c>
      <c r="S1901" s="12">
        <f t="shared" si="119"/>
        <v>42088.90006944444</v>
      </c>
    </row>
    <row r="1902" spans="1:19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7"/>
        <v>109</v>
      </c>
      <c r="O1902" s="7">
        <f t="shared" si="116"/>
        <v>50.631666666666668</v>
      </c>
      <c r="P1902" t="s">
        <v>8270</v>
      </c>
      <c r="Q1902" s="8" t="s">
        <v>8305</v>
      </c>
      <c r="R1902" s="12">
        <f t="shared" si="118"/>
        <v>41160.871886574074</v>
      </c>
      <c r="S1902" s="12">
        <f t="shared" si="119"/>
        <v>41188.415972222225</v>
      </c>
    </row>
    <row r="1903" spans="1:19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7"/>
        <v>3</v>
      </c>
      <c r="O1903" s="7">
        <f t="shared" si="116"/>
        <v>106.8</v>
      </c>
      <c r="P1903" t="s">
        <v>8279</v>
      </c>
      <c r="Q1903" s="8" t="s">
        <v>8296</v>
      </c>
      <c r="R1903" s="12">
        <f t="shared" si="118"/>
        <v>42116.54315972222</v>
      </c>
      <c r="S1903" s="12">
        <f t="shared" si="119"/>
        <v>42146.541666666672</v>
      </c>
    </row>
    <row r="1904" spans="1:19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7"/>
        <v>1</v>
      </c>
      <c r="O1904" s="7">
        <f t="shared" si="116"/>
        <v>4</v>
      </c>
      <c r="P1904" t="s">
        <v>8279</v>
      </c>
      <c r="Q1904" s="8" t="s">
        <v>8296</v>
      </c>
      <c r="R1904" s="12">
        <f t="shared" si="118"/>
        <v>42037.789895833332</v>
      </c>
      <c r="S1904" s="12">
        <f t="shared" si="119"/>
        <v>42067.789895833332</v>
      </c>
    </row>
    <row r="1905" spans="1:19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7"/>
        <v>47</v>
      </c>
      <c r="O1905" s="7">
        <f t="shared" si="116"/>
        <v>34.097560975609753</v>
      </c>
      <c r="P1905" t="s">
        <v>8279</v>
      </c>
      <c r="Q1905" s="8" t="s">
        <v>8296</v>
      </c>
      <c r="R1905" s="12">
        <f t="shared" si="118"/>
        <v>42702.770729166667</v>
      </c>
      <c r="S1905" s="12">
        <f t="shared" si="119"/>
        <v>42762.770729166667</v>
      </c>
    </row>
    <row r="1906" spans="1:19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7"/>
        <v>0</v>
      </c>
      <c r="O1906" s="7">
        <f t="shared" si="116"/>
        <v>25</v>
      </c>
      <c r="P1906" t="s">
        <v>8279</v>
      </c>
      <c r="Q1906" s="8" t="s">
        <v>8296</v>
      </c>
      <c r="R1906" s="12">
        <f t="shared" si="118"/>
        <v>42326.685428240744</v>
      </c>
      <c r="S1906" s="12">
        <f t="shared" si="119"/>
        <v>42371.685428240744</v>
      </c>
    </row>
    <row r="1907" spans="1:19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7"/>
        <v>0</v>
      </c>
      <c r="O1907" s="7">
        <f t="shared" si="116"/>
        <v>10.5</v>
      </c>
      <c r="P1907" t="s">
        <v>8279</v>
      </c>
      <c r="Q1907" s="8" t="s">
        <v>8296</v>
      </c>
      <c r="R1907" s="12">
        <f t="shared" si="118"/>
        <v>41859.925856481481</v>
      </c>
      <c r="S1907" s="12">
        <f t="shared" si="119"/>
        <v>41889.925856481481</v>
      </c>
    </row>
    <row r="1908" spans="1:19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7"/>
        <v>43</v>
      </c>
      <c r="O1908" s="7">
        <f t="shared" si="116"/>
        <v>215.95959595959596</v>
      </c>
      <c r="P1908" t="s">
        <v>8279</v>
      </c>
      <c r="Q1908" s="8" t="s">
        <v>8296</v>
      </c>
      <c r="R1908" s="12">
        <f t="shared" si="118"/>
        <v>42514.671099537038</v>
      </c>
      <c r="S1908" s="12">
        <f t="shared" si="119"/>
        <v>42544.671099537038</v>
      </c>
    </row>
    <row r="1909" spans="1:19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7"/>
        <v>0</v>
      </c>
      <c r="O1909" s="7">
        <f t="shared" si="116"/>
        <v>21.25</v>
      </c>
      <c r="P1909" t="s">
        <v>8279</v>
      </c>
      <c r="Q1909" s="8" t="s">
        <v>8296</v>
      </c>
      <c r="R1909" s="12">
        <f t="shared" si="118"/>
        <v>41767.587094907409</v>
      </c>
      <c r="S1909" s="12">
        <f t="shared" si="119"/>
        <v>41782.587094907409</v>
      </c>
    </row>
    <row r="1910" spans="1:19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7"/>
        <v>2</v>
      </c>
      <c r="O1910" s="7">
        <f t="shared" si="116"/>
        <v>108.25</v>
      </c>
      <c r="P1910" t="s">
        <v>8279</v>
      </c>
      <c r="Q1910" s="8" t="s">
        <v>8296</v>
      </c>
      <c r="R1910" s="12">
        <f t="shared" si="118"/>
        <v>42703.917824074073</v>
      </c>
      <c r="S1910" s="12">
        <f t="shared" si="119"/>
        <v>42733.917824074073</v>
      </c>
    </row>
    <row r="1911" spans="1:19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7"/>
        <v>14</v>
      </c>
      <c r="O1911" s="7">
        <f t="shared" si="116"/>
        <v>129.97368421052633</v>
      </c>
      <c r="P1911" t="s">
        <v>8279</v>
      </c>
      <c r="Q1911" s="8" t="s">
        <v>8296</v>
      </c>
      <c r="R1911" s="12">
        <f t="shared" si="118"/>
        <v>41905.429155092592</v>
      </c>
      <c r="S1911" s="12">
        <f t="shared" si="119"/>
        <v>41935.429155092592</v>
      </c>
    </row>
    <row r="1912" spans="1:19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7"/>
        <v>39</v>
      </c>
      <c r="O1912" s="7">
        <f t="shared" si="116"/>
        <v>117.49473684210527</v>
      </c>
      <c r="P1912" t="s">
        <v>8279</v>
      </c>
      <c r="Q1912" s="8" t="s">
        <v>8296</v>
      </c>
      <c r="R1912" s="12">
        <f t="shared" si="118"/>
        <v>42264.963159722218</v>
      </c>
      <c r="S1912" s="12">
        <f t="shared" si="119"/>
        <v>42308.947916666672</v>
      </c>
    </row>
    <row r="1913" spans="1:19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7"/>
        <v>0</v>
      </c>
      <c r="O1913" s="7">
        <f t="shared" si="116"/>
        <v>10</v>
      </c>
      <c r="P1913" t="s">
        <v>8279</v>
      </c>
      <c r="Q1913" s="8" t="s">
        <v>8296</v>
      </c>
      <c r="R1913" s="12">
        <f t="shared" si="118"/>
        <v>41830.033958333333</v>
      </c>
      <c r="S1913" s="12">
        <f t="shared" si="119"/>
        <v>41860.033958333333</v>
      </c>
    </row>
    <row r="1914" spans="1:19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7"/>
        <v>59</v>
      </c>
      <c r="O1914" s="7">
        <f t="shared" si="116"/>
        <v>70.595238095238102</v>
      </c>
      <c r="P1914" t="s">
        <v>8279</v>
      </c>
      <c r="Q1914" s="8" t="s">
        <v>8296</v>
      </c>
      <c r="R1914" s="12">
        <f t="shared" si="118"/>
        <v>42129.226388888885</v>
      </c>
      <c r="S1914" s="12">
        <f t="shared" si="119"/>
        <v>42159.226388888885</v>
      </c>
    </row>
    <row r="1915" spans="1:19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7"/>
        <v>1</v>
      </c>
      <c r="O1915" s="7">
        <f t="shared" si="116"/>
        <v>24.5</v>
      </c>
      <c r="P1915" t="s">
        <v>8279</v>
      </c>
      <c r="Q1915" s="8" t="s">
        <v>8296</v>
      </c>
      <c r="R1915" s="12">
        <f t="shared" si="118"/>
        <v>41890.511319444442</v>
      </c>
      <c r="S1915" s="12">
        <f t="shared" si="119"/>
        <v>41920.511319444442</v>
      </c>
    </row>
    <row r="1916" spans="1:19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7"/>
        <v>9</v>
      </c>
      <c r="O1916" s="7">
        <f t="shared" si="116"/>
        <v>30</v>
      </c>
      <c r="P1916" t="s">
        <v>8279</v>
      </c>
      <c r="Q1916" s="8" t="s">
        <v>8296</v>
      </c>
      <c r="R1916" s="12">
        <f t="shared" si="118"/>
        <v>41929.174456018518</v>
      </c>
      <c r="S1916" s="12">
        <f t="shared" si="119"/>
        <v>41944.165972222225</v>
      </c>
    </row>
    <row r="1917" spans="1:19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7"/>
        <v>2</v>
      </c>
      <c r="O1917" s="7">
        <f t="shared" si="116"/>
        <v>2</v>
      </c>
      <c r="P1917" t="s">
        <v>8279</v>
      </c>
      <c r="Q1917" s="8" t="s">
        <v>8296</v>
      </c>
      <c r="R1917" s="12">
        <f t="shared" si="118"/>
        <v>41864.04886574074</v>
      </c>
      <c r="S1917" s="12">
        <f t="shared" si="119"/>
        <v>41884.04886574074</v>
      </c>
    </row>
    <row r="1918" spans="1:19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7"/>
        <v>1</v>
      </c>
      <c r="O1918" s="7">
        <f t="shared" si="116"/>
        <v>17</v>
      </c>
      <c r="P1918" t="s">
        <v>8279</v>
      </c>
      <c r="Q1918" s="8" t="s">
        <v>8296</v>
      </c>
      <c r="R1918" s="12">
        <f t="shared" si="118"/>
        <v>42656.717303240745</v>
      </c>
      <c r="S1918" s="12">
        <f t="shared" si="119"/>
        <v>42681.758969907409</v>
      </c>
    </row>
    <row r="1919" spans="1:19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7"/>
        <v>53</v>
      </c>
      <c r="O1919" s="7">
        <f t="shared" si="116"/>
        <v>2928.9285714285716</v>
      </c>
      <c r="P1919" t="s">
        <v>8279</v>
      </c>
      <c r="Q1919" s="8" t="s">
        <v>8296</v>
      </c>
      <c r="R1919" s="12">
        <f t="shared" si="118"/>
        <v>42746.270057870366</v>
      </c>
      <c r="S1919" s="12">
        <f t="shared" si="119"/>
        <v>42776.270057870366</v>
      </c>
    </row>
    <row r="1920" spans="1:19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7"/>
        <v>1</v>
      </c>
      <c r="O1920" s="7">
        <f t="shared" si="116"/>
        <v>28.888888888888889</v>
      </c>
      <c r="P1920" t="s">
        <v>8279</v>
      </c>
      <c r="Q1920" s="8" t="s">
        <v>8296</v>
      </c>
      <c r="R1920" s="12">
        <f t="shared" si="118"/>
        <v>41828.789942129632</v>
      </c>
      <c r="S1920" s="12">
        <f t="shared" si="119"/>
        <v>41863.789942129632</v>
      </c>
    </row>
    <row r="1921" spans="1:19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7"/>
        <v>47</v>
      </c>
      <c r="O1921" s="7">
        <f t="shared" si="116"/>
        <v>29.625</v>
      </c>
      <c r="P1921" t="s">
        <v>8279</v>
      </c>
      <c r="Q1921" s="8" t="s">
        <v>8296</v>
      </c>
      <c r="R1921" s="12">
        <f t="shared" si="118"/>
        <v>42113.875567129624</v>
      </c>
      <c r="S1921" s="12">
        <f t="shared" si="119"/>
        <v>42143.875567129624</v>
      </c>
    </row>
    <row r="1922" spans="1:19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7"/>
        <v>43</v>
      </c>
      <c r="O1922" s="7">
        <f t="shared" ref="O1922:O1985" si="120">IFERROR(E1922/L1922,"-")</f>
        <v>40.980952380952381</v>
      </c>
      <c r="P1922" t="s">
        <v>8279</v>
      </c>
      <c r="Q1922" s="8" t="s">
        <v>8296</v>
      </c>
      <c r="R1922" s="12">
        <f t="shared" si="118"/>
        <v>42270.875706018516</v>
      </c>
      <c r="S1922" s="12">
        <f t="shared" si="119"/>
        <v>42298.958333333328</v>
      </c>
    </row>
    <row r="1923" spans="1:19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1">ROUND(E1923/D1923*100,0)</f>
        <v>137</v>
      </c>
      <c r="O1923" s="7">
        <f t="shared" si="120"/>
        <v>54</v>
      </c>
      <c r="P1923" t="s">
        <v>8270</v>
      </c>
      <c r="Q1923" s="8" t="s">
        <v>8305</v>
      </c>
      <c r="R1923" s="12">
        <f t="shared" ref="R1923:R1986" si="122">(((J1923/60)/60)/24+DATE(1970,1,1))</f>
        <v>41074.221562500003</v>
      </c>
      <c r="S1923" s="12">
        <f t="shared" ref="S1923:S1986" si="123">(((I1923/60)/60)/24)+DATE(1970,1,1)</f>
        <v>41104.221562500003</v>
      </c>
    </row>
    <row r="1924" spans="1:19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1"/>
        <v>116</v>
      </c>
      <c r="O1924" s="7">
        <f t="shared" si="120"/>
        <v>36.109375</v>
      </c>
      <c r="P1924" t="s">
        <v>8270</v>
      </c>
      <c r="Q1924" s="8" t="s">
        <v>8305</v>
      </c>
      <c r="R1924" s="12">
        <f t="shared" si="122"/>
        <v>41590.255868055552</v>
      </c>
      <c r="S1924" s="12">
        <f t="shared" si="123"/>
        <v>41620.255868055552</v>
      </c>
    </row>
    <row r="1925" spans="1:19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1"/>
        <v>241</v>
      </c>
      <c r="O1925" s="7">
        <f t="shared" si="120"/>
        <v>23.153846153846153</v>
      </c>
      <c r="P1925" t="s">
        <v>8270</v>
      </c>
      <c r="Q1925" s="8" t="s">
        <v>8305</v>
      </c>
      <c r="R1925" s="12">
        <f t="shared" si="122"/>
        <v>40772.848749999997</v>
      </c>
      <c r="S1925" s="12">
        <f t="shared" si="123"/>
        <v>40813.207638888889</v>
      </c>
    </row>
    <row r="1926" spans="1:19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1"/>
        <v>114</v>
      </c>
      <c r="O1926" s="7">
        <f t="shared" si="120"/>
        <v>104</v>
      </c>
      <c r="P1926" t="s">
        <v>8270</v>
      </c>
      <c r="Q1926" s="8" t="s">
        <v>8305</v>
      </c>
      <c r="R1926" s="12">
        <f t="shared" si="122"/>
        <v>41626.761053240742</v>
      </c>
      <c r="S1926" s="12">
        <f t="shared" si="123"/>
        <v>41654.814583333333</v>
      </c>
    </row>
    <row r="1927" spans="1:19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1"/>
        <v>110</v>
      </c>
      <c r="O1927" s="7">
        <f t="shared" si="120"/>
        <v>31.826923076923077</v>
      </c>
      <c r="P1927" t="s">
        <v>8270</v>
      </c>
      <c r="Q1927" s="8" t="s">
        <v>8305</v>
      </c>
      <c r="R1927" s="12">
        <f t="shared" si="122"/>
        <v>41535.90148148148</v>
      </c>
      <c r="S1927" s="12">
        <f t="shared" si="123"/>
        <v>41558</v>
      </c>
    </row>
    <row r="1928" spans="1:19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1"/>
        <v>195</v>
      </c>
      <c r="O1928" s="7">
        <f t="shared" si="120"/>
        <v>27.3896261682243</v>
      </c>
      <c r="P1928" t="s">
        <v>8270</v>
      </c>
      <c r="Q1928" s="8" t="s">
        <v>8305</v>
      </c>
      <c r="R1928" s="12">
        <f t="shared" si="122"/>
        <v>40456.954351851848</v>
      </c>
      <c r="S1928" s="12">
        <f t="shared" si="123"/>
        <v>40484.018055555556</v>
      </c>
    </row>
    <row r="1929" spans="1:19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1"/>
        <v>103</v>
      </c>
      <c r="O1929" s="7">
        <f t="shared" si="120"/>
        <v>56.363636363636367</v>
      </c>
      <c r="P1929" t="s">
        <v>8270</v>
      </c>
      <c r="Q1929" s="8" t="s">
        <v>8305</v>
      </c>
      <c r="R1929" s="12">
        <f t="shared" si="122"/>
        <v>40960.861562500002</v>
      </c>
      <c r="S1929" s="12">
        <f t="shared" si="123"/>
        <v>40976.207638888889</v>
      </c>
    </row>
    <row r="1930" spans="1:19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1"/>
        <v>103</v>
      </c>
      <c r="O1930" s="7">
        <f t="shared" si="120"/>
        <v>77.352941176470594</v>
      </c>
      <c r="P1930" t="s">
        <v>8270</v>
      </c>
      <c r="Q1930" s="8" t="s">
        <v>8305</v>
      </c>
      <c r="R1930" s="12">
        <f t="shared" si="122"/>
        <v>41371.648078703707</v>
      </c>
      <c r="S1930" s="12">
        <f t="shared" si="123"/>
        <v>41401.648078703707</v>
      </c>
    </row>
    <row r="1931" spans="1:19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1"/>
        <v>100</v>
      </c>
      <c r="O1931" s="7">
        <f t="shared" si="120"/>
        <v>42.8</v>
      </c>
      <c r="P1931" t="s">
        <v>8270</v>
      </c>
      <c r="Q1931" s="8" t="s">
        <v>8305</v>
      </c>
      <c r="R1931" s="12">
        <f t="shared" si="122"/>
        <v>40687.021597222221</v>
      </c>
      <c r="S1931" s="12">
        <f t="shared" si="123"/>
        <v>40729.021597222221</v>
      </c>
    </row>
    <row r="1932" spans="1:19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1"/>
        <v>127</v>
      </c>
      <c r="O1932" s="7">
        <f t="shared" si="120"/>
        <v>48.846153846153847</v>
      </c>
      <c r="P1932" t="s">
        <v>8270</v>
      </c>
      <c r="Q1932" s="8" t="s">
        <v>8305</v>
      </c>
      <c r="R1932" s="12">
        <f t="shared" si="122"/>
        <v>41402.558819444443</v>
      </c>
      <c r="S1932" s="12">
        <f t="shared" si="123"/>
        <v>41462.558819444443</v>
      </c>
    </row>
    <row r="1933" spans="1:19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1"/>
        <v>121</v>
      </c>
      <c r="O1933" s="7">
        <f t="shared" si="120"/>
        <v>48.240400000000001</v>
      </c>
      <c r="P1933" t="s">
        <v>8270</v>
      </c>
      <c r="Q1933" s="8" t="s">
        <v>8305</v>
      </c>
      <c r="R1933" s="12">
        <f t="shared" si="122"/>
        <v>41037.892465277779</v>
      </c>
      <c r="S1933" s="12">
        <f t="shared" si="123"/>
        <v>41051.145833333336</v>
      </c>
    </row>
    <row r="1934" spans="1:19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1"/>
        <v>107</v>
      </c>
      <c r="O1934" s="7">
        <f t="shared" si="120"/>
        <v>70.212500000000006</v>
      </c>
      <c r="P1934" t="s">
        <v>8270</v>
      </c>
      <c r="Q1934" s="8" t="s">
        <v>8305</v>
      </c>
      <c r="R1934" s="12">
        <f t="shared" si="122"/>
        <v>40911.809872685182</v>
      </c>
      <c r="S1934" s="12">
        <f t="shared" si="123"/>
        <v>40932.809872685182</v>
      </c>
    </row>
    <row r="1935" spans="1:19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1"/>
        <v>172</v>
      </c>
      <c r="O1935" s="7">
        <f t="shared" si="120"/>
        <v>94.054545454545448</v>
      </c>
      <c r="P1935" t="s">
        <v>8270</v>
      </c>
      <c r="Q1935" s="8" t="s">
        <v>8305</v>
      </c>
      <c r="R1935" s="12">
        <f t="shared" si="122"/>
        <v>41879.130868055552</v>
      </c>
      <c r="S1935" s="12">
        <f t="shared" si="123"/>
        <v>41909.130868055552</v>
      </c>
    </row>
    <row r="1936" spans="1:19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1"/>
        <v>124</v>
      </c>
      <c r="O1936" s="7">
        <f t="shared" si="120"/>
        <v>80.272727272727266</v>
      </c>
      <c r="P1936" t="s">
        <v>8270</v>
      </c>
      <c r="Q1936" s="8" t="s">
        <v>8305</v>
      </c>
      <c r="R1936" s="12">
        <f t="shared" si="122"/>
        <v>40865.867141203707</v>
      </c>
      <c r="S1936" s="12">
        <f t="shared" si="123"/>
        <v>40902.208333333336</v>
      </c>
    </row>
    <row r="1937" spans="1:19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1"/>
        <v>108</v>
      </c>
      <c r="O1937" s="7">
        <f t="shared" si="120"/>
        <v>54.2</v>
      </c>
      <c r="P1937" t="s">
        <v>8270</v>
      </c>
      <c r="Q1937" s="8" t="s">
        <v>8305</v>
      </c>
      <c r="R1937" s="12">
        <f t="shared" si="122"/>
        <v>41773.932534722226</v>
      </c>
      <c r="S1937" s="12">
        <f t="shared" si="123"/>
        <v>41811.207638888889</v>
      </c>
    </row>
    <row r="1938" spans="1:19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1"/>
        <v>117</v>
      </c>
      <c r="O1938" s="7">
        <f t="shared" si="120"/>
        <v>60.26903448275862</v>
      </c>
      <c r="P1938" t="s">
        <v>8270</v>
      </c>
      <c r="Q1938" s="8" t="s">
        <v>8305</v>
      </c>
      <c r="R1938" s="12">
        <f t="shared" si="122"/>
        <v>40852.889699074076</v>
      </c>
      <c r="S1938" s="12">
        <f t="shared" si="123"/>
        <v>40883.249305555553</v>
      </c>
    </row>
    <row r="1939" spans="1:19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1"/>
        <v>187</v>
      </c>
      <c r="O1939" s="7">
        <f t="shared" si="120"/>
        <v>38.740344827586206</v>
      </c>
      <c r="P1939" t="s">
        <v>8270</v>
      </c>
      <c r="Q1939" s="8" t="s">
        <v>8305</v>
      </c>
      <c r="R1939" s="12">
        <f t="shared" si="122"/>
        <v>41059.118993055556</v>
      </c>
      <c r="S1939" s="12">
        <f t="shared" si="123"/>
        <v>41075.165972222225</v>
      </c>
    </row>
    <row r="1940" spans="1:19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1"/>
        <v>116</v>
      </c>
      <c r="O1940" s="7">
        <f t="shared" si="120"/>
        <v>152.54385964912279</v>
      </c>
      <c r="P1940" t="s">
        <v>8270</v>
      </c>
      <c r="Q1940" s="8" t="s">
        <v>8305</v>
      </c>
      <c r="R1940" s="12">
        <f t="shared" si="122"/>
        <v>41426.259618055556</v>
      </c>
      <c r="S1940" s="12">
        <f t="shared" si="123"/>
        <v>41457.208333333336</v>
      </c>
    </row>
    <row r="1941" spans="1:19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1"/>
        <v>111</v>
      </c>
      <c r="O1941" s="7">
        <f t="shared" si="120"/>
        <v>115.3125</v>
      </c>
      <c r="P1941" t="s">
        <v>8270</v>
      </c>
      <c r="Q1941" s="8" t="s">
        <v>8305</v>
      </c>
      <c r="R1941" s="12">
        <f t="shared" si="122"/>
        <v>41313.985046296293</v>
      </c>
      <c r="S1941" s="12">
        <f t="shared" si="123"/>
        <v>41343.943379629629</v>
      </c>
    </row>
    <row r="1942" spans="1:19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1"/>
        <v>171</v>
      </c>
      <c r="O1942" s="7">
        <f t="shared" si="120"/>
        <v>35.838709677419352</v>
      </c>
      <c r="P1942" t="s">
        <v>8270</v>
      </c>
      <c r="Q1942" s="8" t="s">
        <v>8305</v>
      </c>
      <c r="R1942" s="12">
        <f t="shared" si="122"/>
        <v>40670.507326388892</v>
      </c>
      <c r="S1942" s="12">
        <f t="shared" si="123"/>
        <v>40709.165972222225</v>
      </c>
    </row>
    <row r="1943" spans="1:19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1"/>
        <v>126</v>
      </c>
      <c r="O1943" s="7">
        <f t="shared" si="120"/>
        <v>64.570118779438872</v>
      </c>
      <c r="P1943" t="s">
        <v>8279</v>
      </c>
      <c r="Q1943" s="8" t="s">
        <v>8297</v>
      </c>
      <c r="R1943" s="12">
        <f t="shared" si="122"/>
        <v>41744.290868055556</v>
      </c>
      <c r="S1943" s="12">
        <f t="shared" si="123"/>
        <v>41774.290868055556</v>
      </c>
    </row>
    <row r="1944" spans="1:19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1"/>
        <v>138</v>
      </c>
      <c r="O1944" s="7">
        <f t="shared" si="120"/>
        <v>87.436000000000007</v>
      </c>
      <c r="P1944" t="s">
        <v>8279</v>
      </c>
      <c r="Q1944" s="8" t="s">
        <v>8297</v>
      </c>
      <c r="R1944" s="12">
        <f t="shared" si="122"/>
        <v>40638.828009259261</v>
      </c>
      <c r="S1944" s="12">
        <f t="shared" si="123"/>
        <v>40728.828009259261</v>
      </c>
    </row>
    <row r="1945" spans="1:19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1"/>
        <v>1705</v>
      </c>
      <c r="O1945" s="7">
        <f t="shared" si="120"/>
        <v>68.815577078288939</v>
      </c>
      <c r="P1945" t="s">
        <v>8279</v>
      </c>
      <c r="Q1945" s="8" t="s">
        <v>8297</v>
      </c>
      <c r="R1945" s="12">
        <f t="shared" si="122"/>
        <v>42548.269861111112</v>
      </c>
      <c r="S1945" s="12">
        <f t="shared" si="123"/>
        <v>42593.269861111112</v>
      </c>
    </row>
    <row r="1946" spans="1:19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1"/>
        <v>788</v>
      </c>
      <c r="O1946" s="7">
        <f t="shared" si="120"/>
        <v>176.200223588597</v>
      </c>
      <c r="P1946" t="s">
        <v>8279</v>
      </c>
      <c r="Q1946" s="8" t="s">
        <v>8297</v>
      </c>
      <c r="R1946" s="12">
        <f t="shared" si="122"/>
        <v>41730.584374999999</v>
      </c>
      <c r="S1946" s="12">
        <f t="shared" si="123"/>
        <v>41760.584374999999</v>
      </c>
    </row>
    <row r="1947" spans="1:19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1"/>
        <v>348</v>
      </c>
      <c r="O1947" s="7">
        <f t="shared" si="120"/>
        <v>511.79117647058825</v>
      </c>
      <c r="P1947" t="s">
        <v>8279</v>
      </c>
      <c r="Q1947" s="8" t="s">
        <v>8297</v>
      </c>
      <c r="R1947" s="12">
        <f t="shared" si="122"/>
        <v>42157.251828703709</v>
      </c>
      <c r="S1947" s="12">
        <f t="shared" si="123"/>
        <v>42197.251828703709</v>
      </c>
    </row>
    <row r="1948" spans="1:19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1"/>
        <v>150</v>
      </c>
      <c r="O1948" s="7">
        <f t="shared" si="120"/>
        <v>160.44285714285715</v>
      </c>
      <c r="P1948" t="s">
        <v>8279</v>
      </c>
      <c r="Q1948" s="8" t="s">
        <v>8297</v>
      </c>
      <c r="R1948" s="12">
        <f t="shared" si="122"/>
        <v>41689.150011574071</v>
      </c>
      <c r="S1948" s="12">
        <f t="shared" si="123"/>
        <v>41749.108344907407</v>
      </c>
    </row>
    <row r="1949" spans="1:19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1"/>
        <v>101</v>
      </c>
      <c r="O1949" s="7">
        <f t="shared" si="120"/>
        <v>35.003043478260871</v>
      </c>
      <c r="P1949" t="s">
        <v>8279</v>
      </c>
      <c r="Q1949" s="8" t="s">
        <v>8297</v>
      </c>
      <c r="R1949" s="12">
        <f t="shared" si="122"/>
        <v>40102.918055555558</v>
      </c>
      <c r="S1949" s="12">
        <f t="shared" si="123"/>
        <v>40140.249305555553</v>
      </c>
    </row>
    <row r="1950" spans="1:19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1"/>
        <v>800</v>
      </c>
      <c r="O1950" s="7">
        <f t="shared" si="120"/>
        <v>188.50671378091872</v>
      </c>
      <c r="P1950" t="s">
        <v>8279</v>
      </c>
      <c r="Q1950" s="8" t="s">
        <v>8297</v>
      </c>
      <c r="R1950" s="12">
        <f t="shared" si="122"/>
        <v>42473.604270833333</v>
      </c>
      <c r="S1950" s="12">
        <f t="shared" si="123"/>
        <v>42527.709722222222</v>
      </c>
    </row>
    <row r="1951" spans="1:19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1"/>
        <v>106</v>
      </c>
      <c r="O1951" s="7">
        <f t="shared" si="120"/>
        <v>56.204984093319197</v>
      </c>
      <c r="P1951" t="s">
        <v>8279</v>
      </c>
      <c r="Q1951" s="8" t="s">
        <v>8297</v>
      </c>
      <c r="R1951" s="12">
        <f t="shared" si="122"/>
        <v>41800.423043981478</v>
      </c>
      <c r="S1951" s="12">
        <f t="shared" si="123"/>
        <v>41830.423043981478</v>
      </c>
    </row>
    <row r="1952" spans="1:19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1"/>
        <v>201</v>
      </c>
      <c r="O1952" s="7">
        <f t="shared" si="120"/>
        <v>51.3054157782516</v>
      </c>
      <c r="P1952" t="s">
        <v>8279</v>
      </c>
      <c r="Q1952" s="8" t="s">
        <v>8297</v>
      </c>
      <c r="R1952" s="12">
        <f t="shared" si="122"/>
        <v>40624.181400462963</v>
      </c>
      <c r="S1952" s="12">
        <f t="shared" si="123"/>
        <v>40655.181400462963</v>
      </c>
    </row>
    <row r="1953" spans="1:19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1"/>
        <v>212</v>
      </c>
      <c r="O1953" s="7">
        <f t="shared" si="120"/>
        <v>127.36450839328538</v>
      </c>
      <c r="P1953" t="s">
        <v>8279</v>
      </c>
      <c r="Q1953" s="8" t="s">
        <v>8297</v>
      </c>
      <c r="R1953" s="12">
        <f t="shared" si="122"/>
        <v>42651.420567129629</v>
      </c>
      <c r="S1953" s="12">
        <f t="shared" si="123"/>
        <v>42681.462233796294</v>
      </c>
    </row>
    <row r="1954" spans="1:19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1"/>
        <v>198</v>
      </c>
      <c r="O1954" s="7">
        <f t="shared" si="120"/>
        <v>101.85532258064516</v>
      </c>
      <c r="P1954" t="s">
        <v>8279</v>
      </c>
      <c r="Q1954" s="8" t="s">
        <v>8297</v>
      </c>
      <c r="R1954" s="12">
        <f t="shared" si="122"/>
        <v>41526.60665509259</v>
      </c>
      <c r="S1954" s="12">
        <f t="shared" si="123"/>
        <v>41563.60665509259</v>
      </c>
    </row>
    <row r="1955" spans="1:19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1"/>
        <v>226</v>
      </c>
      <c r="O1955" s="7">
        <f t="shared" si="120"/>
        <v>230.55782312925169</v>
      </c>
      <c r="P1955" t="s">
        <v>8279</v>
      </c>
      <c r="Q1955" s="8" t="s">
        <v>8297</v>
      </c>
      <c r="R1955" s="12">
        <f t="shared" si="122"/>
        <v>40941.199826388889</v>
      </c>
      <c r="S1955" s="12">
        <f t="shared" si="123"/>
        <v>40970.125</v>
      </c>
    </row>
    <row r="1956" spans="1:19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1"/>
        <v>699</v>
      </c>
      <c r="O1956" s="7">
        <f t="shared" si="120"/>
        <v>842.10602409638557</v>
      </c>
      <c r="P1956" t="s">
        <v>8279</v>
      </c>
      <c r="Q1956" s="8" t="s">
        <v>8297</v>
      </c>
      <c r="R1956" s="12">
        <f t="shared" si="122"/>
        <v>42394.580740740741</v>
      </c>
      <c r="S1956" s="12">
        <f t="shared" si="123"/>
        <v>42441.208333333328</v>
      </c>
    </row>
    <row r="1957" spans="1:19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1"/>
        <v>399</v>
      </c>
      <c r="O1957" s="7">
        <f t="shared" si="120"/>
        <v>577.27593103448271</v>
      </c>
      <c r="P1957" t="s">
        <v>8279</v>
      </c>
      <c r="Q1957" s="8" t="s">
        <v>8297</v>
      </c>
      <c r="R1957" s="12">
        <f t="shared" si="122"/>
        <v>41020.271770833337</v>
      </c>
      <c r="S1957" s="12">
        <f t="shared" si="123"/>
        <v>41052.791666666664</v>
      </c>
    </row>
    <row r="1958" spans="1:19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1"/>
        <v>294</v>
      </c>
      <c r="O1958" s="7">
        <f t="shared" si="120"/>
        <v>483.34246575342468</v>
      </c>
      <c r="P1958" t="s">
        <v>8279</v>
      </c>
      <c r="Q1958" s="8" t="s">
        <v>8297</v>
      </c>
      <c r="R1958" s="12">
        <f t="shared" si="122"/>
        <v>42067.923668981486</v>
      </c>
      <c r="S1958" s="12">
        <f t="shared" si="123"/>
        <v>42112.882002314815</v>
      </c>
    </row>
    <row r="1959" spans="1:19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1"/>
        <v>168</v>
      </c>
      <c r="O1959" s="7">
        <f t="shared" si="120"/>
        <v>76.138500000000008</v>
      </c>
      <c r="P1959" t="s">
        <v>8279</v>
      </c>
      <c r="Q1959" s="8" t="s">
        <v>8297</v>
      </c>
      <c r="R1959" s="12">
        <f t="shared" si="122"/>
        <v>41179.098530092589</v>
      </c>
      <c r="S1959" s="12">
        <f t="shared" si="123"/>
        <v>41209.098530092589</v>
      </c>
    </row>
    <row r="1960" spans="1:19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1"/>
        <v>1436</v>
      </c>
      <c r="O1960" s="7">
        <f t="shared" si="120"/>
        <v>74.107684365781708</v>
      </c>
      <c r="P1960" t="s">
        <v>8279</v>
      </c>
      <c r="Q1960" s="8" t="s">
        <v>8297</v>
      </c>
      <c r="R1960" s="12">
        <f t="shared" si="122"/>
        <v>41326.987974537034</v>
      </c>
      <c r="S1960" s="12">
        <f t="shared" si="123"/>
        <v>41356.94630787037</v>
      </c>
    </row>
    <row r="1961" spans="1:19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1"/>
        <v>157</v>
      </c>
      <c r="O1961" s="7">
        <f t="shared" si="120"/>
        <v>36.965660377358489</v>
      </c>
      <c r="P1961" t="s">
        <v>8279</v>
      </c>
      <c r="Q1961" s="8" t="s">
        <v>8297</v>
      </c>
      <c r="R1961" s="12">
        <f t="shared" si="122"/>
        <v>41871.845601851855</v>
      </c>
      <c r="S1961" s="12">
        <f t="shared" si="123"/>
        <v>41913</v>
      </c>
    </row>
    <row r="1962" spans="1:19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1"/>
        <v>118</v>
      </c>
      <c r="O1962" s="7">
        <f t="shared" si="120"/>
        <v>2500.969696969697</v>
      </c>
      <c r="P1962" t="s">
        <v>8279</v>
      </c>
      <c r="Q1962" s="8" t="s">
        <v>8297</v>
      </c>
      <c r="R1962" s="12">
        <f t="shared" si="122"/>
        <v>41964.362743055557</v>
      </c>
      <c r="S1962" s="12">
        <f t="shared" si="123"/>
        <v>41994.362743055557</v>
      </c>
    </row>
    <row r="1963" spans="1:19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1"/>
        <v>1105</v>
      </c>
      <c r="O1963" s="7">
        <f t="shared" si="120"/>
        <v>67.690214329454989</v>
      </c>
      <c r="P1963" t="s">
        <v>8279</v>
      </c>
      <c r="Q1963" s="8" t="s">
        <v>8297</v>
      </c>
      <c r="R1963" s="12">
        <f t="shared" si="122"/>
        <v>41148.194641203707</v>
      </c>
      <c r="S1963" s="12">
        <f t="shared" si="123"/>
        <v>41188.165972222225</v>
      </c>
    </row>
    <row r="1964" spans="1:19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1"/>
        <v>193</v>
      </c>
      <c r="O1964" s="7">
        <f t="shared" si="120"/>
        <v>63.04738562091503</v>
      </c>
      <c r="P1964" t="s">
        <v>8279</v>
      </c>
      <c r="Q1964" s="8" t="s">
        <v>8297</v>
      </c>
      <c r="R1964" s="12">
        <f t="shared" si="122"/>
        <v>41742.780509259261</v>
      </c>
      <c r="S1964" s="12">
        <f t="shared" si="123"/>
        <v>41772.780509259261</v>
      </c>
    </row>
    <row r="1965" spans="1:19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1"/>
        <v>127</v>
      </c>
      <c r="O1965" s="7">
        <f t="shared" si="120"/>
        <v>117.6</v>
      </c>
      <c r="P1965" t="s">
        <v>8279</v>
      </c>
      <c r="Q1965" s="8" t="s">
        <v>8297</v>
      </c>
      <c r="R1965" s="12">
        <f t="shared" si="122"/>
        <v>41863.429791666669</v>
      </c>
      <c r="S1965" s="12">
        <f t="shared" si="123"/>
        <v>41898.429791666669</v>
      </c>
    </row>
    <row r="1966" spans="1:19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1"/>
        <v>260</v>
      </c>
      <c r="O1966" s="7">
        <f t="shared" si="120"/>
        <v>180.75185011709601</v>
      </c>
      <c r="P1966" t="s">
        <v>8279</v>
      </c>
      <c r="Q1966" s="8" t="s">
        <v>8297</v>
      </c>
      <c r="R1966" s="12">
        <f t="shared" si="122"/>
        <v>42452.272824074069</v>
      </c>
      <c r="S1966" s="12">
        <f t="shared" si="123"/>
        <v>42482.272824074069</v>
      </c>
    </row>
    <row r="1967" spans="1:19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1"/>
        <v>262</v>
      </c>
      <c r="O1967" s="7">
        <f t="shared" si="120"/>
        <v>127.32038834951456</v>
      </c>
      <c r="P1967" t="s">
        <v>8279</v>
      </c>
      <c r="Q1967" s="8" t="s">
        <v>8297</v>
      </c>
      <c r="R1967" s="12">
        <f t="shared" si="122"/>
        <v>40898.089236111111</v>
      </c>
      <c r="S1967" s="12">
        <f t="shared" si="123"/>
        <v>40920.041666666664</v>
      </c>
    </row>
    <row r="1968" spans="1:19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1"/>
        <v>207</v>
      </c>
      <c r="O1968" s="7">
        <f t="shared" si="120"/>
        <v>136.6444745538665</v>
      </c>
      <c r="P1968" t="s">
        <v>8279</v>
      </c>
      <c r="Q1968" s="8" t="s">
        <v>8297</v>
      </c>
      <c r="R1968" s="12">
        <f t="shared" si="122"/>
        <v>41835.540486111109</v>
      </c>
      <c r="S1968" s="12">
        <f t="shared" si="123"/>
        <v>41865.540486111109</v>
      </c>
    </row>
    <row r="1969" spans="1:19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1"/>
        <v>370</v>
      </c>
      <c r="O1969" s="7">
        <f t="shared" si="120"/>
        <v>182.78024691358024</v>
      </c>
      <c r="P1969" t="s">
        <v>8279</v>
      </c>
      <c r="Q1969" s="8" t="s">
        <v>8297</v>
      </c>
      <c r="R1969" s="12">
        <f t="shared" si="122"/>
        <v>41730.663530092592</v>
      </c>
      <c r="S1969" s="12">
        <f t="shared" si="123"/>
        <v>41760.663530092592</v>
      </c>
    </row>
    <row r="1970" spans="1:19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1"/>
        <v>285</v>
      </c>
      <c r="O1970" s="7">
        <f t="shared" si="120"/>
        <v>279.37843137254902</v>
      </c>
      <c r="P1970" t="s">
        <v>8279</v>
      </c>
      <c r="Q1970" s="8" t="s">
        <v>8297</v>
      </c>
      <c r="R1970" s="12">
        <f t="shared" si="122"/>
        <v>42676.586979166663</v>
      </c>
      <c r="S1970" s="12">
        <f t="shared" si="123"/>
        <v>42707.628645833334</v>
      </c>
    </row>
    <row r="1971" spans="1:19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1"/>
        <v>579</v>
      </c>
      <c r="O1971" s="7">
        <f t="shared" si="120"/>
        <v>61.375728669846318</v>
      </c>
      <c r="P1971" t="s">
        <v>8279</v>
      </c>
      <c r="Q1971" s="8" t="s">
        <v>8297</v>
      </c>
      <c r="R1971" s="12">
        <f t="shared" si="122"/>
        <v>42557.792453703703</v>
      </c>
      <c r="S1971" s="12">
        <f t="shared" si="123"/>
        <v>42587.792453703703</v>
      </c>
    </row>
    <row r="1972" spans="1:19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1"/>
        <v>1132</v>
      </c>
      <c r="O1972" s="7">
        <f t="shared" si="120"/>
        <v>80.727532097004286</v>
      </c>
      <c r="P1972" t="s">
        <v>8279</v>
      </c>
      <c r="Q1972" s="8" t="s">
        <v>8297</v>
      </c>
      <c r="R1972" s="12">
        <f t="shared" si="122"/>
        <v>41324.193298611113</v>
      </c>
      <c r="S1972" s="12">
        <f t="shared" si="123"/>
        <v>41384.151631944449</v>
      </c>
    </row>
    <row r="1973" spans="1:19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1"/>
        <v>263</v>
      </c>
      <c r="O1973" s="7">
        <f t="shared" si="120"/>
        <v>272.35590732591254</v>
      </c>
      <c r="P1973" t="s">
        <v>8279</v>
      </c>
      <c r="Q1973" s="8" t="s">
        <v>8297</v>
      </c>
      <c r="R1973" s="12">
        <f t="shared" si="122"/>
        <v>41561.500706018516</v>
      </c>
      <c r="S1973" s="12">
        <f t="shared" si="123"/>
        <v>41593.166666666664</v>
      </c>
    </row>
    <row r="1974" spans="1:19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1"/>
        <v>674</v>
      </c>
      <c r="O1974" s="7">
        <f t="shared" si="120"/>
        <v>70.848739495798313</v>
      </c>
      <c r="P1974" t="s">
        <v>8279</v>
      </c>
      <c r="Q1974" s="8" t="s">
        <v>8297</v>
      </c>
      <c r="R1974" s="12">
        <f t="shared" si="122"/>
        <v>41201.012083333335</v>
      </c>
      <c r="S1974" s="12">
        <f t="shared" si="123"/>
        <v>41231.053749999999</v>
      </c>
    </row>
    <row r="1975" spans="1:19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1"/>
        <v>257</v>
      </c>
      <c r="O1975" s="7">
        <f t="shared" si="120"/>
        <v>247.94003412969283</v>
      </c>
      <c r="P1975" t="s">
        <v>8279</v>
      </c>
      <c r="Q1975" s="8" t="s">
        <v>8297</v>
      </c>
      <c r="R1975" s="12">
        <f t="shared" si="122"/>
        <v>42549.722962962958</v>
      </c>
      <c r="S1975" s="12">
        <f t="shared" si="123"/>
        <v>42588.291666666672</v>
      </c>
    </row>
    <row r="1976" spans="1:19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1"/>
        <v>375</v>
      </c>
      <c r="O1976" s="7">
        <f t="shared" si="120"/>
        <v>186.81393034825871</v>
      </c>
      <c r="P1976" t="s">
        <v>8279</v>
      </c>
      <c r="Q1976" s="8" t="s">
        <v>8297</v>
      </c>
      <c r="R1976" s="12">
        <f t="shared" si="122"/>
        <v>41445.334131944444</v>
      </c>
      <c r="S1976" s="12">
        <f t="shared" si="123"/>
        <v>41505.334131944444</v>
      </c>
    </row>
    <row r="1977" spans="1:19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1"/>
        <v>209</v>
      </c>
      <c r="O1977" s="7">
        <f t="shared" si="120"/>
        <v>131.98948616600788</v>
      </c>
      <c r="P1977" t="s">
        <v>8279</v>
      </c>
      <c r="Q1977" s="8" t="s">
        <v>8297</v>
      </c>
      <c r="R1977" s="12">
        <f t="shared" si="122"/>
        <v>41313.755219907405</v>
      </c>
      <c r="S1977" s="12">
        <f t="shared" si="123"/>
        <v>41343.755219907405</v>
      </c>
    </row>
    <row r="1978" spans="1:19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1"/>
        <v>347</v>
      </c>
      <c r="O1978" s="7">
        <f t="shared" si="120"/>
        <v>29.310782241014799</v>
      </c>
      <c r="P1978" t="s">
        <v>8279</v>
      </c>
      <c r="Q1978" s="8" t="s">
        <v>8297</v>
      </c>
      <c r="R1978" s="12">
        <f t="shared" si="122"/>
        <v>41438.899594907409</v>
      </c>
      <c r="S1978" s="12">
        <f t="shared" si="123"/>
        <v>41468.899594907409</v>
      </c>
    </row>
    <row r="1979" spans="1:19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1"/>
        <v>402</v>
      </c>
      <c r="O1979" s="7">
        <f t="shared" si="120"/>
        <v>245.02436053593178</v>
      </c>
      <c r="P1979" t="s">
        <v>8279</v>
      </c>
      <c r="Q1979" s="8" t="s">
        <v>8297</v>
      </c>
      <c r="R1979" s="12">
        <f t="shared" si="122"/>
        <v>42311.216898148152</v>
      </c>
      <c r="S1979" s="12">
        <f t="shared" si="123"/>
        <v>42357.332638888889</v>
      </c>
    </row>
    <row r="1980" spans="1:19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1"/>
        <v>1027</v>
      </c>
      <c r="O1980" s="7">
        <f t="shared" si="120"/>
        <v>1323.2540463917526</v>
      </c>
      <c r="P1980" t="s">
        <v>8279</v>
      </c>
      <c r="Q1980" s="8" t="s">
        <v>8297</v>
      </c>
      <c r="R1980" s="12">
        <f t="shared" si="122"/>
        <v>41039.225601851853</v>
      </c>
      <c r="S1980" s="12">
        <f t="shared" si="123"/>
        <v>41072.291666666664</v>
      </c>
    </row>
    <row r="1981" spans="1:19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1"/>
        <v>115</v>
      </c>
      <c r="O1981" s="7">
        <f t="shared" si="120"/>
        <v>282.65966789667897</v>
      </c>
      <c r="P1981" t="s">
        <v>8279</v>
      </c>
      <c r="Q1981" s="8" t="s">
        <v>8297</v>
      </c>
      <c r="R1981" s="12">
        <f t="shared" si="122"/>
        <v>42290.460023148145</v>
      </c>
      <c r="S1981" s="12">
        <f t="shared" si="123"/>
        <v>42327.207638888889</v>
      </c>
    </row>
    <row r="1982" spans="1:19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1"/>
        <v>355</v>
      </c>
      <c r="O1982" s="7">
        <f t="shared" si="120"/>
        <v>91.214401028277635</v>
      </c>
      <c r="P1982" t="s">
        <v>8279</v>
      </c>
      <c r="Q1982" s="8" t="s">
        <v>8297</v>
      </c>
      <c r="R1982" s="12">
        <f t="shared" si="122"/>
        <v>42423.542384259257</v>
      </c>
      <c r="S1982" s="12">
        <f t="shared" si="123"/>
        <v>42463.500717592593</v>
      </c>
    </row>
    <row r="1983" spans="1:19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1"/>
        <v>5</v>
      </c>
      <c r="O1983" s="7">
        <f t="shared" si="120"/>
        <v>31.75</v>
      </c>
      <c r="P1983" t="s">
        <v>8289</v>
      </c>
      <c r="Q1983" s="8" t="s">
        <v>8298</v>
      </c>
      <c r="R1983" s="12">
        <f t="shared" si="122"/>
        <v>41799.725289351853</v>
      </c>
      <c r="S1983" s="12">
        <f t="shared" si="123"/>
        <v>41829.725289351853</v>
      </c>
    </row>
    <row r="1984" spans="1:19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1"/>
        <v>0</v>
      </c>
      <c r="O1984" s="7" t="str">
        <f t="shared" si="120"/>
        <v>-</v>
      </c>
      <c r="P1984" t="s">
        <v>8289</v>
      </c>
      <c r="Q1984" s="8" t="s">
        <v>8298</v>
      </c>
      <c r="R1984" s="12">
        <f t="shared" si="122"/>
        <v>42678.586655092593</v>
      </c>
      <c r="S1984" s="12">
        <f t="shared" si="123"/>
        <v>42708.628321759257</v>
      </c>
    </row>
    <row r="1985" spans="1:19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1"/>
        <v>4</v>
      </c>
      <c r="O1985" s="7">
        <f t="shared" si="120"/>
        <v>88.6875</v>
      </c>
      <c r="P1985" t="s">
        <v>8289</v>
      </c>
      <c r="Q1985" s="8" t="s">
        <v>8298</v>
      </c>
      <c r="R1985" s="12">
        <f t="shared" si="122"/>
        <v>42593.011782407411</v>
      </c>
      <c r="S1985" s="12">
        <f t="shared" si="123"/>
        <v>42615.291666666672</v>
      </c>
    </row>
    <row r="1986" spans="1:19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1"/>
        <v>21</v>
      </c>
      <c r="O1986" s="7">
        <f t="shared" ref="O1986:O2049" si="124">IFERROR(E1986/L1986,"-")</f>
        <v>453.14285714285717</v>
      </c>
      <c r="P1986" t="s">
        <v>8289</v>
      </c>
      <c r="Q1986" s="8" t="s">
        <v>8298</v>
      </c>
      <c r="R1986" s="12">
        <f t="shared" si="122"/>
        <v>41913.790289351848</v>
      </c>
      <c r="S1986" s="12">
        <f t="shared" si="123"/>
        <v>41973.831956018519</v>
      </c>
    </row>
    <row r="1987" spans="1:19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5">ROUND(E1987/D1987*100,0)</f>
        <v>3</v>
      </c>
      <c r="O1987" s="7">
        <f t="shared" si="124"/>
        <v>12.75</v>
      </c>
      <c r="P1987" t="s">
        <v>8289</v>
      </c>
      <c r="Q1987" s="8" t="s">
        <v>8298</v>
      </c>
      <c r="R1987" s="12">
        <f t="shared" ref="R1987:R2050" si="126">(((J1987/60)/60)/24+DATE(1970,1,1))</f>
        <v>42555.698738425926</v>
      </c>
      <c r="S1987" s="12">
        <f t="shared" ref="S1987:S2050" si="127">(((I1987/60)/60)/24)+DATE(1970,1,1)</f>
        <v>42584.958333333328</v>
      </c>
    </row>
    <row r="1988" spans="1:19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5"/>
        <v>0</v>
      </c>
      <c r="O1988" s="7">
        <f t="shared" si="124"/>
        <v>1</v>
      </c>
      <c r="P1988" t="s">
        <v>8289</v>
      </c>
      <c r="Q1988" s="8" t="s">
        <v>8298</v>
      </c>
      <c r="R1988" s="12">
        <f t="shared" si="126"/>
        <v>42413.433831018512</v>
      </c>
      <c r="S1988" s="12">
        <f t="shared" si="127"/>
        <v>42443.392164351855</v>
      </c>
    </row>
    <row r="1989" spans="1:19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5"/>
        <v>42</v>
      </c>
      <c r="O1989" s="7">
        <f t="shared" si="124"/>
        <v>83.428571428571431</v>
      </c>
      <c r="P1989" t="s">
        <v>8289</v>
      </c>
      <c r="Q1989" s="8" t="s">
        <v>8298</v>
      </c>
      <c r="R1989" s="12">
        <f t="shared" si="126"/>
        <v>42034.639768518522</v>
      </c>
      <c r="S1989" s="12">
        <f t="shared" si="127"/>
        <v>42064.639768518522</v>
      </c>
    </row>
    <row r="1990" spans="1:19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5"/>
        <v>0</v>
      </c>
      <c r="O1990" s="7">
        <f t="shared" si="124"/>
        <v>25</v>
      </c>
      <c r="P1990" t="s">
        <v>8289</v>
      </c>
      <c r="Q1990" s="8" t="s">
        <v>8298</v>
      </c>
      <c r="R1990" s="12">
        <f t="shared" si="126"/>
        <v>42206.763217592597</v>
      </c>
      <c r="S1990" s="12">
        <f t="shared" si="127"/>
        <v>42236.763217592597</v>
      </c>
    </row>
    <row r="1991" spans="1:19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5"/>
        <v>1</v>
      </c>
      <c r="O1991" s="7">
        <f t="shared" si="124"/>
        <v>50</v>
      </c>
      <c r="P1991" t="s">
        <v>8289</v>
      </c>
      <c r="Q1991" s="8" t="s">
        <v>8298</v>
      </c>
      <c r="R1991" s="12">
        <f t="shared" si="126"/>
        <v>42685.680648148147</v>
      </c>
      <c r="S1991" s="12">
        <f t="shared" si="127"/>
        <v>42715.680648148147</v>
      </c>
    </row>
    <row r="1992" spans="1:19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5"/>
        <v>17</v>
      </c>
      <c r="O1992" s="7">
        <f t="shared" si="124"/>
        <v>101.8</v>
      </c>
      <c r="P1992" t="s">
        <v>8289</v>
      </c>
      <c r="Q1992" s="8" t="s">
        <v>8298</v>
      </c>
      <c r="R1992" s="12">
        <f t="shared" si="126"/>
        <v>42398.195972222224</v>
      </c>
      <c r="S1992" s="12">
        <f t="shared" si="127"/>
        <v>42413.195972222224</v>
      </c>
    </row>
    <row r="1993" spans="1:19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5"/>
        <v>7</v>
      </c>
      <c r="O1993" s="7">
        <f t="shared" si="124"/>
        <v>46.666666666666664</v>
      </c>
      <c r="P1993" t="s">
        <v>8289</v>
      </c>
      <c r="Q1993" s="8" t="s">
        <v>8298</v>
      </c>
      <c r="R1993" s="12">
        <f t="shared" si="126"/>
        <v>42167.89335648148</v>
      </c>
      <c r="S1993" s="12">
        <f t="shared" si="127"/>
        <v>42188.89335648148</v>
      </c>
    </row>
    <row r="1994" spans="1:19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5"/>
        <v>0</v>
      </c>
      <c r="O1994" s="7">
        <f t="shared" si="124"/>
        <v>1</v>
      </c>
      <c r="P1994" t="s">
        <v>8289</v>
      </c>
      <c r="Q1994" s="8" t="s">
        <v>8298</v>
      </c>
      <c r="R1994" s="12">
        <f t="shared" si="126"/>
        <v>42023.143414351856</v>
      </c>
      <c r="S1994" s="12">
        <f t="shared" si="127"/>
        <v>42053.143414351856</v>
      </c>
    </row>
    <row r="1995" spans="1:19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5"/>
        <v>0</v>
      </c>
      <c r="O1995" s="7" t="str">
        <f t="shared" si="124"/>
        <v>-</v>
      </c>
      <c r="P1995" t="s">
        <v>8289</v>
      </c>
      <c r="Q1995" s="8" t="s">
        <v>8298</v>
      </c>
      <c r="R1995" s="12">
        <f t="shared" si="126"/>
        <v>42329.58839120371</v>
      </c>
      <c r="S1995" s="12">
        <f t="shared" si="127"/>
        <v>42359.58839120371</v>
      </c>
    </row>
    <row r="1996" spans="1:19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5"/>
        <v>0</v>
      </c>
      <c r="O1996" s="7" t="str">
        <f t="shared" si="124"/>
        <v>-</v>
      </c>
      <c r="P1996" t="s">
        <v>8289</v>
      </c>
      <c r="Q1996" s="8" t="s">
        <v>8298</v>
      </c>
      <c r="R1996" s="12">
        <f t="shared" si="126"/>
        <v>42651.006273148145</v>
      </c>
      <c r="S1996" s="12">
        <f t="shared" si="127"/>
        <v>42711.047939814816</v>
      </c>
    </row>
    <row r="1997" spans="1:19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5"/>
        <v>8</v>
      </c>
      <c r="O1997" s="7">
        <f t="shared" si="124"/>
        <v>26</v>
      </c>
      <c r="P1997" t="s">
        <v>8289</v>
      </c>
      <c r="Q1997" s="8" t="s">
        <v>8298</v>
      </c>
      <c r="R1997" s="12">
        <f t="shared" si="126"/>
        <v>42181.902037037042</v>
      </c>
      <c r="S1997" s="12">
        <f t="shared" si="127"/>
        <v>42201.902037037042</v>
      </c>
    </row>
    <row r="1998" spans="1:19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5"/>
        <v>0</v>
      </c>
      <c r="O1998" s="7" t="str">
        <f t="shared" si="124"/>
        <v>-</v>
      </c>
      <c r="P1998" t="s">
        <v>8289</v>
      </c>
      <c r="Q1998" s="8" t="s">
        <v>8298</v>
      </c>
      <c r="R1998" s="12">
        <f t="shared" si="126"/>
        <v>41800.819571759261</v>
      </c>
      <c r="S1998" s="12">
        <f t="shared" si="127"/>
        <v>41830.819571759261</v>
      </c>
    </row>
    <row r="1999" spans="1:19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5"/>
        <v>0</v>
      </c>
      <c r="O1999" s="7" t="str">
        <f t="shared" si="124"/>
        <v>-</v>
      </c>
      <c r="P1999" t="s">
        <v>8289</v>
      </c>
      <c r="Q1999" s="8" t="s">
        <v>8298</v>
      </c>
      <c r="R1999" s="12">
        <f t="shared" si="126"/>
        <v>41847.930694444447</v>
      </c>
      <c r="S1999" s="12">
        <f t="shared" si="127"/>
        <v>41877.930694444447</v>
      </c>
    </row>
    <row r="2000" spans="1:19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5"/>
        <v>26</v>
      </c>
      <c r="O2000" s="7">
        <f t="shared" si="124"/>
        <v>218.33333333333334</v>
      </c>
      <c r="P2000" t="s">
        <v>8289</v>
      </c>
      <c r="Q2000" s="8" t="s">
        <v>8298</v>
      </c>
      <c r="R2000" s="12">
        <f t="shared" si="126"/>
        <v>41807.118495370371</v>
      </c>
      <c r="S2000" s="12">
        <f t="shared" si="127"/>
        <v>41852.118495370371</v>
      </c>
    </row>
    <row r="2001" spans="1:19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5"/>
        <v>1</v>
      </c>
      <c r="O2001" s="7">
        <f t="shared" si="124"/>
        <v>33.714285714285715</v>
      </c>
      <c r="P2001" t="s">
        <v>8289</v>
      </c>
      <c r="Q2001" s="8" t="s">
        <v>8298</v>
      </c>
      <c r="R2001" s="12">
        <f t="shared" si="126"/>
        <v>41926.482731481483</v>
      </c>
      <c r="S2001" s="12">
        <f t="shared" si="127"/>
        <v>41956.524398148147</v>
      </c>
    </row>
    <row r="2002" spans="1:19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5"/>
        <v>13</v>
      </c>
      <c r="O2002" s="7">
        <f t="shared" si="124"/>
        <v>25</v>
      </c>
      <c r="P2002" t="s">
        <v>8289</v>
      </c>
      <c r="Q2002" s="8" t="s">
        <v>8298</v>
      </c>
      <c r="R2002" s="12">
        <f t="shared" si="126"/>
        <v>42345.951539351852</v>
      </c>
      <c r="S2002" s="12">
        <f t="shared" si="127"/>
        <v>42375.951539351852</v>
      </c>
    </row>
    <row r="2003" spans="1:19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5"/>
        <v>382</v>
      </c>
      <c r="O2003" s="7">
        <f t="shared" si="124"/>
        <v>128.38790470372632</v>
      </c>
      <c r="P2003" t="s">
        <v>8279</v>
      </c>
      <c r="Q2003" s="8" t="s">
        <v>8297</v>
      </c>
      <c r="R2003" s="12">
        <f t="shared" si="126"/>
        <v>42136.209675925929</v>
      </c>
      <c r="S2003" s="12">
        <f t="shared" si="127"/>
        <v>42167.833333333328</v>
      </c>
    </row>
    <row r="2004" spans="1:19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5"/>
        <v>217</v>
      </c>
      <c r="O2004" s="7">
        <f t="shared" si="124"/>
        <v>78.834261818181815</v>
      </c>
      <c r="P2004" t="s">
        <v>8279</v>
      </c>
      <c r="Q2004" s="8" t="s">
        <v>8297</v>
      </c>
      <c r="R2004" s="12">
        <f t="shared" si="126"/>
        <v>42728.71230324074</v>
      </c>
      <c r="S2004" s="12">
        <f t="shared" si="127"/>
        <v>42758.71230324074</v>
      </c>
    </row>
    <row r="2005" spans="1:19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5"/>
        <v>312</v>
      </c>
      <c r="O2005" s="7">
        <f t="shared" si="124"/>
        <v>91.764705882352942</v>
      </c>
      <c r="P2005" t="s">
        <v>8279</v>
      </c>
      <c r="Q2005" s="8" t="s">
        <v>8297</v>
      </c>
      <c r="R2005" s="12">
        <f t="shared" si="126"/>
        <v>40347.125601851854</v>
      </c>
      <c r="S2005" s="12">
        <f t="shared" si="127"/>
        <v>40361.958333333336</v>
      </c>
    </row>
    <row r="2006" spans="1:19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5"/>
        <v>234</v>
      </c>
      <c r="O2006" s="7">
        <f t="shared" si="124"/>
        <v>331.10237288135596</v>
      </c>
      <c r="P2006" t="s">
        <v>8279</v>
      </c>
      <c r="Q2006" s="8" t="s">
        <v>8297</v>
      </c>
      <c r="R2006" s="12">
        <f t="shared" si="126"/>
        <v>41800.604895833334</v>
      </c>
      <c r="S2006" s="12">
        <f t="shared" si="127"/>
        <v>41830.604895833334</v>
      </c>
    </row>
    <row r="2007" spans="1:19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5"/>
        <v>124</v>
      </c>
      <c r="O2007" s="7">
        <f t="shared" si="124"/>
        <v>194.26193717277485</v>
      </c>
      <c r="P2007" t="s">
        <v>8279</v>
      </c>
      <c r="Q2007" s="8" t="s">
        <v>8297</v>
      </c>
      <c r="R2007" s="12">
        <f t="shared" si="126"/>
        <v>41535.812708333331</v>
      </c>
      <c r="S2007" s="12">
        <f t="shared" si="127"/>
        <v>41563.165972222225</v>
      </c>
    </row>
    <row r="2008" spans="1:19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5"/>
        <v>248</v>
      </c>
      <c r="O2008" s="7">
        <f t="shared" si="124"/>
        <v>408.97689768976898</v>
      </c>
      <c r="P2008" t="s">
        <v>8279</v>
      </c>
      <c r="Q2008" s="8" t="s">
        <v>8297</v>
      </c>
      <c r="R2008" s="12">
        <f t="shared" si="126"/>
        <v>41941.500520833331</v>
      </c>
      <c r="S2008" s="12">
        <f t="shared" si="127"/>
        <v>41976.542187500003</v>
      </c>
    </row>
    <row r="2009" spans="1:19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5"/>
        <v>116</v>
      </c>
      <c r="O2009" s="7">
        <f t="shared" si="124"/>
        <v>84.459270072992695</v>
      </c>
      <c r="P2009" t="s">
        <v>8279</v>
      </c>
      <c r="Q2009" s="8" t="s">
        <v>8297</v>
      </c>
      <c r="R2009" s="12">
        <f t="shared" si="126"/>
        <v>40347.837800925925</v>
      </c>
      <c r="S2009" s="12">
        <f t="shared" si="127"/>
        <v>40414.166666666664</v>
      </c>
    </row>
    <row r="2010" spans="1:19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5"/>
        <v>117</v>
      </c>
      <c r="O2010" s="7">
        <f t="shared" si="124"/>
        <v>44.853658536585364</v>
      </c>
      <c r="P2010" t="s">
        <v>8279</v>
      </c>
      <c r="Q2010" s="8" t="s">
        <v>8297</v>
      </c>
      <c r="R2010" s="12">
        <f t="shared" si="126"/>
        <v>40761.604421296295</v>
      </c>
      <c r="S2010" s="12">
        <f t="shared" si="127"/>
        <v>40805.604421296295</v>
      </c>
    </row>
    <row r="2011" spans="1:19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5"/>
        <v>305</v>
      </c>
      <c r="O2011" s="7">
        <f t="shared" si="124"/>
        <v>383.3643216080402</v>
      </c>
      <c r="P2011" t="s">
        <v>8279</v>
      </c>
      <c r="Q2011" s="8" t="s">
        <v>8297</v>
      </c>
      <c r="R2011" s="12">
        <f t="shared" si="126"/>
        <v>42661.323414351849</v>
      </c>
      <c r="S2011" s="12">
        <f t="shared" si="127"/>
        <v>42697.365081018521</v>
      </c>
    </row>
    <row r="2012" spans="1:19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5"/>
        <v>320</v>
      </c>
      <c r="O2012" s="7">
        <f t="shared" si="124"/>
        <v>55.276856649395505</v>
      </c>
      <c r="P2012" t="s">
        <v>8279</v>
      </c>
      <c r="Q2012" s="8" t="s">
        <v>8297</v>
      </c>
      <c r="R2012" s="12">
        <f t="shared" si="126"/>
        <v>42570.996423611112</v>
      </c>
      <c r="S2012" s="12">
        <f t="shared" si="127"/>
        <v>42600.996423611112</v>
      </c>
    </row>
    <row r="2013" spans="1:19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5"/>
        <v>820</v>
      </c>
      <c r="O2013" s="7">
        <f t="shared" si="124"/>
        <v>422.02059732234807</v>
      </c>
      <c r="P2013" t="s">
        <v>8279</v>
      </c>
      <c r="Q2013" s="8" t="s">
        <v>8297</v>
      </c>
      <c r="R2013" s="12">
        <f t="shared" si="126"/>
        <v>42347.358483796299</v>
      </c>
      <c r="S2013" s="12">
        <f t="shared" si="127"/>
        <v>42380.958333333328</v>
      </c>
    </row>
    <row r="2014" spans="1:19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5"/>
        <v>235</v>
      </c>
      <c r="O2014" s="7">
        <f t="shared" si="124"/>
        <v>64.180327868852459</v>
      </c>
      <c r="P2014" t="s">
        <v>8279</v>
      </c>
      <c r="Q2014" s="8" t="s">
        <v>8297</v>
      </c>
      <c r="R2014" s="12">
        <f t="shared" si="126"/>
        <v>42010.822233796294</v>
      </c>
      <c r="S2014" s="12">
        <f t="shared" si="127"/>
        <v>42040.822233796294</v>
      </c>
    </row>
    <row r="2015" spans="1:19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5"/>
        <v>495</v>
      </c>
      <c r="O2015" s="7">
        <f t="shared" si="124"/>
        <v>173.57781674704077</v>
      </c>
      <c r="P2015" t="s">
        <v>8279</v>
      </c>
      <c r="Q2015" s="8" t="s">
        <v>8297</v>
      </c>
      <c r="R2015" s="12">
        <f t="shared" si="126"/>
        <v>42499.960810185185</v>
      </c>
      <c r="S2015" s="12">
        <f t="shared" si="127"/>
        <v>42559.960810185185</v>
      </c>
    </row>
    <row r="2016" spans="1:19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5"/>
        <v>7814</v>
      </c>
      <c r="O2016" s="7">
        <f t="shared" si="124"/>
        <v>88.601680840609291</v>
      </c>
      <c r="P2016" t="s">
        <v>8279</v>
      </c>
      <c r="Q2016" s="8" t="s">
        <v>8297</v>
      </c>
      <c r="R2016" s="12">
        <f t="shared" si="126"/>
        <v>41324.214571759258</v>
      </c>
      <c r="S2016" s="12">
        <f t="shared" si="127"/>
        <v>41358.172905092593</v>
      </c>
    </row>
    <row r="2017" spans="1:19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5"/>
        <v>113</v>
      </c>
      <c r="O2017" s="7">
        <f t="shared" si="124"/>
        <v>50.222283950617282</v>
      </c>
      <c r="P2017" t="s">
        <v>8279</v>
      </c>
      <c r="Q2017" s="8" t="s">
        <v>8297</v>
      </c>
      <c r="R2017" s="12">
        <f t="shared" si="126"/>
        <v>40765.876886574071</v>
      </c>
      <c r="S2017" s="12">
        <f t="shared" si="127"/>
        <v>40795.876886574071</v>
      </c>
    </row>
    <row r="2018" spans="1:19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5"/>
        <v>922</v>
      </c>
      <c r="O2018" s="7">
        <f t="shared" si="124"/>
        <v>192.38876826722338</v>
      </c>
      <c r="P2018" t="s">
        <v>8279</v>
      </c>
      <c r="Q2018" s="8" t="s">
        <v>8297</v>
      </c>
      <c r="R2018" s="12">
        <f t="shared" si="126"/>
        <v>41312.88077546296</v>
      </c>
      <c r="S2018" s="12">
        <f t="shared" si="127"/>
        <v>41342.88077546296</v>
      </c>
    </row>
    <row r="2019" spans="1:19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5"/>
        <v>125</v>
      </c>
      <c r="O2019" s="7">
        <f t="shared" si="124"/>
        <v>73.416901408450698</v>
      </c>
      <c r="P2019" t="s">
        <v>8279</v>
      </c>
      <c r="Q2019" s="8" t="s">
        <v>8297</v>
      </c>
      <c r="R2019" s="12">
        <f t="shared" si="126"/>
        <v>40961.057349537034</v>
      </c>
      <c r="S2019" s="12">
        <f t="shared" si="127"/>
        <v>40992.166666666664</v>
      </c>
    </row>
    <row r="2020" spans="1:19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5"/>
        <v>102</v>
      </c>
      <c r="O2020" s="7">
        <f t="shared" si="124"/>
        <v>147.68495555555555</v>
      </c>
      <c r="P2020" t="s">
        <v>8279</v>
      </c>
      <c r="Q2020" s="8" t="s">
        <v>8297</v>
      </c>
      <c r="R2020" s="12">
        <f t="shared" si="126"/>
        <v>42199.365844907406</v>
      </c>
      <c r="S2020" s="12">
        <f t="shared" si="127"/>
        <v>42229.365844907406</v>
      </c>
    </row>
    <row r="2021" spans="1:19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5"/>
        <v>485</v>
      </c>
      <c r="O2021" s="7">
        <f t="shared" si="124"/>
        <v>108.96848314606741</v>
      </c>
      <c r="P2021" t="s">
        <v>8279</v>
      </c>
      <c r="Q2021" s="8" t="s">
        <v>8297</v>
      </c>
      <c r="R2021" s="12">
        <f t="shared" si="126"/>
        <v>42605.70857638889</v>
      </c>
      <c r="S2021" s="12">
        <f t="shared" si="127"/>
        <v>42635.70857638889</v>
      </c>
    </row>
    <row r="2022" spans="1:19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5"/>
        <v>192</v>
      </c>
      <c r="O2022" s="7">
        <f t="shared" si="124"/>
        <v>23.647540983606557</v>
      </c>
      <c r="P2022" t="s">
        <v>8279</v>
      </c>
      <c r="Q2022" s="8" t="s">
        <v>8297</v>
      </c>
      <c r="R2022" s="12">
        <f t="shared" si="126"/>
        <v>41737.097499999996</v>
      </c>
      <c r="S2022" s="12">
        <f t="shared" si="127"/>
        <v>41773.961111111108</v>
      </c>
    </row>
    <row r="2023" spans="1:19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5"/>
        <v>281</v>
      </c>
      <c r="O2023" s="7">
        <f t="shared" si="124"/>
        <v>147.94736842105263</v>
      </c>
      <c r="P2023" t="s">
        <v>8279</v>
      </c>
      <c r="Q2023" s="8" t="s">
        <v>8297</v>
      </c>
      <c r="R2023" s="12">
        <f t="shared" si="126"/>
        <v>41861.070567129631</v>
      </c>
      <c r="S2023" s="12">
        <f t="shared" si="127"/>
        <v>41906.070567129631</v>
      </c>
    </row>
    <row r="2024" spans="1:19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5"/>
        <v>125</v>
      </c>
      <c r="O2024" s="7">
        <f t="shared" si="124"/>
        <v>385.03692307692307</v>
      </c>
      <c r="P2024" t="s">
        <v>8279</v>
      </c>
      <c r="Q2024" s="8" t="s">
        <v>8297</v>
      </c>
      <c r="R2024" s="12">
        <f t="shared" si="126"/>
        <v>42502.569120370375</v>
      </c>
      <c r="S2024" s="12">
        <f t="shared" si="127"/>
        <v>42532.569120370375</v>
      </c>
    </row>
    <row r="2025" spans="1:19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5"/>
        <v>161</v>
      </c>
      <c r="O2025" s="7">
        <f t="shared" si="124"/>
        <v>457.39093484419266</v>
      </c>
      <c r="P2025" t="s">
        <v>8279</v>
      </c>
      <c r="Q2025" s="8" t="s">
        <v>8297</v>
      </c>
      <c r="R2025" s="12">
        <f t="shared" si="126"/>
        <v>42136.420752314814</v>
      </c>
      <c r="S2025" s="12">
        <f t="shared" si="127"/>
        <v>42166.420752314814</v>
      </c>
    </row>
    <row r="2026" spans="1:19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5"/>
        <v>585</v>
      </c>
      <c r="O2026" s="7">
        <f t="shared" si="124"/>
        <v>222.99047619047619</v>
      </c>
      <c r="P2026" t="s">
        <v>8279</v>
      </c>
      <c r="Q2026" s="8" t="s">
        <v>8297</v>
      </c>
      <c r="R2026" s="12">
        <f t="shared" si="126"/>
        <v>41099.966944444444</v>
      </c>
      <c r="S2026" s="12">
        <f t="shared" si="127"/>
        <v>41134.125</v>
      </c>
    </row>
    <row r="2027" spans="1:19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5"/>
        <v>201</v>
      </c>
      <c r="O2027" s="7">
        <f t="shared" si="124"/>
        <v>220.74074074074073</v>
      </c>
      <c r="P2027" t="s">
        <v>8279</v>
      </c>
      <c r="Q2027" s="8" t="s">
        <v>8297</v>
      </c>
      <c r="R2027" s="12">
        <f t="shared" si="126"/>
        <v>42136.184560185182</v>
      </c>
      <c r="S2027" s="12">
        <f t="shared" si="127"/>
        <v>42166.184560185182</v>
      </c>
    </row>
    <row r="2028" spans="1:19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5"/>
        <v>133</v>
      </c>
      <c r="O2028" s="7">
        <f t="shared" si="124"/>
        <v>73.503898678414089</v>
      </c>
      <c r="P2028" t="s">
        <v>8279</v>
      </c>
      <c r="Q2028" s="8" t="s">
        <v>8297</v>
      </c>
      <c r="R2028" s="12">
        <f t="shared" si="126"/>
        <v>41704.735937500001</v>
      </c>
      <c r="S2028" s="12">
        <f t="shared" si="127"/>
        <v>41750.165972222225</v>
      </c>
    </row>
    <row r="2029" spans="1:19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5"/>
        <v>120</v>
      </c>
      <c r="O2029" s="7">
        <f t="shared" si="124"/>
        <v>223.09647495361781</v>
      </c>
      <c r="P2029" t="s">
        <v>8279</v>
      </c>
      <c r="Q2029" s="8" t="s">
        <v>8297</v>
      </c>
      <c r="R2029" s="12">
        <f t="shared" si="126"/>
        <v>42048.813877314817</v>
      </c>
      <c r="S2029" s="12">
        <f t="shared" si="127"/>
        <v>42093.772210648152</v>
      </c>
    </row>
    <row r="2030" spans="1:19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5"/>
        <v>126</v>
      </c>
      <c r="O2030" s="7">
        <f t="shared" si="124"/>
        <v>47.911392405063289</v>
      </c>
      <c r="P2030" t="s">
        <v>8279</v>
      </c>
      <c r="Q2030" s="8" t="s">
        <v>8297</v>
      </c>
      <c r="R2030" s="12">
        <f t="shared" si="126"/>
        <v>40215.919050925928</v>
      </c>
      <c r="S2030" s="12">
        <f t="shared" si="127"/>
        <v>40252.913194444445</v>
      </c>
    </row>
    <row r="2031" spans="1:19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5"/>
        <v>361</v>
      </c>
      <c r="O2031" s="7">
        <f t="shared" si="124"/>
        <v>96.063829787234042</v>
      </c>
      <c r="P2031" t="s">
        <v>8279</v>
      </c>
      <c r="Q2031" s="8" t="s">
        <v>8297</v>
      </c>
      <c r="R2031" s="12">
        <f t="shared" si="126"/>
        <v>41848.021770833337</v>
      </c>
      <c r="S2031" s="12">
        <f t="shared" si="127"/>
        <v>41878.021770833337</v>
      </c>
    </row>
    <row r="2032" spans="1:19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5"/>
        <v>226</v>
      </c>
      <c r="O2032" s="7">
        <f t="shared" si="124"/>
        <v>118.6144</v>
      </c>
      <c r="P2032" t="s">
        <v>8279</v>
      </c>
      <c r="Q2032" s="8" t="s">
        <v>8297</v>
      </c>
      <c r="R2032" s="12">
        <f t="shared" si="126"/>
        <v>41212.996481481481</v>
      </c>
      <c r="S2032" s="12">
        <f t="shared" si="127"/>
        <v>41242.996481481481</v>
      </c>
    </row>
    <row r="2033" spans="1:19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5"/>
        <v>120</v>
      </c>
      <c r="O2033" s="7">
        <f t="shared" si="124"/>
        <v>118.45472440944881</v>
      </c>
      <c r="P2033" t="s">
        <v>8279</v>
      </c>
      <c r="Q2033" s="8" t="s">
        <v>8297</v>
      </c>
      <c r="R2033" s="12">
        <f t="shared" si="126"/>
        <v>41975.329317129625</v>
      </c>
      <c r="S2033" s="12">
        <f t="shared" si="127"/>
        <v>42013.041666666672</v>
      </c>
    </row>
    <row r="2034" spans="1:19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5"/>
        <v>304</v>
      </c>
      <c r="O2034" s="7">
        <f t="shared" si="124"/>
        <v>143.21468926553672</v>
      </c>
      <c r="P2034" t="s">
        <v>8279</v>
      </c>
      <c r="Q2034" s="8" t="s">
        <v>8297</v>
      </c>
      <c r="R2034" s="12">
        <f t="shared" si="126"/>
        <v>42689.565671296295</v>
      </c>
      <c r="S2034" s="12">
        <f t="shared" si="127"/>
        <v>42719.208333333328</v>
      </c>
    </row>
    <row r="2035" spans="1:19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5"/>
        <v>179</v>
      </c>
      <c r="O2035" s="7">
        <f t="shared" si="124"/>
        <v>282.71518987341773</v>
      </c>
      <c r="P2035" t="s">
        <v>8279</v>
      </c>
      <c r="Q2035" s="8" t="s">
        <v>8297</v>
      </c>
      <c r="R2035" s="12">
        <f t="shared" si="126"/>
        <v>41725.082384259258</v>
      </c>
      <c r="S2035" s="12">
        <f t="shared" si="127"/>
        <v>41755.082384259258</v>
      </c>
    </row>
    <row r="2036" spans="1:19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5"/>
        <v>387</v>
      </c>
      <c r="O2036" s="7">
        <f t="shared" si="124"/>
        <v>593.93620078740162</v>
      </c>
      <c r="P2036" t="s">
        <v>8279</v>
      </c>
      <c r="Q2036" s="8" t="s">
        <v>8297</v>
      </c>
      <c r="R2036" s="12">
        <f t="shared" si="126"/>
        <v>42076.130011574074</v>
      </c>
      <c r="S2036" s="12">
        <f t="shared" si="127"/>
        <v>42131.290277777778</v>
      </c>
    </row>
    <row r="2037" spans="1:19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5"/>
        <v>211</v>
      </c>
      <c r="O2037" s="7">
        <f t="shared" si="124"/>
        <v>262.15704968944101</v>
      </c>
      <c r="P2037" t="s">
        <v>8279</v>
      </c>
      <c r="Q2037" s="8" t="s">
        <v>8297</v>
      </c>
      <c r="R2037" s="12">
        <f t="shared" si="126"/>
        <v>42311.625081018516</v>
      </c>
      <c r="S2037" s="12">
        <f t="shared" si="127"/>
        <v>42357.041666666672</v>
      </c>
    </row>
    <row r="2038" spans="1:19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5"/>
        <v>132</v>
      </c>
      <c r="O2038" s="7">
        <f t="shared" si="124"/>
        <v>46.580778301886795</v>
      </c>
      <c r="P2038" t="s">
        <v>8279</v>
      </c>
      <c r="Q2038" s="8" t="s">
        <v>8297</v>
      </c>
      <c r="R2038" s="12">
        <f t="shared" si="126"/>
        <v>41738.864803240744</v>
      </c>
      <c r="S2038" s="12">
        <f t="shared" si="127"/>
        <v>41768.864803240744</v>
      </c>
    </row>
    <row r="2039" spans="1:19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5"/>
        <v>300</v>
      </c>
      <c r="O2039" s="7">
        <f t="shared" si="124"/>
        <v>70.041118881118877</v>
      </c>
      <c r="P2039" t="s">
        <v>8279</v>
      </c>
      <c r="Q2039" s="8" t="s">
        <v>8297</v>
      </c>
      <c r="R2039" s="12">
        <f t="shared" si="126"/>
        <v>41578.210104166668</v>
      </c>
      <c r="S2039" s="12">
        <f t="shared" si="127"/>
        <v>41638.251770833333</v>
      </c>
    </row>
    <row r="2040" spans="1:19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5"/>
        <v>421</v>
      </c>
      <c r="O2040" s="7">
        <f t="shared" si="124"/>
        <v>164.90686274509804</v>
      </c>
      <c r="P2040" t="s">
        <v>8279</v>
      </c>
      <c r="Q2040" s="8" t="s">
        <v>8297</v>
      </c>
      <c r="R2040" s="12">
        <f t="shared" si="126"/>
        <v>41424.27107638889</v>
      </c>
      <c r="S2040" s="12">
        <f t="shared" si="127"/>
        <v>41456.75</v>
      </c>
    </row>
    <row r="2041" spans="1:19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5"/>
        <v>136</v>
      </c>
      <c r="O2041" s="7">
        <f t="shared" si="124"/>
        <v>449.26385224274406</v>
      </c>
      <c r="P2041" t="s">
        <v>8279</v>
      </c>
      <c r="Q2041" s="8" t="s">
        <v>8297</v>
      </c>
      <c r="R2041" s="12">
        <f t="shared" si="126"/>
        <v>42675.438946759255</v>
      </c>
      <c r="S2041" s="12">
        <f t="shared" si="127"/>
        <v>42705.207638888889</v>
      </c>
    </row>
    <row r="2042" spans="1:19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5"/>
        <v>248</v>
      </c>
      <c r="O2042" s="7">
        <f t="shared" si="124"/>
        <v>27.472841328413285</v>
      </c>
      <c r="P2042" t="s">
        <v>8279</v>
      </c>
      <c r="Q2042" s="8" t="s">
        <v>8297</v>
      </c>
      <c r="R2042" s="12">
        <f t="shared" si="126"/>
        <v>41578.927118055559</v>
      </c>
      <c r="S2042" s="12">
        <f t="shared" si="127"/>
        <v>41593.968784722223</v>
      </c>
    </row>
    <row r="2043" spans="1:19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5"/>
        <v>182</v>
      </c>
      <c r="O2043" s="7">
        <f t="shared" si="124"/>
        <v>143.97499999999999</v>
      </c>
      <c r="P2043" t="s">
        <v>8279</v>
      </c>
      <c r="Q2043" s="8" t="s">
        <v>8297</v>
      </c>
      <c r="R2043" s="12">
        <f t="shared" si="126"/>
        <v>42654.525775462964</v>
      </c>
      <c r="S2043" s="12">
        <f t="shared" si="127"/>
        <v>42684.567442129628</v>
      </c>
    </row>
    <row r="2044" spans="1:19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5"/>
        <v>124</v>
      </c>
      <c r="O2044" s="7">
        <f t="shared" si="124"/>
        <v>88.23571428571428</v>
      </c>
      <c r="P2044" t="s">
        <v>8279</v>
      </c>
      <c r="Q2044" s="8" t="s">
        <v>8297</v>
      </c>
      <c r="R2044" s="12">
        <f t="shared" si="126"/>
        <v>42331.708032407405</v>
      </c>
      <c r="S2044" s="12">
        <f t="shared" si="127"/>
        <v>42391.708032407405</v>
      </c>
    </row>
    <row r="2045" spans="1:19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5"/>
        <v>506</v>
      </c>
      <c r="O2045" s="7">
        <f t="shared" si="124"/>
        <v>36.326424870466319</v>
      </c>
      <c r="P2045" t="s">
        <v>8279</v>
      </c>
      <c r="Q2045" s="8" t="s">
        <v>8297</v>
      </c>
      <c r="R2045" s="12">
        <f t="shared" si="126"/>
        <v>42661.176817129628</v>
      </c>
      <c r="S2045" s="12">
        <f t="shared" si="127"/>
        <v>42715.207638888889</v>
      </c>
    </row>
    <row r="2046" spans="1:19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5"/>
        <v>108</v>
      </c>
      <c r="O2046" s="7">
        <f t="shared" si="124"/>
        <v>90.177777777777777</v>
      </c>
      <c r="P2046" t="s">
        <v>8279</v>
      </c>
      <c r="Q2046" s="8" t="s">
        <v>8297</v>
      </c>
      <c r="R2046" s="12">
        <f t="shared" si="126"/>
        <v>42138.684189814812</v>
      </c>
      <c r="S2046" s="12">
        <f t="shared" si="127"/>
        <v>42168.684189814812</v>
      </c>
    </row>
    <row r="2047" spans="1:19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5"/>
        <v>819</v>
      </c>
      <c r="O2047" s="7">
        <f t="shared" si="124"/>
        <v>152.62361216730039</v>
      </c>
      <c r="P2047" t="s">
        <v>8279</v>
      </c>
      <c r="Q2047" s="8" t="s">
        <v>8297</v>
      </c>
      <c r="R2047" s="12">
        <f t="shared" si="126"/>
        <v>41069.088506944441</v>
      </c>
      <c r="S2047" s="12">
        <f t="shared" si="127"/>
        <v>41099.088506944441</v>
      </c>
    </row>
    <row r="2048" spans="1:19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5"/>
        <v>121</v>
      </c>
      <c r="O2048" s="7">
        <f t="shared" si="124"/>
        <v>55.806451612903224</v>
      </c>
      <c r="P2048" t="s">
        <v>8279</v>
      </c>
      <c r="Q2048" s="8" t="s">
        <v>8297</v>
      </c>
      <c r="R2048" s="12">
        <f t="shared" si="126"/>
        <v>41387.171805555554</v>
      </c>
      <c r="S2048" s="12">
        <f t="shared" si="127"/>
        <v>41417.171805555554</v>
      </c>
    </row>
    <row r="2049" spans="1:19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5"/>
        <v>103</v>
      </c>
      <c r="O2049" s="7">
        <f t="shared" si="124"/>
        <v>227.85327313769753</v>
      </c>
      <c r="P2049" t="s">
        <v>8279</v>
      </c>
      <c r="Q2049" s="8" t="s">
        <v>8297</v>
      </c>
      <c r="R2049" s="12">
        <f t="shared" si="126"/>
        <v>42081.903587962966</v>
      </c>
      <c r="S2049" s="12">
        <f t="shared" si="127"/>
        <v>42111</v>
      </c>
    </row>
    <row r="2050" spans="1:19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5"/>
        <v>148</v>
      </c>
      <c r="O2050" s="7">
        <f t="shared" ref="O2050:O2113" si="128">IFERROR(E2050/L2050,"-")</f>
        <v>91.82989803350327</v>
      </c>
      <c r="P2050" t="s">
        <v>8279</v>
      </c>
      <c r="Q2050" s="8" t="s">
        <v>8297</v>
      </c>
      <c r="R2050" s="12">
        <f t="shared" si="126"/>
        <v>41387.651516203703</v>
      </c>
      <c r="S2050" s="12">
        <f t="shared" si="127"/>
        <v>41417.651516203703</v>
      </c>
    </row>
    <row r="2051" spans="1:19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9">ROUND(E2051/D2051*100,0)</f>
        <v>120</v>
      </c>
      <c r="O2051" s="7">
        <f t="shared" si="128"/>
        <v>80.991037735849048</v>
      </c>
      <c r="P2051" t="s">
        <v>8279</v>
      </c>
      <c r="Q2051" s="8" t="s">
        <v>8297</v>
      </c>
      <c r="R2051" s="12">
        <f t="shared" ref="R2051:R2114" si="130">(((J2051/60)/60)/24+DATE(1970,1,1))</f>
        <v>41575.527349537035</v>
      </c>
      <c r="S2051" s="12">
        <f t="shared" ref="S2051:S2114" si="131">(((I2051/60)/60)/24)+DATE(1970,1,1)</f>
        <v>41610.957638888889</v>
      </c>
    </row>
    <row r="2052" spans="1:19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9"/>
        <v>473</v>
      </c>
      <c r="O2052" s="7">
        <f t="shared" si="128"/>
        <v>278.39411764705881</v>
      </c>
      <c r="P2052" t="s">
        <v>8279</v>
      </c>
      <c r="Q2052" s="8" t="s">
        <v>8297</v>
      </c>
      <c r="R2052" s="12">
        <f t="shared" si="130"/>
        <v>42115.071504629625</v>
      </c>
      <c r="S2052" s="12">
        <f t="shared" si="131"/>
        <v>42155.071504629625</v>
      </c>
    </row>
    <row r="2053" spans="1:19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9"/>
        <v>130</v>
      </c>
      <c r="O2053" s="7">
        <f t="shared" si="128"/>
        <v>43.095041322314053</v>
      </c>
      <c r="P2053" t="s">
        <v>8279</v>
      </c>
      <c r="Q2053" s="8" t="s">
        <v>8297</v>
      </c>
      <c r="R2053" s="12">
        <f t="shared" si="130"/>
        <v>41604.022418981483</v>
      </c>
      <c r="S2053" s="12">
        <f t="shared" si="131"/>
        <v>41634.022418981483</v>
      </c>
    </row>
    <row r="2054" spans="1:19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9"/>
        <v>353</v>
      </c>
      <c r="O2054" s="7">
        <f t="shared" si="128"/>
        <v>326.29205175600737</v>
      </c>
      <c r="P2054" t="s">
        <v>8279</v>
      </c>
      <c r="Q2054" s="8" t="s">
        <v>8297</v>
      </c>
      <c r="R2054" s="12">
        <f t="shared" si="130"/>
        <v>42375.08394675926</v>
      </c>
      <c r="S2054" s="12">
        <f t="shared" si="131"/>
        <v>42420.08394675926</v>
      </c>
    </row>
    <row r="2055" spans="1:19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9"/>
        <v>101</v>
      </c>
      <c r="O2055" s="7">
        <f t="shared" si="128"/>
        <v>41.743801652892564</v>
      </c>
      <c r="P2055" t="s">
        <v>8279</v>
      </c>
      <c r="Q2055" s="8" t="s">
        <v>8297</v>
      </c>
      <c r="R2055" s="12">
        <f t="shared" si="130"/>
        <v>42303.617488425924</v>
      </c>
      <c r="S2055" s="12">
        <f t="shared" si="131"/>
        <v>42333.659155092595</v>
      </c>
    </row>
    <row r="2056" spans="1:19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9"/>
        <v>114</v>
      </c>
      <c r="O2056" s="7">
        <f t="shared" si="128"/>
        <v>64.020933977455712</v>
      </c>
      <c r="P2056" t="s">
        <v>8279</v>
      </c>
      <c r="Q2056" s="8" t="s">
        <v>8297</v>
      </c>
      <c r="R2056" s="12">
        <f t="shared" si="130"/>
        <v>41731.520949074074</v>
      </c>
      <c r="S2056" s="12">
        <f t="shared" si="131"/>
        <v>41761.520949074074</v>
      </c>
    </row>
    <row r="2057" spans="1:19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9"/>
        <v>167</v>
      </c>
      <c r="O2057" s="7">
        <f t="shared" si="128"/>
        <v>99.455445544554451</v>
      </c>
      <c r="P2057" t="s">
        <v>8279</v>
      </c>
      <c r="Q2057" s="8" t="s">
        <v>8297</v>
      </c>
      <c r="R2057" s="12">
        <f t="shared" si="130"/>
        <v>41946.674108796295</v>
      </c>
      <c r="S2057" s="12">
        <f t="shared" si="131"/>
        <v>41976.166666666672</v>
      </c>
    </row>
    <row r="2058" spans="1:19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9"/>
        <v>153</v>
      </c>
      <c r="O2058" s="7">
        <f t="shared" si="128"/>
        <v>138.49458483754512</v>
      </c>
      <c r="P2058" t="s">
        <v>8279</v>
      </c>
      <c r="Q2058" s="8" t="s">
        <v>8297</v>
      </c>
      <c r="R2058" s="12">
        <f t="shared" si="130"/>
        <v>41351.76090277778</v>
      </c>
      <c r="S2058" s="12">
        <f t="shared" si="131"/>
        <v>41381.76090277778</v>
      </c>
    </row>
    <row r="2059" spans="1:19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9"/>
        <v>202</v>
      </c>
      <c r="O2059" s="7">
        <f t="shared" si="128"/>
        <v>45.547792792792798</v>
      </c>
      <c r="P2059" t="s">
        <v>8279</v>
      </c>
      <c r="Q2059" s="8" t="s">
        <v>8297</v>
      </c>
      <c r="R2059" s="12">
        <f t="shared" si="130"/>
        <v>42396.494583333333</v>
      </c>
      <c r="S2059" s="12">
        <f t="shared" si="131"/>
        <v>42426.494583333333</v>
      </c>
    </row>
    <row r="2060" spans="1:19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9"/>
        <v>168</v>
      </c>
      <c r="O2060" s="7">
        <f t="shared" si="128"/>
        <v>10.507317073170732</v>
      </c>
      <c r="P2060" t="s">
        <v>8279</v>
      </c>
      <c r="Q2060" s="8" t="s">
        <v>8297</v>
      </c>
      <c r="R2060" s="12">
        <f t="shared" si="130"/>
        <v>42026.370717592596</v>
      </c>
      <c r="S2060" s="12">
        <f t="shared" si="131"/>
        <v>42065.833333333328</v>
      </c>
    </row>
    <row r="2061" spans="1:19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9"/>
        <v>143</v>
      </c>
      <c r="O2061" s="7">
        <f t="shared" si="128"/>
        <v>114.76533333333333</v>
      </c>
      <c r="P2061" t="s">
        <v>8279</v>
      </c>
      <c r="Q2061" s="8" t="s">
        <v>8297</v>
      </c>
      <c r="R2061" s="12">
        <f t="shared" si="130"/>
        <v>42361.602476851855</v>
      </c>
      <c r="S2061" s="12">
        <f t="shared" si="131"/>
        <v>42400.915972222225</v>
      </c>
    </row>
    <row r="2062" spans="1:19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9"/>
        <v>196</v>
      </c>
      <c r="O2062" s="7">
        <f t="shared" si="128"/>
        <v>35.997067448680355</v>
      </c>
      <c r="P2062" t="s">
        <v>8279</v>
      </c>
      <c r="Q2062" s="8" t="s">
        <v>8297</v>
      </c>
      <c r="R2062" s="12">
        <f t="shared" si="130"/>
        <v>41783.642939814818</v>
      </c>
      <c r="S2062" s="12">
        <f t="shared" si="131"/>
        <v>41843.642939814818</v>
      </c>
    </row>
    <row r="2063" spans="1:19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9"/>
        <v>108</v>
      </c>
      <c r="O2063" s="7">
        <f t="shared" si="128"/>
        <v>154.17142857142858</v>
      </c>
      <c r="P2063" t="s">
        <v>8279</v>
      </c>
      <c r="Q2063" s="8" t="s">
        <v>8297</v>
      </c>
      <c r="R2063" s="12">
        <f t="shared" si="130"/>
        <v>42705.764513888891</v>
      </c>
      <c r="S2063" s="12">
        <f t="shared" si="131"/>
        <v>42735.764513888891</v>
      </c>
    </row>
    <row r="2064" spans="1:19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9"/>
        <v>115</v>
      </c>
      <c r="O2064" s="7">
        <f t="shared" si="128"/>
        <v>566.38916256157631</v>
      </c>
      <c r="P2064" t="s">
        <v>8279</v>
      </c>
      <c r="Q2064" s="8" t="s">
        <v>8297</v>
      </c>
      <c r="R2064" s="12">
        <f t="shared" si="130"/>
        <v>42423.3830787037</v>
      </c>
      <c r="S2064" s="12">
        <f t="shared" si="131"/>
        <v>42453.341412037036</v>
      </c>
    </row>
    <row r="2065" spans="1:19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9"/>
        <v>148</v>
      </c>
      <c r="O2065" s="7">
        <f t="shared" si="128"/>
        <v>120.85714285714286</v>
      </c>
      <c r="P2065" t="s">
        <v>8279</v>
      </c>
      <c r="Q2065" s="8" t="s">
        <v>8297</v>
      </c>
      <c r="R2065" s="12">
        <f t="shared" si="130"/>
        <v>42472.73265046296</v>
      </c>
      <c r="S2065" s="12">
        <f t="shared" si="131"/>
        <v>42505.73265046296</v>
      </c>
    </row>
    <row r="2066" spans="1:19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9"/>
        <v>191</v>
      </c>
      <c r="O2066" s="7">
        <f t="shared" si="128"/>
        <v>86.163845492085343</v>
      </c>
      <c r="P2066" t="s">
        <v>8279</v>
      </c>
      <c r="Q2066" s="8" t="s">
        <v>8297</v>
      </c>
      <c r="R2066" s="12">
        <f t="shared" si="130"/>
        <v>41389.364849537036</v>
      </c>
      <c r="S2066" s="12">
        <f t="shared" si="131"/>
        <v>41425.5</v>
      </c>
    </row>
    <row r="2067" spans="1:19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9"/>
        <v>199</v>
      </c>
      <c r="O2067" s="7">
        <f t="shared" si="128"/>
        <v>51.212114395886893</v>
      </c>
      <c r="P2067" t="s">
        <v>8279</v>
      </c>
      <c r="Q2067" s="8" t="s">
        <v>8297</v>
      </c>
      <c r="R2067" s="12">
        <f t="shared" si="130"/>
        <v>41603.333668981482</v>
      </c>
      <c r="S2067" s="12">
        <f t="shared" si="131"/>
        <v>41633.333668981482</v>
      </c>
    </row>
    <row r="2068" spans="1:19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9"/>
        <v>219</v>
      </c>
      <c r="O2068" s="7">
        <f t="shared" si="128"/>
        <v>67.261538461538464</v>
      </c>
      <c r="P2068" t="s">
        <v>8279</v>
      </c>
      <c r="Q2068" s="8" t="s">
        <v>8297</v>
      </c>
      <c r="R2068" s="12">
        <f t="shared" si="130"/>
        <v>41844.771793981483</v>
      </c>
      <c r="S2068" s="12">
        <f t="shared" si="131"/>
        <v>41874.771793981483</v>
      </c>
    </row>
    <row r="2069" spans="1:19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9"/>
        <v>127</v>
      </c>
      <c r="O2069" s="7">
        <f t="shared" si="128"/>
        <v>62.8</v>
      </c>
      <c r="P2069" t="s">
        <v>8279</v>
      </c>
      <c r="Q2069" s="8" t="s">
        <v>8297</v>
      </c>
      <c r="R2069" s="12">
        <f t="shared" si="130"/>
        <v>42115.853888888887</v>
      </c>
      <c r="S2069" s="12">
        <f t="shared" si="131"/>
        <v>42148.853888888887</v>
      </c>
    </row>
    <row r="2070" spans="1:19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9"/>
        <v>105</v>
      </c>
      <c r="O2070" s="7">
        <f t="shared" si="128"/>
        <v>346.13118421052633</v>
      </c>
      <c r="P2070" t="s">
        <v>8279</v>
      </c>
      <c r="Q2070" s="8" t="s">
        <v>8297</v>
      </c>
      <c r="R2070" s="12">
        <f t="shared" si="130"/>
        <v>42633.841608796298</v>
      </c>
      <c r="S2070" s="12">
        <f t="shared" si="131"/>
        <v>42663.841608796298</v>
      </c>
    </row>
    <row r="2071" spans="1:19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9"/>
        <v>128</v>
      </c>
      <c r="O2071" s="7">
        <f t="shared" si="128"/>
        <v>244.11912547528519</v>
      </c>
      <c r="P2071" t="s">
        <v>8279</v>
      </c>
      <c r="Q2071" s="8" t="s">
        <v>8297</v>
      </c>
      <c r="R2071" s="12">
        <f t="shared" si="130"/>
        <v>42340.972118055557</v>
      </c>
      <c r="S2071" s="12">
        <f t="shared" si="131"/>
        <v>42371.972118055557</v>
      </c>
    </row>
    <row r="2072" spans="1:19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9"/>
        <v>317</v>
      </c>
      <c r="O2072" s="7">
        <f t="shared" si="128"/>
        <v>259.25424836601309</v>
      </c>
      <c r="P2072" t="s">
        <v>8279</v>
      </c>
      <c r="Q2072" s="8" t="s">
        <v>8297</v>
      </c>
      <c r="R2072" s="12">
        <f t="shared" si="130"/>
        <v>42519.6565162037</v>
      </c>
      <c r="S2072" s="12">
        <f t="shared" si="131"/>
        <v>42549.6565162037</v>
      </c>
    </row>
    <row r="2073" spans="1:19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9"/>
        <v>281</v>
      </c>
      <c r="O2073" s="7">
        <f t="shared" si="128"/>
        <v>201.96402877697841</v>
      </c>
      <c r="P2073" t="s">
        <v>8279</v>
      </c>
      <c r="Q2073" s="8" t="s">
        <v>8297</v>
      </c>
      <c r="R2073" s="12">
        <f t="shared" si="130"/>
        <v>42600.278749999998</v>
      </c>
      <c r="S2073" s="12">
        <f t="shared" si="131"/>
        <v>42645.278749999998</v>
      </c>
    </row>
    <row r="2074" spans="1:19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9"/>
        <v>111</v>
      </c>
      <c r="O2074" s="7">
        <f t="shared" si="128"/>
        <v>226.20857142857142</v>
      </c>
      <c r="P2074" t="s">
        <v>8279</v>
      </c>
      <c r="Q2074" s="8" t="s">
        <v>8297</v>
      </c>
      <c r="R2074" s="12">
        <f t="shared" si="130"/>
        <v>42467.581388888888</v>
      </c>
      <c r="S2074" s="12">
        <f t="shared" si="131"/>
        <v>42497.581388888888</v>
      </c>
    </row>
    <row r="2075" spans="1:19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9"/>
        <v>153</v>
      </c>
      <c r="O2075" s="7">
        <f t="shared" si="128"/>
        <v>324.69</v>
      </c>
      <c r="P2075" t="s">
        <v>8279</v>
      </c>
      <c r="Q2075" s="8" t="s">
        <v>8297</v>
      </c>
      <c r="R2075" s="12">
        <f t="shared" si="130"/>
        <v>42087.668032407411</v>
      </c>
      <c r="S2075" s="12">
        <f t="shared" si="131"/>
        <v>42132.668032407411</v>
      </c>
    </row>
    <row r="2076" spans="1:19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9"/>
        <v>103</v>
      </c>
      <c r="O2076" s="7">
        <f t="shared" si="128"/>
        <v>205</v>
      </c>
      <c r="P2076" t="s">
        <v>8279</v>
      </c>
      <c r="Q2076" s="8" t="s">
        <v>8297</v>
      </c>
      <c r="R2076" s="12">
        <f t="shared" si="130"/>
        <v>42466.826180555552</v>
      </c>
      <c r="S2076" s="12">
        <f t="shared" si="131"/>
        <v>42496.826180555552</v>
      </c>
    </row>
    <row r="2077" spans="1:19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9"/>
        <v>1678</v>
      </c>
      <c r="O2077" s="7">
        <f t="shared" si="128"/>
        <v>20.465926829268295</v>
      </c>
      <c r="P2077" t="s">
        <v>8279</v>
      </c>
      <c r="Q2077" s="8" t="s">
        <v>8297</v>
      </c>
      <c r="R2077" s="12">
        <f t="shared" si="130"/>
        <v>41450.681574074071</v>
      </c>
      <c r="S2077" s="12">
        <f t="shared" si="131"/>
        <v>41480.681574074071</v>
      </c>
    </row>
    <row r="2078" spans="1:19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9"/>
        <v>543</v>
      </c>
      <c r="O2078" s="7">
        <f t="shared" si="128"/>
        <v>116.35303146309367</v>
      </c>
      <c r="P2078" t="s">
        <v>8279</v>
      </c>
      <c r="Q2078" s="8" t="s">
        <v>8297</v>
      </c>
      <c r="R2078" s="12">
        <f t="shared" si="130"/>
        <v>41803.880659722221</v>
      </c>
      <c r="S2078" s="12">
        <f t="shared" si="131"/>
        <v>41843.880659722221</v>
      </c>
    </row>
    <row r="2079" spans="1:19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9"/>
        <v>116</v>
      </c>
      <c r="O2079" s="7">
        <f t="shared" si="128"/>
        <v>307.20212765957444</v>
      </c>
      <c r="P2079" t="s">
        <v>8279</v>
      </c>
      <c r="Q2079" s="8" t="s">
        <v>8297</v>
      </c>
      <c r="R2079" s="12">
        <f t="shared" si="130"/>
        <v>42103.042546296296</v>
      </c>
      <c r="S2079" s="12">
        <f t="shared" si="131"/>
        <v>42160.875</v>
      </c>
    </row>
    <row r="2080" spans="1:19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9"/>
        <v>131</v>
      </c>
      <c r="O2080" s="7">
        <f t="shared" si="128"/>
        <v>546.6875</v>
      </c>
      <c r="P2080" t="s">
        <v>8279</v>
      </c>
      <c r="Q2080" s="8" t="s">
        <v>8297</v>
      </c>
      <c r="R2080" s="12">
        <f t="shared" si="130"/>
        <v>42692.771493055552</v>
      </c>
      <c r="S2080" s="12">
        <f t="shared" si="131"/>
        <v>42722.771493055552</v>
      </c>
    </row>
    <row r="2081" spans="1:19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9"/>
        <v>288</v>
      </c>
      <c r="O2081" s="7">
        <f t="shared" si="128"/>
        <v>47.474464579901152</v>
      </c>
      <c r="P2081" t="s">
        <v>8279</v>
      </c>
      <c r="Q2081" s="8" t="s">
        <v>8297</v>
      </c>
      <c r="R2081" s="12">
        <f t="shared" si="130"/>
        <v>42150.71056712963</v>
      </c>
      <c r="S2081" s="12">
        <f t="shared" si="131"/>
        <v>42180.791666666672</v>
      </c>
    </row>
    <row r="2082" spans="1:19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9"/>
        <v>508</v>
      </c>
      <c r="O2082" s="7">
        <f t="shared" si="128"/>
        <v>101.56</v>
      </c>
      <c r="P2082" t="s">
        <v>8279</v>
      </c>
      <c r="Q2082" s="8" t="s">
        <v>8297</v>
      </c>
      <c r="R2082" s="12">
        <f t="shared" si="130"/>
        <v>42289.957175925927</v>
      </c>
      <c r="S2082" s="12">
        <f t="shared" si="131"/>
        <v>42319.998842592591</v>
      </c>
    </row>
    <row r="2083" spans="1:19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9"/>
        <v>115</v>
      </c>
      <c r="O2083" s="7">
        <f t="shared" si="128"/>
        <v>72.909090909090907</v>
      </c>
      <c r="P2083" t="s">
        <v>8270</v>
      </c>
      <c r="Q2083" s="8" t="s">
        <v>8305</v>
      </c>
      <c r="R2083" s="12">
        <f t="shared" si="130"/>
        <v>41004.156886574077</v>
      </c>
      <c r="S2083" s="12">
        <f t="shared" si="131"/>
        <v>41045.207638888889</v>
      </c>
    </row>
    <row r="2084" spans="1:19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9"/>
        <v>111</v>
      </c>
      <c r="O2084" s="7">
        <f t="shared" si="128"/>
        <v>43.710526315789473</v>
      </c>
      <c r="P2084" t="s">
        <v>8270</v>
      </c>
      <c r="Q2084" s="8" t="s">
        <v>8305</v>
      </c>
      <c r="R2084" s="12">
        <f t="shared" si="130"/>
        <v>40811.120324074072</v>
      </c>
      <c r="S2084" s="12">
        <f t="shared" si="131"/>
        <v>40871.161990740737</v>
      </c>
    </row>
    <row r="2085" spans="1:19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9"/>
        <v>113</v>
      </c>
      <c r="O2085" s="7">
        <f t="shared" si="128"/>
        <v>34</v>
      </c>
      <c r="P2085" t="s">
        <v>8270</v>
      </c>
      <c r="Q2085" s="8" t="s">
        <v>8305</v>
      </c>
      <c r="R2085" s="12">
        <f t="shared" si="130"/>
        <v>41034.72216435185</v>
      </c>
      <c r="S2085" s="12">
        <f t="shared" si="131"/>
        <v>41064.72216435185</v>
      </c>
    </row>
    <row r="2086" spans="1:19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9"/>
        <v>108</v>
      </c>
      <c r="O2086" s="7">
        <f t="shared" si="128"/>
        <v>70.652173913043484</v>
      </c>
      <c r="P2086" t="s">
        <v>8270</v>
      </c>
      <c r="Q2086" s="8" t="s">
        <v>8305</v>
      </c>
      <c r="R2086" s="12">
        <f t="shared" si="130"/>
        <v>41731.833124999997</v>
      </c>
      <c r="S2086" s="12">
        <f t="shared" si="131"/>
        <v>41763.290972222225</v>
      </c>
    </row>
    <row r="2087" spans="1:19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9"/>
        <v>124</v>
      </c>
      <c r="O2087" s="7">
        <f t="shared" si="128"/>
        <v>89.301204819277103</v>
      </c>
      <c r="P2087" t="s">
        <v>8270</v>
      </c>
      <c r="Q2087" s="8" t="s">
        <v>8305</v>
      </c>
      <c r="R2087" s="12">
        <f t="shared" si="130"/>
        <v>41075.835497685184</v>
      </c>
      <c r="S2087" s="12">
        <f t="shared" si="131"/>
        <v>41105.835497685184</v>
      </c>
    </row>
    <row r="2088" spans="1:19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9"/>
        <v>101</v>
      </c>
      <c r="O2088" s="7">
        <f t="shared" si="128"/>
        <v>115.08571428571429</v>
      </c>
      <c r="P2088" t="s">
        <v>8270</v>
      </c>
      <c r="Q2088" s="8" t="s">
        <v>8305</v>
      </c>
      <c r="R2088" s="12">
        <f t="shared" si="130"/>
        <v>40860.67050925926</v>
      </c>
      <c r="S2088" s="12">
        <f t="shared" si="131"/>
        <v>40891.207638888889</v>
      </c>
    </row>
    <row r="2089" spans="1:19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9"/>
        <v>104</v>
      </c>
      <c r="O2089" s="7">
        <f t="shared" si="128"/>
        <v>62.12</v>
      </c>
      <c r="P2089" t="s">
        <v>8270</v>
      </c>
      <c r="Q2089" s="8" t="s">
        <v>8305</v>
      </c>
      <c r="R2089" s="12">
        <f t="shared" si="130"/>
        <v>40764.204375000001</v>
      </c>
      <c r="S2089" s="12">
        <f t="shared" si="131"/>
        <v>40794.204375000001</v>
      </c>
    </row>
    <row r="2090" spans="1:19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9"/>
        <v>116</v>
      </c>
      <c r="O2090" s="7">
        <f t="shared" si="128"/>
        <v>46.204266666666669</v>
      </c>
      <c r="P2090" t="s">
        <v>8270</v>
      </c>
      <c r="Q2090" s="8" t="s">
        <v>8305</v>
      </c>
      <c r="R2090" s="12">
        <f t="shared" si="130"/>
        <v>40395.714722222219</v>
      </c>
      <c r="S2090" s="12">
        <f t="shared" si="131"/>
        <v>40432.165972222225</v>
      </c>
    </row>
    <row r="2091" spans="1:19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9"/>
        <v>120</v>
      </c>
      <c r="O2091" s="7">
        <f t="shared" si="128"/>
        <v>48.54854838709678</v>
      </c>
      <c r="P2091" t="s">
        <v>8270</v>
      </c>
      <c r="Q2091" s="8" t="s">
        <v>8305</v>
      </c>
      <c r="R2091" s="12">
        <f t="shared" si="130"/>
        <v>41453.076319444444</v>
      </c>
      <c r="S2091" s="12">
        <f t="shared" si="131"/>
        <v>41488.076319444444</v>
      </c>
    </row>
    <row r="2092" spans="1:19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9"/>
        <v>115</v>
      </c>
      <c r="O2092" s="7">
        <f t="shared" si="128"/>
        <v>57.520187499999999</v>
      </c>
      <c r="P2092" t="s">
        <v>8270</v>
      </c>
      <c r="Q2092" s="8" t="s">
        <v>8305</v>
      </c>
      <c r="R2092" s="12">
        <f t="shared" si="130"/>
        <v>41299.381423611114</v>
      </c>
      <c r="S2092" s="12">
        <f t="shared" si="131"/>
        <v>41329.381423611114</v>
      </c>
    </row>
    <row r="2093" spans="1:19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9"/>
        <v>120</v>
      </c>
      <c r="O2093" s="7">
        <f t="shared" si="128"/>
        <v>88.147154471544724</v>
      </c>
      <c r="P2093" t="s">
        <v>8270</v>
      </c>
      <c r="Q2093" s="8" t="s">
        <v>8305</v>
      </c>
      <c r="R2093" s="12">
        <f t="shared" si="130"/>
        <v>40555.322662037033</v>
      </c>
      <c r="S2093" s="12">
        <f t="shared" si="131"/>
        <v>40603.833333333336</v>
      </c>
    </row>
    <row r="2094" spans="1:19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9"/>
        <v>101</v>
      </c>
      <c r="O2094" s="7">
        <f t="shared" si="128"/>
        <v>110.49090909090908</v>
      </c>
      <c r="P2094" t="s">
        <v>8270</v>
      </c>
      <c r="Q2094" s="8" t="s">
        <v>8305</v>
      </c>
      <c r="R2094" s="12">
        <f t="shared" si="130"/>
        <v>40763.707546296297</v>
      </c>
      <c r="S2094" s="12">
        <f t="shared" si="131"/>
        <v>40823.707546296297</v>
      </c>
    </row>
    <row r="2095" spans="1:19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9"/>
        <v>102</v>
      </c>
      <c r="O2095" s="7">
        <f t="shared" si="128"/>
        <v>66.826086956521735</v>
      </c>
      <c r="P2095" t="s">
        <v>8270</v>
      </c>
      <c r="Q2095" s="8" t="s">
        <v>8305</v>
      </c>
      <c r="R2095" s="12">
        <f t="shared" si="130"/>
        <v>41205.854537037041</v>
      </c>
      <c r="S2095" s="12">
        <f t="shared" si="131"/>
        <v>41265.896203703705</v>
      </c>
    </row>
    <row r="2096" spans="1:19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9"/>
        <v>121</v>
      </c>
      <c r="O2096" s="7">
        <f t="shared" si="128"/>
        <v>58.597222222222221</v>
      </c>
      <c r="P2096" t="s">
        <v>8270</v>
      </c>
      <c r="Q2096" s="8" t="s">
        <v>8305</v>
      </c>
      <c r="R2096" s="12">
        <f t="shared" si="130"/>
        <v>40939.02002314815</v>
      </c>
      <c r="S2096" s="12">
        <f t="shared" si="131"/>
        <v>40973.125</v>
      </c>
    </row>
    <row r="2097" spans="1:19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9"/>
        <v>100</v>
      </c>
      <c r="O2097" s="7">
        <f t="shared" si="128"/>
        <v>113.63636363636364</v>
      </c>
      <c r="P2097" t="s">
        <v>8270</v>
      </c>
      <c r="Q2097" s="8" t="s">
        <v>8305</v>
      </c>
      <c r="R2097" s="12">
        <f t="shared" si="130"/>
        <v>40758.733483796292</v>
      </c>
      <c r="S2097" s="12">
        <f t="shared" si="131"/>
        <v>40818.733483796292</v>
      </c>
    </row>
    <row r="2098" spans="1:19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9"/>
        <v>102</v>
      </c>
      <c r="O2098" s="7">
        <f t="shared" si="128"/>
        <v>43.571428571428569</v>
      </c>
      <c r="P2098" t="s">
        <v>8270</v>
      </c>
      <c r="Q2098" s="8" t="s">
        <v>8305</v>
      </c>
      <c r="R2098" s="12">
        <f t="shared" si="130"/>
        <v>41192.758506944447</v>
      </c>
      <c r="S2098" s="12">
        <f t="shared" si="131"/>
        <v>41208.165972222225</v>
      </c>
    </row>
    <row r="2099" spans="1:19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9"/>
        <v>100</v>
      </c>
      <c r="O2099" s="7">
        <f t="shared" si="128"/>
        <v>78.94736842105263</v>
      </c>
      <c r="P2099" t="s">
        <v>8270</v>
      </c>
      <c r="Q2099" s="8" t="s">
        <v>8305</v>
      </c>
      <c r="R2099" s="12">
        <f t="shared" si="130"/>
        <v>40818.58489583333</v>
      </c>
      <c r="S2099" s="12">
        <f t="shared" si="131"/>
        <v>40878.626562500001</v>
      </c>
    </row>
    <row r="2100" spans="1:19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9"/>
        <v>100</v>
      </c>
      <c r="O2100" s="7">
        <f t="shared" si="128"/>
        <v>188.125</v>
      </c>
      <c r="P2100" t="s">
        <v>8270</v>
      </c>
      <c r="Q2100" s="8" t="s">
        <v>8305</v>
      </c>
      <c r="R2100" s="12">
        <f t="shared" si="130"/>
        <v>40946.11383101852</v>
      </c>
      <c r="S2100" s="12">
        <f t="shared" si="131"/>
        <v>40976.11383101852</v>
      </c>
    </row>
    <row r="2101" spans="1:19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9"/>
        <v>132</v>
      </c>
      <c r="O2101" s="7">
        <f t="shared" si="128"/>
        <v>63.031746031746032</v>
      </c>
      <c r="P2101" t="s">
        <v>8270</v>
      </c>
      <c r="Q2101" s="8" t="s">
        <v>8305</v>
      </c>
      <c r="R2101" s="12">
        <f t="shared" si="130"/>
        <v>42173.746342592596</v>
      </c>
      <c r="S2101" s="12">
        <f t="shared" si="131"/>
        <v>42187.152777777781</v>
      </c>
    </row>
    <row r="2102" spans="1:19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9"/>
        <v>137</v>
      </c>
      <c r="O2102" s="7">
        <f t="shared" si="128"/>
        <v>30.37037037037037</v>
      </c>
      <c r="P2102" t="s">
        <v>8270</v>
      </c>
      <c r="Q2102" s="8" t="s">
        <v>8305</v>
      </c>
      <c r="R2102" s="12">
        <f t="shared" si="130"/>
        <v>41074.834965277776</v>
      </c>
      <c r="S2102" s="12">
        <f t="shared" si="131"/>
        <v>41090.165972222225</v>
      </c>
    </row>
    <row r="2103" spans="1:19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9"/>
        <v>113</v>
      </c>
      <c r="O2103" s="7">
        <f t="shared" si="128"/>
        <v>51.477272727272727</v>
      </c>
      <c r="P2103" t="s">
        <v>8270</v>
      </c>
      <c r="Q2103" s="8" t="s">
        <v>8305</v>
      </c>
      <c r="R2103" s="12">
        <f t="shared" si="130"/>
        <v>40892.149467592593</v>
      </c>
      <c r="S2103" s="12">
        <f t="shared" si="131"/>
        <v>40952.149467592593</v>
      </c>
    </row>
    <row r="2104" spans="1:19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9"/>
        <v>136</v>
      </c>
      <c r="O2104" s="7">
        <f t="shared" si="128"/>
        <v>35.789473684210527</v>
      </c>
      <c r="P2104" t="s">
        <v>8270</v>
      </c>
      <c r="Q2104" s="8" t="s">
        <v>8305</v>
      </c>
      <c r="R2104" s="12">
        <f t="shared" si="130"/>
        <v>40638.868611111109</v>
      </c>
      <c r="S2104" s="12">
        <f t="shared" si="131"/>
        <v>40668.868611111109</v>
      </c>
    </row>
    <row r="2105" spans="1:19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9"/>
        <v>146</v>
      </c>
      <c r="O2105" s="7">
        <f t="shared" si="128"/>
        <v>98.817391304347822</v>
      </c>
      <c r="P2105" t="s">
        <v>8270</v>
      </c>
      <c r="Q2105" s="8" t="s">
        <v>8305</v>
      </c>
      <c r="R2105" s="12">
        <f t="shared" si="130"/>
        <v>41192.754942129628</v>
      </c>
      <c r="S2105" s="12">
        <f t="shared" si="131"/>
        <v>41222.7966087963</v>
      </c>
    </row>
    <row r="2106" spans="1:19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9"/>
        <v>130</v>
      </c>
      <c r="O2106" s="7">
        <f t="shared" si="128"/>
        <v>28</v>
      </c>
      <c r="P2106" t="s">
        <v>8270</v>
      </c>
      <c r="Q2106" s="8" t="s">
        <v>8305</v>
      </c>
      <c r="R2106" s="12">
        <f t="shared" si="130"/>
        <v>41394.074467592596</v>
      </c>
      <c r="S2106" s="12">
        <f t="shared" si="131"/>
        <v>41425</v>
      </c>
    </row>
    <row r="2107" spans="1:19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9"/>
        <v>254</v>
      </c>
      <c r="O2107" s="7">
        <f t="shared" si="128"/>
        <v>51.313131313131315</v>
      </c>
      <c r="P2107" t="s">
        <v>8270</v>
      </c>
      <c r="Q2107" s="8" t="s">
        <v>8305</v>
      </c>
      <c r="R2107" s="12">
        <f t="shared" si="130"/>
        <v>41951.788807870369</v>
      </c>
      <c r="S2107" s="12">
        <f t="shared" si="131"/>
        <v>41964.166666666672</v>
      </c>
    </row>
    <row r="2108" spans="1:19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9"/>
        <v>107</v>
      </c>
      <c r="O2108" s="7">
        <f t="shared" si="128"/>
        <v>53.522727272727273</v>
      </c>
      <c r="P2108" t="s">
        <v>8270</v>
      </c>
      <c r="Q2108" s="8" t="s">
        <v>8305</v>
      </c>
      <c r="R2108" s="12">
        <f t="shared" si="130"/>
        <v>41270.21497685185</v>
      </c>
      <c r="S2108" s="12">
        <f t="shared" si="131"/>
        <v>41300.21497685185</v>
      </c>
    </row>
    <row r="2109" spans="1:19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9"/>
        <v>108</v>
      </c>
      <c r="O2109" s="7">
        <f t="shared" si="128"/>
        <v>37.149310344827583</v>
      </c>
      <c r="P2109" t="s">
        <v>8270</v>
      </c>
      <c r="Q2109" s="8" t="s">
        <v>8305</v>
      </c>
      <c r="R2109" s="12">
        <f t="shared" si="130"/>
        <v>41934.71056712963</v>
      </c>
      <c r="S2109" s="12">
        <f t="shared" si="131"/>
        <v>41955.752233796295</v>
      </c>
    </row>
    <row r="2110" spans="1:19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9"/>
        <v>107</v>
      </c>
      <c r="O2110" s="7">
        <f t="shared" si="128"/>
        <v>89.895287958115176</v>
      </c>
      <c r="P2110" t="s">
        <v>8270</v>
      </c>
      <c r="Q2110" s="8" t="s">
        <v>8305</v>
      </c>
      <c r="R2110" s="12">
        <f t="shared" si="130"/>
        <v>41135.175694444442</v>
      </c>
      <c r="S2110" s="12">
        <f t="shared" si="131"/>
        <v>41162.163194444445</v>
      </c>
    </row>
    <row r="2111" spans="1:19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9"/>
        <v>107</v>
      </c>
      <c r="O2111" s="7">
        <f t="shared" si="128"/>
        <v>106.52500000000001</v>
      </c>
      <c r="P2111" t="s">
        <v>8270</v>
      </c>
      <c r="Q2111" s="8" t="s">
        <v>8305</v>
      </c>
      <c r="R2111" s="12">
        <f t="shared" si="130"/>
        <v>42160.708530092597</v>
      </c>
      <c r="S2111" s="12">
        <f t="shared" si="131"/>
        <v>42190.708530092597</v>
      </c>
    </row>
    <row r="2112" spans="1:19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9"/>
        <v>100</v>
      </c>
      <c r="O2112" s="7">
        <f t="shared" si="128"/>
        <v>52.815789473684212</v>
      </c>
      <c r="P2112" t="s">
        <v>8270</v>
      </c>
      <c r="Q2112" s="8" t="s">
        <v>8305</v>
      </c>
      <c r="R2112" s="12">
        <f t="shared" si="130"/>
        <v>41759.670937499999</v>
      </c>
      <c r="S2112" s="12">
        <f t="shared" si="131"/>
        <v>41787.207638888889</v>
      </c>
    </row>
    <row r="2113" spans="1:19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9"/>
        <v>107</v>
      </c>
      <c r="O2113" s="7">
        <f t="shared" si="128"/>
        <v>54.615384615384613</v>
      </c>
      <c r="P2113" t="s">
        <v>8270</v>
      </c>
      <c r="Q2113" s="8" t="s">
        <v>8305</v>
      </c>
      <c r="R2113" s="12">
        <f t="shared" si="130"/>
        <v>40703.197048611109</v>
      </c>
      <c r="S2113" s="12">
        <f t="shared" si="131"/>
        <v>40770.041666666664</v>
      </c>
    </row>
    <row r="2114" spans="1:19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9"/>
        <v>100</v>
      </c>
      <c r="O2114" s="7">
        <f t="shared" ref="O2114:O2177" si="132">IFERROR(E2114/L2114,"-")</f>
        <v>27.272727272727273</v>
      </c>
      <c r="P2114" t="s">
        <v>8270</v>
      </c>
      <c r="Q2114" s="8" t="s">
        <v>8305</v>
      </c>
      <c r="R2114" s="12">
        <f t="shared" si="130"/>
        <v>41365.928159722222</v>
      </c>
      <c r="S2114" s="12">
        <f t="shared" si="131"/>
        <v>41379.928159722222</v>
      </c>
    </row>
    <row r="2115" spans="1:19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3">ROUND(E2115/D2115*100,0)</f>
        <v>105</v>
      </c>
      <c r="O2115" s="7">
        <f t="shared" si="132"/>
        <v>68.598130841121488</v>
      </c>
      <c r="P2115" t="s">
        <v>8270</v>
      </c>
      <c r="Q2115" s="8" t="s">
        <v>8305</v>
      </c>
      <c r="R2115" s="12">
        <f t="shared" ref="R2115:R2178" si="134">(((J2115/60)/60)/24+DATE(1970,1,1))</f>
        <v>41870.86546296296</v>
      </c>
      <c r="S2115" s="12">
        <f t="shared" ref="S2115:S2178" si="135">(((I2115/60)/60)/24)+DATE(1970,1,1)</f>
        <v>41905.86546296296</v>
      </c>
    </row>
    <row r="2116" spans="1:19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3"/>
        <v>105</v>
      </c>
      <c r="O2116" s="7">
        <f t="shared" si="132"/>
        <v>35.612244897959187</v>
      </c>
      <c r="P2116" t="s">
        <v>8270</v>
      </c>
      <c r="Q2116" s="8" t="s">
        <v>8305</v>
      </c>
      <c r="R2116" s="12">
        <f t="shared" si="134"/>
        <v>40458.815625000003</v>
      </c>
      <c r="S2116" s="12">
        <f t="shared" si="135"/>
        <v>40521.207638888889</v>
      </c>
    </row>
    <row r="2117" spans="1:19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3"/>
        <v>226</v>
      </c>
      <c r="O2117" s="7">
        <f t="shared" si="132"/>
        <v>94.027777777777771</v>
      </c>
      <c r="P2117" t="s">
        <v>8270</v>
      </c>
      <c r="Q2117" s="8" t="s">
        <v>8305</v>
      </c>
      <c r="R2117" s="12">
        <f t="shared" si="134"/>
        <v>40564.081030092595</v>
      </c>
      <c r="S2117" s="12">
        <f t="shared" si="135"/>
        <v>40594.081030092595</v>
      </c>
    </row>
    <row r="2118" spans="1:19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3"/>
        <v>101</v>
      </c>
      <c r="O2118" s="7">
        <f t="shared" si="132"/>
        <v>526.45652173913038</v>
      </c>
      <c r="P2118" t="s">
        <v>8270</v>
      </c>
      <c r="Q2118" s="8" t="s">
        <v>8305</v>
      </c>
      <c r="R2118" s="12">
        <f t="shared" si="134"/>
        <v>41136.777812500004</v>
      </c>
      <c r="S2118" s="12">
        <f t="shared" si="135"/>
        <v>41184.777812500004</v>
      </c>
    </row>
    <row r="2119" spans="1:19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3"/>
        <v>148</v>
      </c>
      <c r="O2119" s="7">
        <f t="shared" si="132"/>
        <v>50.657142857142858</v>
      </c>
      <c r="P2119" t="s">
        <v>8270</v>
      </c>
      <c r="Q2119" s="8" t="s">
        <v>8305</v>
      </c>
      <c r="R2119" s="12">
        <f t="shared" si="134"/>
        <v>42290.059594907405</v>
      </c>
      <c r="S2119" s="12">
        <f t="shared" si="135"/>
        <v>42304.207638888889</v>
      </c>
    </row>
    <row r="2120" spans="1:19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3"/>
        <v>135</v>
      </c>
      <c r="O2120" s="7">
        <f t="shared" si="132"/>
        <v>79.182941176470578</v>
      </c>
      <c r="P2120" t="s">
        <v>8270</v>
      </c>
      <c r="Q2120" s="8" t="s">
        <v>8305</v>
      </c>
      <c r="R2120" s="12">
        <f t="shared" si="134"/>
        <v>40718.839537037034</v>
      </c>
      <c r="S2120" s="12">
        <f t="shared" si="135"/>
        <v>40748.839537037034</v>
      </c>
    </row>
    <row r="2121" spans="1:19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3"/>
        <v>101</v>
      </c>
      <c r="O2121" s="7">
        <f t="shared" si="132"/>
        <v>91.590909090909093</v>
      </c>
      <c r="P2121" t="s">
        <v>8270</v>
      </c>
      <c r="Q2121" s="8" t="s">
        <v>8305</v>
      </c>
      <c r="R2121" s="12">
        <f t="shared" si="134"/>
        <v>41107.130150462966</v>
      </c>
      <c r="S2121" s="12">
        <f t="shared" si="135"/>
        <v>41137.130150462966</v>
      </c>
    </row>
    <row r="2122" spans="1:19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3"/>
        <v>101</v>
      </c>
      <c r="O2122" s="7">
        <f t="shared" si="132"/>
        <v>116.96275362318841</v>
      </c>
      <c r="P2122" t="s">
        <v>8270</v>
      </c>
      <c r="Q2122" s="8" t="s">
        <v>8305</v>
      </c>
      <c r="R2122" s="12">
        <f t="shared" si="134"/>
        <v>41591.964537037034</v>
      </c>
      <c r="S2122" s="12">
        <f t="shared" si="135"/>
        <v>41640.964537037034</v>
      </c>
    </row>
    <row r="2123" spans="1:19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3"/>
        <v>1</v>
      </c>
      <c r="O2123" s="7">
        <f t="shared" si="132"/>
        <v>28.4</v>
      </c>
      <c r="P2123" t="s">
        <v>8271</v>
      </c>
      <c r="Q2123" s="8" t="s">
        <v>8307</v>
      </c>
      <c r="R2123" s="12">
        <f t="shared" si="134"/>
        <v>42716.7424537037</v>
      </c>
      <c r="S2123" s="12">
        <f t="shared" si="135"/>
        <v>42746.7424537037</v>
      </c>
    </row>
    <row r="2124" spans="1:19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3"/>
        <v>0</v>
      </c>
      <c r="O2124" s="7">
        <f t="shared" si="132"/>
        <v>103.33333333333333</v>
      </c>
      <c r="P2124" t="s">
        <v>8271</v>
      </c>
      <c r="Q2124" s="8" t="s">
        <v>8307</v>
      </c>
      <c r="R2124" s="12">
        <f t="shared" si="134"/>
        <v>42712.300567129627</v>
      </c>
      <c r="S2124" s="12">
        <f t="shared" si="135"/>
        <v>42742.300567129627</v>
      </c>
    </row>
    <row r="2125" spans="1:19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3"/>
        <v>10</v>
      </c>
      <c r="O2125" s="7">
        <f t="shared" si="132"/>
        <v>10</v>
      </c>
      <c r="P2125" t="s">
        <v>8271</v>
      </c>
      <c r="Q2125" s="8" t="s">
        <v>8307</v>
      </c>
      <c r="R2125" s="12">
        <f t="shared" si="134"/>
        <v>40198.424849537041</v>
      </c>
      <c r="S2125" s="12">
        <f t="shared" si="135"/>
        <v>40252.290972222225</v>
      </c>
    </row>
    <row r="2126" spans="1:19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3"/>
        <v>10</v>
      </c>
      <c r="O2126" s="7">
        <f t="shared" si="132"/>
        <v>23</v>
      </c>
      <c r="P2126" t="s">
        <v>8271</v>
      </c>
      <c r="Q2126" s="8" t="s">
        <v>8307</v>
      </c>
      <c r="R2126" s="12">
        <f t="shared" si="134"/>
        <v>40464.028182870366</v>
      </c>
      <c r="S2126" s="12">
        <f t="shared" si="135"/>
        <v>40512.208333333336</v>
      </c>
    </row>
    <row r="2127" spans="1:19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3"/>
        <v>1</v>
      </c>
      <c r="O2127" s="7">
        <f t="shared" si="132"/>
        <v>31.555555555555557</v>
      </c>
      <c r="P2127" t="s">
        <v>8271</v>
      </c>
      <c r="Q2127" s="8" t="s">
        <v>8307</v>
      </c>
      <c r="R2127" s="12">
        <f t="shared" si="134"/>
        <v>42191.023530092592</v>
      </c>
      <c r="S2127" s="12">
        <f t="shared" si="135"/>
        <v>42221.023530092592</v>
      </c>
    </row>
    <row r="2128" spans="1:19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3"/>
        <v>0</v>
      </c>
      <c r="O2128" s="7">
        <f t="shared" si="132"/>
        <v>5</v>
      </c>
      <c r="P2128" t="s">
        <v>8271</v>
      </c>
      <c r="Q2128" s="8" t="s">
        <v>8307</v>
      </c>
      <c r="R2128" s="12">
        <f t="shared" si="134"/>
        <v>41951.973229166666</v>
      </c>
      <c r="S2128" s="12">
        <f t="shared" si="135"/>
        <v>41981.973229166666</v>
      </c>
    </row>
    <row r="2129" spans="1:19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3"/>
        <v>29</v>
      </c>
      <c r="O2129" s="7">
        <f t="shared" si="132"/>
        <v>34.220338983050844</v>
      </c>
      <c r="P2129" t="s">
        <v>8271</v>
      </c>
      <c r="Q2129" s="8" t="s">
        <v>8307</v>
      </c>
      <c r="R2129" s="12">
        <f t="shared" si="134"/>
        <v>42045.50535879629</v>
      </c>
      <c r="S2129" s="12">
        <f t="shared" si="135"/>
        <v>42075.463692129633</v>
      </c>
    </row>
    <row r="2130" spans="1:19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3"/>
        <v>0</v>
      </c>
      <c r="O2130" s="7">
        <f t="shared" si="132"/>
        <v>25</v>
      </c>
      <c r="P2130" t="s">
        <v>8271</v>
      </c>
      <c r="Q2130" s="8" t="s">
        <v>8307</v>
      </c>
      <c r="R2130" s="12">
        <f t="shared" si="134"/>
        <v>41843.772789351853</v>
      </c>
      <c r="S2130" s="12">
        <f t="shared" si="135"/>
        <v>41903.772789351853</v>
      </c>
    </row>
    <row r="2131" spans="1:19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3"/>
        <v>12</v>
      </c>
      <c r="O2131" s="7">
        <f t="shared" si="132"/>
        <v>19.666666666666668</v>
      </c>
      <c r="P2131" t="s">
        <v>8271</v>
      </c>
      <c r="Q2131" s="8" t="s">
        <v>8307</v>
      </c>
      <c r="R2131" s="12">
        <f t="shared" si="134"/>
        <v>42409.024305555555</v>
      </c>
      <c r="S2131" s="12">
        <f t="shared" si="135"/>
        <v>42439.024305555555</v>
      </c>
    </row>
    <row r="2132" spans="1:19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3"/>
        <v>0</v>
      </c>
      <c r="O2132" s="7">
        <f t="shared" si="132"/>
        <v>21.25</v>
      </c>
      <c r="P2132" t="s">
        <v>8271</v>
      </c>
      <c r="Q2132" s="8" t="s">
        <v>8307</v>
      </c>
      <c r="R2132" s="12">
        <f t="shared" si="134"/>
        <v>41832.086377314816</v>
      </c>
      <c r="S2132" s="12">
        <f t="shared" si="135"/>
        <v>41867.086377314816</v>
      </c>
    </row>
    <row r="2133" spans="1:19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3"/>
        <v>5</v>
      </c>
      <c r="O2133" s="7">
        <f t="shared" si="132"/>
        <v>8.3333333333333339</v>
      </c>
      <c r="P2133" t="s">
        <v>8271</v>
      </c>
      <c r="Q2133" s="8" t="s">
        <v>8307</v>
      </c>
      <c r="R2133" s="12">
        <f t="shared" si="134"/>
        <v>42167.207071759258</v>
      </c>
      <c r="S2133" s="12">
        <f t="shared" si="135"/>
        <v>42197.207071759258</v>
      </c>
    </row>
    <row r="2134" spans="1:19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3"/>
        <v>2</v>
      </c>
      <c r="O2134" s="7">
        <f t="shared" si="132"/>
        <v>21.34333333333333</v>
      </c>
      <c r="P2134" t="s">
        <v>8271</v>
      </c>
      <c r="Q2134" s="8" t="s">
        <v>8307</v>
      </c>
      <c r="R2134" s="12">
        <f t="shared" si="134"/>
        <v>41643.487175925926</v>
      </c>
      <c r="S2134" s="12">
        <f t="shared" si="135"/>
        <v>41673.487175925926</v>
      </c>
    </row>
    <row r="2135" spans="1:19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3"/>
        <v>2</v>
      </c>
      <c r="O2135" s="7">
        <f t="shared" si="132"/>
        <v>5.333333333333333</v>
      </c>
      <c r="P2135" t="s">
        <v>8271</v>
      </c>
      <c r="Q2135" s="8" t="s">
        <v>8307</v>
      </c>
      <c r="R2135" s="12">
        <f t="shared" si="134"/>
        <v>40619.097210648149</v>
      </c>
      <c r="S2135" s="12">
        <f t="shared" si="135"/>
        <v>40657.290972222225</v>
      </c>
    </row>
    <row r="2136" spans="1:19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3"/>
        <v>2</v>
      </c>
      <c r="O2136" s="7">
        <f t="shared" si="132"/>
        <v>34.666666666666664</v>
      </c>
      <c r="P2136" t="s">
        <v>8271</v>
      </c>
      <c r="Q2136" s="8" t="s">
        <v>8307</v>
      </c>
      <c r="R2136" s="12">
        <f t="shared" si="134"/>
        <v>41361.886469907404</v>
      </c>
      <c r="S2136" s="12">
        <f t="shared" si="135"/>
        <v>41391.886469907404</v>
      </c>
    </row>
    <row r="2137" spans="1:19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3"/>
        <v>10</v>
      </c>
      <c r="O2137" s="7">
        <f t="shared" si="132"/>
        <v>21.727272727272727</v>
      </c>
      <c r="P2137" t="s">
        <v>8271</v>
      </c>
      <c r="Q2137" s="8" t="s">
        <v>8307</v>
      </c>
      <c r="R2137" s="12">
        <f t="shared" si="134"/>
        <v>41156.963344907403</v>
      </c>
      <c r="S2137" s="12">
        <f t="shared" si="135"/>
        <v>41186.963344907403</v>
      </c>
    </row>
    <row r="2138" spans="1:19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3"/>
        <v>0</v>
      </c>
      <c r="O2138" s="7">
        <f t="shared" si="132"/>
        <v>11.922499999999999</v>
      </c>
      <c r="P2138" t="s">
        <v>8271</v>
      </c>
      <c r="Q2138" s="8" t="s">
        <v>8307</v>
      </c>
      <c r="R2138" s="12">
        <f t="shared" si="134"/>
        <v>41536.509097222224</v>
      </c>
      <c r="S2138" s="12">
        <f t="shared" si="135"/>
        <v>41566.509097222224</v>
      </c>
    </row>
    <row r="2139" spans="1:19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3"/>
        <v>28</v>
      </c>
      <c r="O2139" s="7">
        <f t="shared" si="132"/>
        <v>26.59737827715356</v>
      </c>
      <c r="P2139" t="s">
        <v>8271</v>
      </c>
      <c r="Q2139" s="8" t="s">
        <v>8307</v>
      </c>
      <c r="R2139" s="12">
        <f t="shared" si="134"/>
        <v>41948.771168981482</v>
      </c>
      <c r="S2139" s="12">
        <f t="shared" si="135"/>
        <v>41978.771168981482</v>
      </c>
    </row>
    <row r="2140" spans="1:19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3"/>
        <v>13</v>
      </c>
      <c r="O2140" s="7">
        <f t="shared" si="132"/>
        <v>10.666666666666666</v>
      </c>
      <c r="P2140" t="s">
        <v>8271</v>
      </c>
      <c r="Q2140" s="8" t="s">
        <v>8307</v>
      </c>
      <c r="R2140" s="12">
        <f t="shared" si="134"/>
        <v>41557.013182870374</v>
      </c>
      <c r="S2140" s="12">
        <f t="shared" si="135"/>
        <v>41587.054849537039</v>
      </c>
    </row>
    <row r="2141" spans="1:19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3"/>
        <v>5</v>
      </c>
      <c r="O2141" s="7">
        <f t="shared" si="132"/>
        <v>29.035714285714285</v>
      </c>
      <c r="P2141" t="s">
        <v>8271</v>
      </c>
      <c r="Q2141" s="8" t="s">
        <v>8307</v>
      </c>
      <c r="R2141" s="12">
        <f t="shared" si="134"/>
        <v>42647.750092592592</v>
      </c>
      <c r="S2141" s="12">
        <f t="shared" si="135"/>
        <v>42677.750092592592</v>
      </c>
    </row>
    <row r="2142" spans="1:19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3"/>
        <v>0</v>
      </c>
      <c r="O2142" s="7">
        <f t="shared" si="132"/>
        <v>50.909090909090907</v>
      </c>
      <c r="P2142" t="s">
        <v>8271</v>
      </c>
      <c r="Q2142" s="8" t="s">
        <v>8307</v>
      </c>
      <c r="R2142" s="12">
        <f t="shared" si="134"/>
        <v>41255.833611111113</v>
      </c>
      <c r="S2142" s="12">
        <f t="shared" si="135"/>
        <v>41285.833611111113</v>
      </c>
    </row>
    <row r="2143" spans="1:19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3"/>
        <v>0</v>
      </c>
      <c r="O2143" s="7" t="str">
        <f t="shared" si="132"/>
        <v>-</v>
      </c>
      <c r="P2143" t="s">
        <v>8271</v>
      </c>
      <c r="Q2143" s="8" t="s">
        <v>8307</v>
      </c>
      <c r="R2143" s="12">
        <f t="shared" si="134"/>
        <v>41927.235636574071</v>
      </c>
      <c r="S2143" s="12">
        <f t="shared" si="135"/>
        <v>41957.277303240742</v>
      </c>
    </row>
    <row r="2144" spans="1:19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3"/>
        <v>6</v>
      </c>
      <c r="O2144" s="7">
        <f t="shared" si="132"/>
        <v>50.083333333333336</v>
      </c>
      <c r="P2144" t="s">
        <v>8271</v>
      </c>
      <c r="Q2144" s="8" t="s">
        <v>8307</v>
      </c>
      <c r="R2144" s="12">
        <f t="shared" si="134"/>
        <v>42340.701504629629</v>
      </c>
      <c r="S2144" s="12">
        <f t="shared" si="135"/>
        <v>42368.701504629629</v>
      </c>
    </row>
    <row r="2145" spans="1:19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3"/>
        <v>11</v>
      </c>
      <c r="O2145" s="7">
        <f t="shared" si="132"/>
        <v>45</v>
      </c>
      <c r="P2145" t="s">
        <v>8271</v>
      </c>
      <c r="Q2145" s="8" t="s">
        <v>8307</v>
      </c>
      <c r="R2145" s="12">
        <f t="shared" si="134"/>
        <v>40332.886712962965</v>
      </c>
      <c r="S2145" s="12">
        <f t="shared" si="135"/>
        <v>40380.791666666664</v>
      </c>
    </row>
    <row r="2146" spans="1:19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3"/>
        <v>2</v>
      </c>
      <c r="O2146" s="7">
        <f t="shared" si="132"/>
        <v>25.291666666666668</v>
      </c>
      <c r="P2146" t="s">
        <v>8271</v>
      </c>
      <c r="Q2146" s="8" t="s">
        <v>8307</v>
      </c>
      <c r="R2146" s="12">
        <f t="shared" si="134"/>
        <v>41499.546759259261</v>
      </c>
      <c r="S2146" s="12">
        <f t="shared" si="135"/>
        <v>41531.546759259261</v>
      </c>
    </row>
    <row r="2147" spans="1:19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3"/>
        <v>30</v>
      </c>
      <c r="O2147" s="7">
        <f t="shared" si="132"/>
        <v>51.292134831460672</v>
      </c>
      <c r="P2147" t="s">
        <v>8271</v>
      </c>
      <c r="Q2147" s="8" t="s">
        <v>8307</v>
      </c>
      <c r="R2147" s="12">
        <f t="shared" si="134"/>
        <v>41575.237430555557</v>
      </c>
      <c r="S2147" s="12">
        <f t="shared" si="135"/>
        <v>41605.279097222221</v>
      </c>
    </row>
    <row r="2148" spans="1:19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3"/>
        <v>0</v>
      </c>
      <c r="O2148" s="7">
        <f t="shared" si="132"/>
        <v>1</v>
      </c>
      <c r="P2148" t="s">
        <v>8271</v>
      </c>
      <c r="Q2148" s="8" t="s">
        <v>8307</v>
      </c>
      <c r="R2148" s="12">
        <f t="shared" si="134"/>
        <v>42397.679513888885</v>
      </c>
      <c r="S2148" s="12">
        <f t="shared" si="135"/>
        <v>42411.679513888885</v>
      </c>
    </row>
    <row r="2149" spans="1:19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3"/>
        <v>1</v>
      </c>
      <c r="O2149" s="7">
        <f t="shared" si="132"/>
        <v>49.381818181818183</v>
      </c>
      <c r="P2149" t="s">
        <v>8271</v>
      </c>
      <c r="Q2149" s="8" t="s">
        <v>8307</v>
      </c>
      <c r="R2149" s="12">
        <f t="shared" si="134"/>
        <v>41927.295694444445</v>
      </c>
      <c r="S2149" s="12">
        <f t="shared" si="135"/>
        <v>41959.337361111116</v>
      </c>
    </row>
    <row r="2150" spans="1:19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3"/>
        <v>2</v>
      </c>
      <c r="O2150" s="7">
        <f t="shared" si="132"/>
        <v>1</v>
      </c>
      <c r="P2150" t="s">
        <v>8271</v>
      </c>
      <c r="Q2150" s="8" t="s">
        <v>8307</v>
      </c>
      <c r="R2150" s="12">
        <f t="shared" si="134"/>
        <v>42066.733587962968</v>
      </c>
      <c r="S2150" s="12">
        <f t="shared" si="135"/>
        <v>42096.691921296297</v>
      </c>
    </row>
    <row r="2151" spans="1:19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3"/>
        <v>0</v>
      </c>
      <c r="O2151" s="7" t="str">
        <f t="shared" si="132"/>
        <v>-</v>
      </c>
      <c r="P2151" t="s">
        <v>8271</v>
      </c>
      <c r="Q2151" s="8" t="s">
        <v>8307</v>
      </c>
      <c r="R2151" s="12">
        <f t="shared" si="134"/>
        <v>40355.024953703702</v>
      </c>
      <c r="S2151" s="12">
        <f t="shared" si="135"/>
        <v>40390</v>
      </c>
    </row>
    <row r="2152" spans="1:19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3"/>
        <v>1</v>
      </c>
      <c r="O2152" s="7">
        <f t="shared" si="132"/>
        <v>101.25</v>
      </c>
      <c r="P2152" t="s">
        <v>8271</v>
      </c>
      <c r="Q2152" s="8" t="s">
        <v>8307</v>
      </c>
      <c r="R2152" s="12">
        <f t="shared" si="134"/>
        <v>42534.284710648149</v>
      </c>
      <c r="S2152" s="12">
        <f t="shared" si="135"/>
        <v>42564.284710648149</v>
      </c>
    </row>
    <row r="2153" spans="1:19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3"/>
        <v>0</v>
      </c>
      <c r="O2153" s="7">
        <f t="shared" si="132"/>
        <v>19.666666666666668</v>
      </c>
      <c r="P2153" t="s">
        <v>8271</v>
      </c>
      <c r="Q2153" s="8" t="s">
        <v>8307</v>
      </c>
      <c r="R2153" s="12">
        <f t="shared" si="134"/>
        <v>42520.847384259265</v>
      </c>
      <c r="S2153" s="12">
        <f t="shared" si="135"/>
        <v>42550.847384259265</v>
      </c>
    </row>
    <row r="2154" spans="1:19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3"/>
        <v>0</v>
      </c>
      <c r="O2154" s="7">
        <f t="shared" si="132"/>
        <v>12.5</v>
      </c>
      <c r="P2154" t="s">
        <v>8271</v>
      </c>
      <c r="Q2154" s="8" t="s">
        <v>8307</v>
      </c>
      <c r="R2154" s="12">
        <f t="shared" si="134"/>
        <v>41683.832280092596</v>
      </c>
      <c r="S2154" s="12">
        <f t="shared" si="135"/>
        <v>41713.790613425925</v>
      </c>
    </row>
    <row r="2155" spans="1:19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3"/>
        <v>0</v>
      </c>
      <c r="O2155" s="7">
        <f t="shared" si="132"/>
        <v>8.5</v>
      </c>
      <c r="P2155" t="s">
        <v>8271</v>
      </c>
      <c r="Q2155" s="8" t="s">
        <v>8307</v>
      </c>
      <c r="R2155" s="12">
        <f t="shared" si="134"/>
        <v>41974.911087962959</v>
      </c>
      <c r="S2155" s="12">
        <f t="shared" si="135"/>
        <v>42014.332638888889</v>
      </c>
    </row>
    <row r="2156" spans="1:19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3"/>
        <v>1</v>
      </c>
      <c r="O2156" s="7">
        <f t="shared" si="132"/>
        <v>1</v>
      </c>
      <c r="P2156" t="s">
        <v>8271</v>
      </c>
      <c r="Q2156" s="8" t="s">
        <v>8307</v>
      </c>
      <c r="R2156" s="12">
        <f t="shared" si="134"/>
        <v>41647.632256944446</v>
      </c>
      <c r="S2156" s="12">
        <f t="shared" si="135"/>
        <v>41667.632256944446</v>
      </c>
    </row>
    <row r="2157" spans="1:19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3"/>
        <v>2</v>
      </c>
      <c r="O2157" s="7">
        <f t="shared" si="132"/>
        <v>23</v>
      </c>
      <c r="P2157" t="s">
        <v>8271</v>
      </c>
      <c r="Q2157" s="8" t="s">
        <v>8307</v>
      </c>
      <c r="R2157" s="12">
        <f t="shared" si="134"/>
        <v>42430.747511574074</v>
      </c>
      <c r="S2157" s="12">
        <f t="shared" si="135"/>
        <v>42460.70584490741</v>
      </c>
    </row>
    <row r="2158" spans="1:19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3"/>
        <v>3</v>
      </c>
      <c r="O2158" s="7">
        <f t="shared" si="132"/>
        <v>17.987951807228917</v>
      </c>
      <c r="P2158" t="s">
        <v>8271</v>
      </c>
      <c r="Q2158" s="8" t="s">
        <v>8307</v>
      </c>
      <c r="R2158" s="12">
        <f t="shared" si="134"/>
        <v>41488.85423611111</v>
      </c>
      <c r="S2158" s="12">
        <f t="shared" si="135"/>
        <v>41533.85423611111</v>
      </c>
    </row>
    <row r="2159" spans="1:19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3"/>
        <v>28</v>
      </c>
      <c r="O2159" s="7">
        <f t="shared" si="132"/>
        <v>370.94736842105266</v>
      </c>
      <c r="P2159" t="s">
        <v>8271</v>
      </c>
      <c r="Q2159" s="8" t="s">
        <v>8307</v>
      </c>
      <c r="R2159" s="12">
        <f t="shared" si="134"/>
        <v>42694.98128472222</v>
      </c>
      <c r="S2159" s="12">
        <f t="shared" si="135"/>
        <v>42727.332638888889</v>
      </c>
    </row>
    <row r="2160" spans="1:19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3"/>
        <v>7</v>
      </c>
      <c r="O2160" s="7">
        <f t="shared" si="132"/>
        <v>63.569485530546629</v>
      </c>
      <c r="P2160" t="s">
        <v>8271</v>
      </c>
      <c r="Q2160" s="8" t="s">
        <v>8307</v>
      </c>
      <c r="R2160" s="12">
        <f t="shared" si="134"/>
        <v>41264.853865740741</v>
      </c>
      <c r="S2160" s="12">
        <f t="shared" si="135"/>
        <v>41309.853865740741</v>
      </c>
    </row>
    <row r="2161" spans="1:19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3"/>
        <v>1</v>
      </c>
      <c r="O2161" s="7">
        <f t="shared" si="132"/>
        <v>13</v>
      </c>
      <c r="P2161" t="s">
        <v>8271</v>
      </c>
      <c r="Q2161" s="8" t="s">
        <v>8307</v>
      </c>
      <c r="R2161" s="12">
        <f t="shared" si="134"/>
        <v>40710.731180555551</v>
      </c>
      <c r="S2161" s="12">
        <f t="shared" si="135"/>
        <v>40740.731180555551</v>
      </c>
    </row>
    <row r="2162" spans="1:19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3"/>
        <v>1</v>
      </c>
      <c r="O2162" s="7">
        <f t="shared" si="132"/>
        <v>5.3125</v>
      </c>
      <c r="P2162" t="s">
        <v>8271</v>
      </c>
      <c r="Q2162" s="8" t="s">
        <v>8307</v>
      </c>
      <c r="R2162" s="12">
        <f t="shared" si="134"/>
        <v>41018.711863425924</v>
      </c>
      <c r="S2162" s="12">
        <f t="shared" si="135"/>
        <v>41048.711863425924</v>
      </c>
    </row>
    <row r="2163" spans="1:19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3"/>
        <v>116</v>
      </c>
      <c r="O2163" s="7">
        <f t="shared" si="132"/>
        <v>35.615384615384613</v>
      </c>
      <c r="P2163" t="s">
        <v>8270</v>
      </c>
      <c r="Q2163" s="8" t="s">
        <v>8269</v>
      </c>
      <c r="R2163" s="12">
        <f t="shared" si="134"/>
        <v>42240.852534722217</v>
      </c>
      <c r="S2163" s="12">
        <f t="shared" si="135"/>
        <v>42270.852534722217</v>
      </c>
    </row>
    <row r="2164" spans="1:19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3"/>
        <v>112</v>
      </c>
      <c r="O2164" s="7">
        <f t="shared" si="132"/>
        <v>87.103448275862064</v>
      </c>
      <c r="P2164" t="s">
        <v>8270</v>
      </c>
      <c r="Q2164" s="8" t="s">
        <v>8269</v>
      </c>
      <c r="R2164" s="12">
        <f t="shared" si="134"/>
        <v>41813.766099537039</v>
      </c>
      <c r="S2164" s="12">
        <f t="shared" si="135"/>
        <v>41844.766099537039</v>
      </c>
    </row>
    <row r="2165" spans="1:19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3"/>
        <v>132</v>
      </c>
      <c r="O2165" s="7">
        <f t="shared" si="132"/>
        <v>75.11363636363636</v>
      </c>
      <c r="P2165" t="s">
        <v>8270</v>
      </c>
      <c r="Q2165" s="8" t="s">
        <v>8269</v>
      </c>
      <c r="R2165" s="12">
        <f t="shared" si="134"/>
        <v>42111.899537037039</v>
      </c>
      <c r="S2165" s="12">
        <f t="shared" si="135"/>
        <v>42163.159722222219</v>
      </c>
    </row>
    <row r="2166" spans="1:19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3"/>
        <v>103</v>
      </c>
      <c r="O2166" s="7">
        <f t="shared" si="132"/>
        <v>68.01204819277109</v>
      </c>
      <c r="P2166" t="s">
        <v>8270</v>
      </c>
      <c r="Q2166" s="8" t="s">
        <v>8269</v>
      </c>
      <c r="R2166" s="12">
        <f t="shared" si="134"/>
        <v>42515.71775462963</v>
      </c>
      <c r="S2166" s="12">
        <f t="shared" si="135"/>
        <v>42546.165972222225</v>
      </c>
    </row>
    <row r="2167" spans="1:19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3"/>
        <v>139</v>
      </c>
      <c r="O2167" s="7">
        <f t="shared" si="132"/>
        <v>29.623931623931625</v>
      </c>
      <c r="P2167" t="s">
        <v>8270</v>
      </c>
      <c r="Q2167" s="8" t="s">
        <v>8269</v>
      </c>
      <c r="R2167" s="12">
        <f t="shared" si="134"/>
        <v>42438.667071759264</v>
      </c>
      <c r="S2167" s="12">
        <f t="shared" si="135"/>
        <v>42468.625405092593</v>
      </c>
    </row>
    <row r="2168" spans="1:19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3"/>
        <v>147</v>
      </c>
      <c r="O2168" s="7">
        <f t="shared" si="132"/>
        <v>91.625</v>
      </c>
      <c r="P2168" t="s">
        <v>8270</v>
      </c>
      <c r="Q2168" s="8" t="s">
        <v>8269</v>
      </c>
      <c r="R2168" s="12">
        <f t="shared" si="134"/>
        <v>41933.838171296295</v>
      </c>
      <c r="S2168" s="12">
        <f t="shared" si="135"/>
        <v>41978.879837962959</v>
      </c>
    </row>
    <row r="2169" spans="1:19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3"/>
        <v>120</v>
      </c>
      <c r="O2169" s="7">
        <f t="shared" si="132"/>
        <v>22.5</v>
      </c>
      <c r="P2169" t="s">
        <v>8270</v>
      </c>
      <c r="Q2169" s="8" t="s">
        <v>8269</v>
      </c>
      <c r="R2169" s="12">
        <f t="shared" si="134"/>
        <v>41153.066400462965</v>
      </c>
      <c r="S2169" s="12">
        <f t="shared" si="135"/>
        <v>41167.066400462965</v>
      </c>
    </row>
    <row r="2170" spans="1:19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3"/>
        <v>122</v>
      </c>
      <c r="O2170" s="7">
        <f t="shared" si="132"/>
        <v>64.366735294117646</v>
      </c>
      <c r="P2170" t="s">
        <v>8270</v>
      </c>
      <c r="Q2170" s="8" t="s">
        <v>8269</v>
      </c>
      <c r="R2170" s="12">
        <f t="shared" si="134"/>
        <v>42745.600243055553</v>
      </c>
      <c r="S2170" s="12">
        <f t="shared" si="135"/>
        <v>42776.208333333328</v>
      </c>
    </row>
    <row r="2171" spans="1:19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3"/>
        <v>100</v>
      </c>
      <c r="O2171" s="7">
        <f t="shared" si="132"/>
        <v>21.857142857142858</v>
      </c>
      <c r="P2171" t="s">
        <v>8270</v>
      </c>
      <c r="Q2171" s="8" t="s">
        <v>8269</v>
      </c>
      <c r="R2171" s="12">
        <f t="shared" si="134"/>
        <v>42793.700821759259</v>
      </c>
      <c r="S2171" s="12">
        <f t="shared" si="135"/>
        <v>42796.700821759259</v>
      </c>
    </row>
    <row r="2172" spans="1:19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3"/>
        <v>181</v>
      </c>
      <c r="O2172" s="7">
        <f t="shared" si="132"/>
        <v>33.315789473684212</v>
      </c>
      <c r="P2172" t="s">
        <v>8270</v>
      </c>
      <c r="Q2172" s="8" t="s">
        <v>8269</v>
      </c>
      <c r="R2172" s="12">
        <f t="shared" si="134"/>
        <v>42198.750254629631</v>
      </c>
      <c r="S2172" s="12">
        <f t="shared" si="135"/>
        <v>42238.750254629631</v>
      </c>
    </row>
    <row r="2173" spans="1:19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3"/>
        <v>106</v>
      </c>
      <c r="O2173" s="7">
        <f t="shared" si="132"/>
        <v>90.276595744680847</v>
      </c>
      <c r="P2173" t="s">
        <v>8270</v>
      </c>
      <c r="Q2173" s="8" t="s">
        <v>8269</v>
      </c>
      <c r="R2173" s="12">
        <f t="shared" si="134"/>
        <v>42141.95711805555</v>
      </c>
      <c r="S2173" s="12">
        <f t="shared" si="135"/>
        <v>42177.208333333328</v>
      </c>
    </row>
    <row r="2174" spans="1:19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3"/>
        <v>100</v>
      </c>
      <c r="O2174" s="7">
        <f t="shared" si="132"/>
        <v>76.92307692307692</v>
      </c>
      <c r="P2174" t="s">
        <v>8270</v>
      </c>
      <c r="Q2174" s="8" t="s">
        <v>8269</v>
      </c>
      <c r="R2174" s="12">
        <f t="shared" si="134"/>
        <v>42082.580092592587</v>
      </c>
      <c r="S2174" s="12">
        <f t="shared" si="135"/>
        <v>42112.580092592587</v>
      </c>
    </row>
    <row r="2175" spans="1:19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3"/>
        <v>127</v>
      </c>
      <c r="O2175" s="7">
        <f t="shared" si="132"/>
        <v>59.233333333333334</v>
      </c>
      <c r="P2175" t="s">
        <v>8270</v>
      </c>
      <c r="Q2175" s="8" t="s">
        <v>8269</v>
      </c>
      <c r="R2175" s="12">
        <f t="shared" si="134"/>
        <v>41495.692627314813</v>
      </c>
      <c r="S2175" s="12">
        <f t="shared" si="135"/>
        <v>41527.165972222225</v>
      </c>
    </row>
    <row r="2176" spans="1:19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3"/>
        <v>103</v>
      </c>
      <c r="O2176" s="7">
        <f t="shared" si="132"/>
        <v>65.38095238095238</v>
      </c>
      <c r="P2176" t="s">
        <v>8270</v>
      </c>
      <c r="Q2176" s="8" t="s">
        <v>8269</v>
      </c>
      <c r="R2176" s="12">
        <f t="shared" si="134"/>
        <v>42465.542905092589</v>
      </c>
      <c r="S2176" s="12">
        <f t="shared" si="135"/>
        <v>42495.542905092589</v>
      </c>
    </row>
    <row r="2177" spans="1:19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3"/>
        <v>250</v>
      </c>
      <c r="O2177" s="7">
        <f t="shared" si="132"/>
        <v>67.307692307692307</v>
      </c>
      <c r="P2177" t="s">
        <v>8270</v>
      </c>
      <c r="Q2177" s="8" t="s">
        <v>8269</v>
      </c>
      <c r="R2177" s="12">
        <f t="shared" si="134"/>
        <v>42565.009097222224</v>
      </c>
      <c r="S2177" s="12">
        <f t="shared" si="135"/>
        <v>42572.009097222224</v>
      </c>
    </row>
    <row r="2178" spans="1:19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3"/>
        <v>126</v>
      </c>
      <c r="O2178" s="7">
        <f t="shared" ref="O2178:O2241" si="136">IFERROR(E2178/L2178,"-")</f>
        <v>88.74647887323944</v>
      </c>
      <c r="P2178" t="s">
        <v>8270</v>
      </c>
      <c r="Q2178" s="8" t="s">
        <v>8269</v>
      </c>
      <c r="R2178" s="12">
        <f t="shared" si="134"/>
        <v>42096.633206018523</v>
      </c>
      <c r="S2178" s="12">
        <f t="shared" si="135"/>
        <v>42126.633206018523</v>
      </c>
    </row>
    <row r="2179" spans="1:19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7">ROUND(E2179/D2179*100,0)</f>
        <v>100</v>
      </c>
      <c r="O2179" s="7">
        <f t="shared" si="136"/>
        <v>65.868421052631575</v>
      </c>
      <c r="P2179" t="s">
        <v>8270</v>
      </c>
      <c r="Q2179" s="8" t="s">
        <v>8269</v>
      </c>
      <c r="R2179" s="12">
        <f t="shared" ref="R2179:R2242" si="138">(((J2179/60)/60)/24+DATE(1970,1,1))</f>
        <v>42502.250775462962</v>
      </c>
      <c r="S2179" s="12">
        <f t="shared" ref="S2179:S2242" si="139">(((I2179/60)/60)/24)+DATE(1970,1,1)</f>
        <v>42527.250775462962</v>
      </c>
    </row>
    <row r="2180" spans="1:19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7"/>
        <v>139</v>
      </c>
      <c r="O2180" s="7">
        <f t="shared" si="136"/>
        <v>40.349243306169967</v>
      </c>
      <c r="P2180" t="s">
        <v>8270</v>
      </c>
      <c r="Q2180" s="8" t="s">
        <v>8269</v>
      </c>
      <c r="R2180" s="12">
        <f t="shared" si="138"/>
        <v>42723.63653935185</v>
      </c>
      <c r="S2180" s="12">
        <f t="shared" si="139"/>
        <v>42753.63653935185</v>
      </c>
    </row>
    <row r="2181" spans="1:19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7"/>
        <v>161</v>
      </c>
      <c r="O2181" s="7">
        <f t="shared" si="136"/>
        <v>76.857142857142861</v>
      </c>
      <c r="P2181" t="s">
        <v>8270</v>
      </c>
      <c r="Q2181" s="8" t="s">
        <v>8269</v>
      </c>
      <c r="R2181" s="12">
        <f t="shared" si="138"/>
        <v>42075.171203703707</v>
      </c>
      <c r="S2181" s="12">
        <f t="shared" si="139"/>
        <v>42105.171203703707</v>
      </c>
    </row>
    <row r="2182" spans="1:19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7"/>
        <v>107</v>
      </c>
      <c r="O2182" s="7">
        <f t="shared" si="136"/>
        <v>68.707820512820518</v>
      </c>
      <c r="P2182" t="s">
        <v>8270</v>
      </c>
      <c r="Q2182" s="8" t="s">
        <v>8269</v>
      </c>
      <c r="R2182" s="12">
        <f t="shared" si="138"/>
        <v>42279.669768518521</v>
      </c>
      <c r="S2182" s="12">
        <f t="shared" si="139"/>
        <v>42321.711435185185</v>
      </c>
    </row>
    <row r="2183" spans="1:19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7"/>
        <v>153</v>
      </c>
      <c r="O2183" s="7">
        <f t="shared" si="136"/>
        <v>57.773584905660378</v>
      </c>
      <c r="P2183" t="s">
        <v>8271</v>
      </c>
      <c r="Q2183" s="8" t="s">
        <v>8313</v>
      </c>
      <c r="R2183" s="12">
        <f t="shared" si="138"/>
        <v>42773.005243055552</v>
      </c>
      <c r="S2183" s="12">
        <f t="shared" si="139"/>
        <v>42787.005243055552</v>
      </c>
    </row>
    <row r="2184" spans="1:19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7"/>
        <v>524</v>
      </c>
      <c r="O2184" s="7">
        <f t="shared" si="136"/>
        <v>44.171348314606739</v>
      </c>
      <c r="P2184" t="s">
        <v>8271</v>
      </c>
      <c r="Q2184" s="8" t="s">
        <v>8313</v>
      </c>
      <c r="R2184" s="12">
        <f t="shared" si="138"/>
        <v>41879.900752314818</v>
      </c>
      <c r="S2184" s="12">
        <f t="shared" si="139"/>
        <v>41914.900752314818</v>
      </c>
    </row>
    <row r="2185" spans="1:19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7"/>
        <v>489</v>
      </c>
      <c r="O2185" s="7">
        <f t="shared" si="136"/>
        <v>31.566308243727597</v>
      </c>
      <c r="P2185" t="s">
        <v>8271</v>
      </c>
      <c r="Q2185" s="8" t="s">
        <v>8313</v>
      </c>
      <c r="R2185" s="12">
        <f t="shared" si="138"/>
        <v>42745.365474537044</v>
      </c>
      <c r="S2185" s="12">
        <f t="shared" si="139"/>
        <v>42775.208333333328</v>
      </c>
    </row>
    <row r="2186" spans="1:19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7"/>
        <v>285</v>
      </c>
      <c r="O2186" s="7">
        <f t="shared" si="136"/>
        <v>107.04511278195488</v>
      </c>
      <c r="P2186" t="s">
        <v>8271</v>
      </c>
      <c r="Q2186" s="8" t="s">
        <v>8313</v>
      </c>
      <c r="R2186" s="12">
        <f t="shared" si="138"/>
        <v>42380.690289351856</v>
      </c>
      <c r="S2186" s="12">
        <f t="shared" si="139"/>
        <v>42394.666666666672</v>
      </c>
    </row>
    <row r="2187" spans="1:19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7"/>
        <v>1857</v>
      </c>
      <c r="O2187" s="7">
        <f t="shared" si="136"/>
        <v>149.03451043338683</v>
      </c>
      <c r="P2187" t="s">
        <v>8271</v>
      </c>
      <c r="Q2187" s="8" t="s">
        <v>8313</v>
      </c>
      <c r="R2187" s="12">
        <f t="shared" si="138"/>
        <v>41319.349988425929</v>
      </c>
      <c r="S2187" s="12">
        <f t="shared" si="139"/>
        <v>41359.349988425929</v>
      </c>
    </row>
    <row r="2188" spans="1:19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7"/>
        <v>110</v>
      </c>
      <c r="O2188" s="7">
        <f t="shared" si="136"/>
        <v>55.956632653061227</v>
      </c>
      <c r="P2188" t="s">
        <v>8271</v>
      </c>
      <c r="Q2188" s="8" t="s">
        <v>8313</v>
      </c>
      <c r="R2188" s="12">
        <f t="shared" si="138"/>
        <v>42583.615081018521</v>
      </c>
      <c r="S2188" s="12">
        <f t="shared" si="139"/>
        <v>42620.083333333328</v>
      </c>
    </row>
    <row r="2189" spans="1:19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7"/>
        <v>1015</v>
      </c>
      <c r="O2189" s="7">
        <f t="shared" si="136"/>
        <v>56.970381807973048</v>
      </c>
      <c r="P2189" t="s">
        <v>8271</v>
      </c>
      <c r="Q2189" s="8" t="s">
        <v>8313</v>
      </c>
      <c r="R2189" s="12">
        <f t="shared" si="138"/>
        <v>42068.209097222221</v>
      </c>
      <c r="S2189" s="12">
        <f t="shared" si="139"/>
        <v>42097.165972222225</v>
      </c>
    </row>
    <row r="2190" spans="1:19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7"/>
        <v>412</v>
      </c>
      <c r="O2190" s="7">
        <f t="shared" si="136"/>
        <v>44.056420233463037</v>
      </c>
      <c r="P2190" t="s">
        <v>8271</v>
      </c>
      <c r="Q2190" s="8" t="s">
        <v>8313</v>
      </c>
      <c r="R2190" s="12">
        <f t="shared" si="138"/>
        <v>42633.586122685185</v>
      </c>
      <c r="S2190" s="12">
        <f t="shared" si="139"/>
        <v>42668.708333333328</v>
      </c>
    </row>
    <row r="2191" spans="1:19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7"/>
        <v>503</v>
      </c>
      <c r="O2191" s="7">
        <f t="shared" si="136"/>
        <v>68.625</v>
      </c>
      <c r="P2191" t="s">
        <v>8271</v>
      </c>
      <c r="Q2191" s="8" t="s">
        <v>8313</v>
      </c>
      <c r="R2191" s="12">
        <f t="shared" si="138"/>
        <v>42467.788194444445</v>
      </c>
      <c r="S2191" s="12">
        <f t="shared" si="139"/>
        <v>42481.916666666672</v>
      </c>
    </row>
    <row r="2192" spans="1:19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7"/>
        <v>185</v>
      </c>
      <c r="O2192" s="7">
        <f t="shared" si="136"/>
        <v>65.318435754189949</v>
      </c>
      <c r="P2192" t="s">
        <v>8271</v>
      </c>
      <c r="Q2192" s="8" t="s">
        <v>8313</v>
      </c>
      <c r="R2192" s="12">
        <f t="shared" si="138"/>
        <v>42417.625046296293</v>
      </c>
      <c r="S2192" s="12">
        <f t="shared" si="139"/>
        <v>42452.290972222225</v>
      </c>
    </row>
    <row r="2193" spans="1:19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7"/>
        <v>120</v>
      </c>
      <c r="O2193" s="7">
        <f t="shared" si="136"/>
        <v>35.92</v>
      </c>
      <c r="P2193" t="s">
        <v>8271</v>
      </c>
      <c r="Q2193" s="8" t="s">
        <v>8313</v>
      </c>
      <c r="R2193" s="12">
        <f t="shared" si="138"/>
        <v>42768.833645833336</v>
      </c>
      <c r="S2193" s="12">
        <f t="shared" si="139"/>
        <v>42780.833645833336</v>
      </c>
    </row>
    <row r="2194" spans="1:19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7"/>
        <v>1081</v>
      </c>
      <c r="O2194" s="7">
        <f t="shared" si="136"/>
        <v>40.070667078443485</v>
      </c>
      <c r="P2194" t="s">
        <v>8271</v>
      </c>
      <c r="Q2194" s="8" t="s">
        <v>8313</v>
      </c>
      <c r="R2194" s="12">
        <f t="shared" si="138"/>
        <v>42691.8512037037</v>
      </c>
      <c r="S2194" s="12">
        <f t="shared" si="139"/>
        <v>42719.958333333328</v>
      </c>
    </row>
    <row r="2195" spans="1:19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7"/>
        <v>452</v>
      </c>
      <c r="O2195" s="7">
        <f t="shared" si="136"/>
        <v>75.647714604236342</v>
      </c>
      <c r="P2195" t="s">
        <v>8271</v>
      </c>
      <c r="Q2195" s="8" t="s">
        <v>8313</v>
      </c>
      <c r="R2195" s="12">
        <f t="shared" si="138"/>
        <v>42664.405925925923</v>
      </c>
      <c r="S2195" s="12">
        <f t="shared" si="139"/>
        <v>42695.207638888889</v>
      </c>
    </row>
    <row r="2196" spans="1:19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7"/>
        <v>537</v>
      </c>
      <c r="O2196" s="7">
        <f t="shared" si="136"/>
        <v>61.203872437357631</v>
      </c>
      <c r="P2196" t="s">
        <v>8271</v>
      </c>
      <c r="Q2196" s="8" t="s">
        <v>8313</v>
      </c>
      <c r="R2196" s="12">
        <f t="shared" si="138"/>
        <v>42425.757986111115</v>
      </c>
      <c r="S2196" s="12">
        <f t="shared" si="139"/>
        <v>42455.716319444444</v>
      </c>
    </row>
    <row r="2197" spans="1:19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7"/>
        <v>120</v>
      </c>
      <c r="O2197" s="7">
        <f t="shared" si="136"/>
        <v>48.130434782608695</v>
      </c>
      <c r="P2197" t="s">
        <v>8271</v>
      </c>
      <c r="Q2197" s="8" t="s">
        <v>8313</v>
      </c>
      <c r="R2197" s="12">
        <f t="shared" si="138"/>
        <v>42197.771990740745</v>
      </c>
      <c r="S2197" s="12">
        <f t="shared" si="139"/>
        <v>42227.771990740745</v>
      </c>
    </row>
    <row r="2198" spans="1:19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7"/>
        <v>114</v>
      </c>
      <c r="O2198" s="7">
        <f t="shared" si="136"/>
        <v>68.106837606837601</v>
      </c>
      <c r="P2198" t="s">
        <v>8271</v>
      </c>
      <c r="Q2198" s="8" t="s">
        <v>8313</v>
      </c>
      <c r="R2198" s="12">
        <f t="shared" si="138"/>
        <v>42675.487291666665</v>
      </c>
      <c r="S2198" s="12">
        <f t="shared" si="139"/>
        <v>42706.291666666672</v>
      </c>
    </row>
    <row r="2199" spans="1:19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7"/>
        <v>951</v>
      </c>
      <c r="O2199" s="7">
        <f t="shared" si="136"/>
        <v>65.891300230946882</v>
      </c>
      <c r="P2199" t="s">
        <v>8271</v>
      </c>
      <c r="Q2199" s="8" t="s">
        <v>8313</v>
      </c>
      <c r="R2199" s="12">
        <f t="shared" si="138"/>
        <v>42033.584016203706</v>
      </c>
      <c r="S2199" s="12">
        <f t="shared" si="139"/>
        <v>42063.584016203706</v>
      </c>
    </row>
    <row r="2200" spans="1:19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7"/>
        <v>133</v>
      </c>
      <c r="O2200" s="7">
        <f t="shared" si="136"/>
        <v>81.654377880184327</v>
      </c>
      <c r="P2200" t="s">
        <v>8271</v>
      </c>
      <c r="Q2200" s="8" t="s">
        <v>8313</v>
      </c>
      <c r="R2200" s="12">
        <f t="shared" si="138"/>
        <v>42292.513888888891</v>
      </c>
      <c r="S2200" s="12">
        <f t="shared" si="139"/>
        <v>42322.555555555555</v>
      </c>
    </row>
    <row r="2201" spans="1:19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7"/>
        <v>147</v>
      </c>
      <c r="O2201" s="7">
        <f t="shared" si="136"/>
        <v>52.701195219123505</v>
      </c>
      <c r="P2201" t="s">
        <v>8271</v>
      </c>
      <c r="Q2201" s="8" t="s">
        <v>8313</v>
      </c>
      <c r="R2201" s="12">
        <f t="shared" si="138"/>
        <v>42262.416643518518</v>
      </c>
      <c r="S2201" s="12">
        <f t="shared" si="139"/>
        <v>42292.416643518518</v>
      </c>
    </row>
    <row r="2202" spans="1:19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7"/>
        <v>542</v>
      </c>
      <c r="O2202" s="7">
        <f t="shared" si="136"/>
        <v>41.228136882129277</v>
      </c>
      <c r="P2202" t="s">
        <v>8271</v>
      </c>
      <c r="Q2202" s="8" t="s">
        <v>8313</v>
      </c>
      <c r="R2202" s="12">
        <f t="shared" si="138"/>
        <v>42163.625787037032</v>
      </c>
      <c r="S2202" s="12">
        <f t="shared" si="139"/>
        <v>42191.125</v>
      </c>
    </row>
    <row r="2203" spans="1:19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7"/>
        <v>383</v>
      </c>
      <c r="O2203" s="7">
        <f t="shared" si="136"/>
        <v>15.035357142857142</v>
      </c>
      <c r="P2203" t="s">
        <v>8270</v>
      </c>
      <c r="Q2203" s="8" t="s">
        <v>8306</v>
      </c>
      <c r="R2203" s="12">
        <f t="shared" si="138"/>
        <v>41276.846817129634</v>
      </c>
      <c r="S2203" s="12">
        <f t="shared" si="139"/>
        <v>41290.846817129634</v>
      </c>
    </row>
    <row r="2204" spans="1:19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7"/>
        <v>704</v>
      </c>
      <c r="O2204" s="7">
        <f t="shared" si="136"/>
        <v>39.066920943134534</v>
      </c>
      <c r="P2204" t="s">
        <v>8270</v>
      </c>
      <c r="Q2204" s="8" t="s">
        <v>8306</v>
      </c>
      <c r="R2204" s="12">
        <f t="shared" si="138"/>
        <v>41184.849166666667</v>
      </c>
      <c r="S2204" s="12">
        <f t="shared" si="139"/>
        <v>41214.849166666667</v>
      </c>
    </row>
    <row r="2205" spans="1:19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7"/>
        <v>110</v>
      </c>
      <c r="O2205" s="7">
        <f t="shared" si="136"/>
        <v>43.82</v>
      </c>
      <c r="P2205" t="s">
        <v>8270</v>
      </c>
      <c r="Q2205" s="8" t="s">
        <v>8306</v>
      </c>
      <c r="R2205" s="12">
        <f t="shared" si="138"/>
        <v>42241.85974537037</v>
      </c>
      <c r="S2205" s="12">
        <f t="shared" si="139"/>
        <v>42271.85974537037</v>
      </c>
    </row>
    <row r="2206" spans="1:19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7"/>
        <v>133</v>
      </c>
      <c r="O2206" s="7">
        <f t="shared" si="136"/>
        <v>27.301369863013697</v>
      </c>
      <c r="P2206" t="s">
        <v>8270</v>
      </c>
      <c r="Q2206" s="8" t="s">
        <v>8306</v>
      </c>
      <c r="R2206" s="12">
        <f t="shared" si="138"/>
        <v>41312.311562499999</v>
      </c>
      <c r="S2206" s="12">
        <f t="shared" si="139"/>
        <v>41342.311562499999</v>
      </c>
    </row>
    <row r="2207" spans="1:19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7"/>
        <v>152</v>
      </c>
      <c r="O2207" s="7">
        <f t="shared" si="136"/>
        <v>42.222222222222221</v>
      </c>
      <c r="P2207" t="s">
        <v>8270</v>
      </c>
      <c r="Q2207" s="8" t="s">
        <v>8306</v>
      </c>
      <c r="R2207" s="12">
        <f t="shared" si="138"/>
        <v>41031.82163194444</v>
      </c>
      <c r="S2207" s="12">
        <f t="shared" si="139"/>
        <v>41061.82163194444</v>
      </c>
    </row>
    <row r="2208" spans="1:19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7"/>
        <v>103</v>
      </c>
      <c r="O2208" s="7">
        <f t="shared" si="136"/>
        <v>33.235294117647058</v>
      </c>
      <c r="P2208" t="s">
        <v>8270</v>
      </c>
      <c r="Q2208" s="8" t="s">
        <v>8306</v>
      </c>
      <c r="R2208" s="12">
        <f t="shared" si="138"/>
        <v>40997.257222222222</v>
      </c>
      <c r="S2208" s="12">
        <f t="shared" si="139"/>
        <v>41015.257222222222</v>
      </c>
    </row>
    <row r="2209" spans="1:19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7"/>
        <v>100</v>
      </c>
      <c r="O2209" s="7">
        <f t="shared" si="136"/>
        <v>285.71428571428572</v>
      </c>
      <c r="P2209" t="s">
        <v>8270</v>
      </c>
      <c r="Q2209" s="8" t="s">
        <v>8306</v>
      </c>
      <c r="R2209" s="12">
        <f t="shared" si="138"/>
        <v>41564.194131944445</v>
      </c>
      <c r="S2209" s="12">
        <f t="shared" si="139"/>
        <v>41594.235798611109</v>
      </c>
    </row>
    <row r="2210" spans="1:19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7"/>
        <v>102</v>
      </c>
      <c r="O2210" s="7">
        <f t="shared" si="136"/>
        <v>42.333333333333336</v>
      </c>
      <c r="P2210" t="s">
        <v>8270</v>
      </c>
      <c r="Q2210" s="8" t="s">
        <v>8306</v>
      </c>
      <c r="R2210" s="12">
        <f t="shared" si="138"/>
        <v>40946.882245370369</v>
      </c>
      <c r="S2210" s="12">
        <f t="shared" si="139"/>
        <v>41006.166666666664</v>
      </c>
    </row>
    <row r="2211" spans="1:19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7"/>
        <v>151</v>
      </c>
      <c r="O2211" s="7">
        <f t="shared" si="136"/>
        <v>50.266666666666666</v>
      </c>
      <c r="P2211" t="s">
        <v>8270</v>
      </c>
      <c r="Q2211" s="8" t="s">
        <v>8306</v>
      </c>
      <c r="R2211" s="12">
        <f t="shared" si="138"/>
        <v>41732.479675925926</v>
      </c>
      <c r="S2211" s="12">
        <f t="shared" si="139"/>
        <v>41743.958333333336</v>
      </c>
    </row>
    <row r="2212" spans="1:19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7"/>
        <v>111</v>
      </c>
      <c r="O2212" s="7">
        <f t="shared" si="136"/>
        <v>61.902777777777779</v>
      </c>
      <c r="P2212" t="s">
        <v>8270</v>
      </c>
      <c r="Q2212" s="8" t="s">
        <v>8306</v>
      </c>
      <c r="R2212" s="12">
        <f t="shared" si="138"/>
        <v>40956.066087962965</v>
      </c>
      <c r="S2212" s="12">
        <f t="shared" si="139"/>
        <v>41013.73333333333</v>
      </c>
    </row>
    <row r="2213" spans="1:19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7"/>
        <v>196</v>
      </c>
      <c r="O2213" s="7">
        <f t="shared" si="136"/>
        <v>40.75</v>
      </c>
      <c r="P2213" t="s">
        <v>8270</v>
      </c>
      <c r="Q2213" s="8" t="s">
        <v>8306</v>
      </c>
      <c r="R2213" s="12">
        <f t="shared" si="138"/>
        <v>41716.785011574073</v>
      </c>
      <c r="S2213" s="12">
        <f t="shared" si="139"/>
        <v>41739.290972222225</v>
      </c>
    </row>
    <row r="2214" spans="1:19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7"/>
        <v>114</v>
      </c>
      <c r="O2214" s="7">
        <f t="shared" si="136"/>
        <v>55.796747967479675</v>
      </c>
      <c r="P2214" t="s">
        <v>8270</v>
      </c>
      <c r="Q2214" s="8" t="s">
        <v>8306</v>
      </c>
      <c r="R2214" s="12">
        <f t="shared" si="138"/>
        <v>41548.747418981482</v>
      </c>
      <c r="S2214" s="12">
        <f t="shared" si="139"/>
        <v>41582.041666666664</v>
      </c>
    </row>
    <row r="2215" spans="1:19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7"/>
        <v>200</v>
      </c>
      <c r="O2215" s="7">
        <f t="shared" si="136"/>
        <v>10</v>
      </c>
      <c r="P2215" t="s">
        <v>8270</v>
      </c>
      <c r="Q2215" s="8" t="s">
        <v>8306</v>
      </c>
      <c r="R2215" s="12">
        <f t="shared" si="138"/>
        <v>42109.826145833329</v>
      </c>
      <c r="S2215" s="12">
        <f t="shared" si="139"/>
        <v>42139.826145833329</v>
      </c>
    </row>
    <row r="2216" spans="1:19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7"/>
        <v>293</v>
      </c>
      <c r="O2216" s="7">
        <f t="shared" si="136"/>
        <v>73.125416666666666</v>
      </c>
      <c r="P2216" t="s">
        <v>8270</v>
      </c>
      <c r="Q2216" s="8" t="s">
        <v>8306</v>
      </c>
      <c r="R2216" s="12">
        <f t="shared" si="138"/>
        <v>41646.792222222226</v>
      </c>
      <c r="S2216" s="12">
        <f t="shared" si="139"/>
        <v>41676.792222222226</v>
      </c>
    </row>
    <row r="2217" spans="1:19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7"/>
        <v>156</v>
      </c>
      <c r="O2217" s="7">
        <f t="shared" si="136"/>
        <v>26.060606060606062</v>
      </c>
      <c r="P2217" t="s">
        <v>8270</v>
      </c>
      <c r="Q2217" s="8" t="s">
        <v>8306</v>
      </c>
      <c r="R2217" s="12">
        <f t="shared" si="138"/>
        <v>40958.717268518521</v>
      </c>
      <c r="S2217" s="12">
        <f t="shared" si="139"/>
        <v>40981.290972222225</v>
      </c>
    </row>
    <row r="2218" spans="1:19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7"/>
        <v>106</v>
      </c>
      <c r="O2218" s="7">
        <f t="shared" si="136"/>
        <v>22.642857142857142</v>
      </c>
      <c r="P2218" t="s">
        <v>8270</v>
      </c>
      <c r="Q2218" s="8" t="s">
        <v>8306</v>
      </c>
      <c r="R2218" s="12">
        <f t="shared" si="138"/>
        <v>42194.751678240747</v>
      </c>
      <c r="S2218" s="12">
        <f t="shared" si="139"/>
        <v>42208.751678240747</v>
      </c>
    </row>
    <row r="2219" spans="1:19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7"/>
        <v>101</v>
      </c>
      <c r="O2219" s="7">
        <f t="shared" si="136"/>
        <v>47.222222222222221</v>
      </c>
      <c r="P2219" t="s">
        <v>8270</v>
      </c>
      <c r="Q2219" s="8" t="s">
        <v>8306</v>
      </c>
      <c r="R2219" s="12">
        <f t="shared" si="138"/>
        <v>42299.776770833334</v>
      </c>
      <c r="S2219" s="12">
        <f t="shared" si="139"/>
        <v>42310.333333333328</v>
      </c>
    </row>
    <row r="2220" spans="1:19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7"/>
        <v>123</v>
      </c>
      <c r="O2220" s="7">
        <f t="shared" si="136"/>
        <v>32.324473684210524</v>
      </c>
      <c r="P2220" t="s">
        <v>8270</v>
      </c>
      <c r="Q2220" s="8" t="s">
        <v>8306</v>
      </c>
      <c r="R2220" s="12">
        <f t="shared" si="138"/>
        <v>41127.812303240738</v>
      </c>
      <c r="S2220" s="12">
        <f t="shared" si="139"/>
        <v>41150</v>
      </c>
    </row>
    <row r="2221" spans="1:19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7"/>
        <v>102</v>
      </c>
      <c r="O2221" s="7">
        <f t="shared" si="136"/>
        <v>53.421052631578945</v>
      </c>
      <c r="P2221" t="s">
        <v>8270</v>
      </c>
      <c r="Q2221" s="8" t="s">
        <v>8306</v>
      </c>
      <c r="R2221" s="12">
        <f t="shared" si="138"/>
        <v>42205.718888888892</v>
      </c>
      <c r="S2221" s="12">
        <f t="shared" si="139"/>
        <v>42235.718888888892</v>
      </c>
    </row>
    <row r="2222" spans="1:19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7"/>
        <v>101</v>
      </c>
      <c r="O2222" s="7">
        <f t="shared" si="136"/>
        <v>51.304347826086953</v>
      </c>
      <c r="P2222" t="s">
        <v>8270</v>
      </c>
      <c r="Q2222" s="8" t="s">
        <v>8306</v>
      </c>
      <c r="R2222" s="12">
        <f t="shared" si="138"/>
        <v>41452.060601851852</v>
      </c>
      <c r="S2222" s="12">
        <f t="shared" si="139"/>
        <v>41482.060601851852</v>
      </c>
    </row>
    <row r="2223" spans="1:19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7"/>
        <v>108</v>
      </c>
      <c r="O2223" s="7">
        <f t="shared" si="136"/>
        <v>37.197247706422019</v>
      </c>
      <c r="P2223" t="s">
        <v>8271</v>
      </c>
      <c r="Q2223" s="8" t="s">
        <v>8313</v>
      </c>
      <c r="R2223" s="12">
        <f t="shared" si="138"/>
        <v>42452.666770833333</v>
      </c>
      <c r="S2223" s="12">
        <f t="shared" si="139"/>
        <v>42483</v>
      </c>
    </row>
    <row r="2224" spans="1:19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7"/>
        <v>163</v>
      </c>
      <c r="O2224" s="7">
        <f t="shared" si="136"/>
        <v>27.1</v>
      </c>
      <c r="P2224" t="s">
        <v>8271</v>
      </c>
      <c r="Q2224" s="8" t="s">
        <v>8313</v>
      </c>
      <c r="R2224" s="12">
        <f t="shared" si="138"/>
        <v>40906.787581018521</v>
      </c>
      <c r="S2224" s="12">
        <f t="shared" si="139"/>
        <v>40936.787581018521</v>
      </c>
    </row>
    <row r="2225" spans="1:19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7"/>
        <v>106</v>
      </c>
      <c r="O2225" s="7">
        <f t="shared" si="136"/>
        <v>206.31</v>
      </c>
      <c r="P2225" t="s">
        <v>8271</v>
      </c>
      <c r="Q2225" s="8" t="s">
        <v>8313</v>
      </c>
      <c r="R2225" s="12">
        <f t="shared" si="138"/>
        <v>42152.640833333338</v>
      </c>
      <c r="S2225" s="12">
        <f t="shared" si="139"/>
        <v>42182.640833333338</v>
      </c>
    </row>
    <row r="2226" spans="1:19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7"/>
        <v>243</v>
      </c>
      <c r="O2226" s="7">
        <f t="shared" si="136"/>
        <v>82.145270270270274</v>
      </c>
      <c r="P2226" t="s">
        <v>8271</v>
      </c>
      <c r="Q2226" s="8" t="s">
        <v>8313</v>
      </c>
      <c r="R2226" s="12">
        <f t="shared" si="138"/>
        <v>42644.667534722219</v>
      </c>
      <c r="S2226" s="12">
        <f t="shared" si="139"/>
        <v>42672.791666666672</v>
      </c>
    </row>
    <row r="2227" spans="1:19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7"/>
        <v>945</v>
      </c>
      <c r="O2227" s="7">
        <f t="shared" si="136"/>
        <v>164.79651993355483</v>
      </c>
      <c r="P2227" t="s">
        <v>8271</v>
      </c>
      <c r="Q2227" s="8" t="s">
        <v>8313</v>
      </c>
      <c r="R2227" s="12">
        <f t="shared" si="138"/>
        <v>41873.79184027778</v>
      </c>
      <c r="S2227" s="12">
        <f t="shared" si="139"/>
        <v>41903.79184027778</v>
      </c>
    </row>
    <row r="2228" spans="1:19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7"/>
        <v>108</v>
      </c>
      <c r="O2228" s="7">
        <f t="shared" si="136"/>
        <v>60.820280373831778</v>
      </c>
      <c r="P2228" t="s">
        <v>8271</v>
      </c>
      <c r="Q2228" s="8" t="s">
        <v>8313</v>
      </c>
      <c r="R2228" s="12">
        <f t="shared" si="138"/>
        <v>42381.79886574074</v>
      </c>
      <c r="S2228" s="12">
        <f t="shared" si="139"/>
        <v>42412.207638888889</v>
      </c>
    </row>
    <row r="2229" spans="1:19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7"/>
        <v>157</v>
      </c>
      <c r="O2229" s="7">
        <f t="shared" si="136"/>
        <v>67.970099667774093</v>
      </c>
      <c r="P2229" t="s">
        <v>8271</v>
      </c>
      <c r="Q2229" s="8" t="s">
        <v>8313</v>
      </c>
      <c r="R2229" s="12">
        <f t="shared" si="138"/>
        <v>41561.807349537034</v>
      </c>
      <c r="S2229" s="12">
        <f t="shared" si="139"/>
        <v>41591.849016203705</v>
      </c>
    </row>
    <row r="2230" spans="1:19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7"/>
        <v>1174</v>
      </c>
      <c r="O2230" s="7">
        <f t="shared" si="136"/>
        <v>81.561805555555551</v>
      </c>
      <c r="P2230" t="s">
        <v>8271</v>
      </c>
      <c r="Q2230" s="8" t="s">
        <v>8313</v>
      </c>
      <c r="R2230" s="12">
        <f t="shared" si="138"/>
        <v>42202.278194444443</v>
      </c>
      <c r="S2230" s="12">
        <f t="shared" si="139"/>
        <v>42232.278194444443</v>
      </c>
    </row>
    <row r="2231" spans="1:19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7"/>
        <v>171</v>
      </c>
      <c r="O2231" s="7">
        <f t="shared" si="136"/>
        <v>25.42547309833024</v>
      </c>
      <c r="P2231" t="s">
        <v>8271</v>
      </c>
      <c r="Q2231" s="8" t="s">
        <v>8313</v>
      </c>
      <c r="R2231" s="12">
        <f t="shared" si="138"/>
        <v>41484.664247685185</v>
      </c>
      <c r="S2231" s="12">
        <f t="shared" si="139"/>
        <v>41520.166666666664</v>
      </c>
    </row>
    <row r="2232" spans="1:19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7"/>
        <v>126</v>
      </c>
      <c r="O2232" s="7">
        <f t="shared" si="136"/>
        <v>21.497991967871485</v>
      </c>
      <c r="P2232" t="s">
        <v>8271</v>
      </c>
      <c r="Q2232" s="8" t="s">
        <v>8313</v>
      </c>
      <c r="R2232" s="12">
        <f t="shared" si="138"/>
        <v>41724.881099537037</v>
      </c>
      <c r="S2232" s="12">
        <f t="shared" si="139"/>
        <v>41754.881099537037</v>
      </c>
    </row>
    <row r="2233" spans="1:19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7"/>
        <v>1212</v>
      </c>
      <c r="O2233" s="7">
        <f t="shared" si="136"/>
        <v>27.226630727762803</v>
      </c>
      <c r="P2233" t="s">
        <v>8271</v>
      </c>
      <c r="Q2233" s="8" t="s">
        <v>8313</v>
      </c>
      <c r="R2233" s="12">
        <f t="shared" si="138"/>
        <v>41423.910891203705</v>
      </c>
      <c r="S2233" s="12">
        <f t="shared" si="139"/>
        <v>41450.208333333336</v>
      </c>
    </row>
    <row r="2234" spans="1:19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7"/>
        <v>496</v>
      </c>
      <c r="O2234" s="7">
        <f t="shared" si="136"/>
        <v>25.091093117408906</v>
      </c>
      <c r="P2234" t="s">
        <v>8271</v>
      </c>
      <c r="Q2234" s="8" t="s">
        <v>8313</v>
      </c>
      <c r="R2234" s="12">
        <f t="shared" si="138"/>
        <v>41806.794074074074</v>
      </c>
      <c r="S2234" s="12">
        <f t="shared" si="139"/>
        <v>41839.125</v>
      </c>
    </row>
    <row r="2235" spans="1:19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7"/>
        <v>332</v>
      </c>
      <c r="O2235" s="7">
        <f t="shared" si="136"/>
        <v>21.230179028132991</v>
      </c>
      <c r="P2235" t="s">
        <v>8271</v>
      </c>
      <c r="Q2235" s="8" t="s">
        <v>8313</v>
      </c>
      <c r="R2235" s="12">
        <f t="shared" si="138"/>
        <v>42331.378923611104</v>
      </c>
      <c r="S2235" s="12">
        <f t="shared" si="139"/>
        <v>42352</v>
      </c>
    </row>
    <row r="2236" spans="1:19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7"/>
        <v>1165</v>
      </c>
      <c r="O2236" s="7">
        <f t="shared" si="136"/>
        <v>41.607142857142854</v>
      </c>
      <c r="P2236" t="s">
        <v>8271</v>
      </c>
      <c r="Q2236" s="8" t="s">
        <v>8313</v>
      </c>
      <c r="R2236" s="12">
        <f t="shared" si="138"/>
        <v>42710.824618055558</v>
      </c>
      <c r="S2236" s="12">
        <f t="shared" si="139"/>
        <v>42740.824618055558</v>
      </c>
    </row>
    <row r="2237" spans="1:19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7"/>
        <v>153</v>
      </c>
      <c r="O2237" s="7">
        <f t="shared" si="136"/>
        <v>135.58503401360545</v>
      </c>
      <c r="P2237" t="s">
        <v>8271</v>
      </c>
      <c r="Q2237" s="8" t="s">
        <v>8313</v>
      </c>
      <c r="R2237" s="12">
        <f t="shared" si="138"/>
        <v>42062.022118055553</v>
      </c>
      <c r="S2237" s="12">
        <f t="shared" si="139"/>
        <v>42091.980451388896</v>
      </c>
    </row>
    <row r="2238" spans="1:19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7"/>
        <v>537</v>
      </c>
      <c r="O2238" s="7">
        <f t="shared" si="136"/>
        <v>22.116176470588236</v>
      </c>
      <c r="P2238" t="s">
        <v>8271</v>
      </c>
      <c r="Q2238" s="8" t="s">
        <v>8313</v>
      </c>
      <c r="R2238" s="12">
        <f t="shared" si="138"/>
        <v>42371.617164351846</v>
      </c>
      <c r="S2238" s="12">
        <f t="shared" si="139"/>
        <v>42401.617164351846</v>
      </c>
    </row>
    <row r="2239" spans="1:19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7"/>
        <v>353</v>
      </c>
      <c r="O2239" s="7">
        <f t="shared" si="136"/>
        <v>64.625635808748726</v>
      </c>
      <c r="P2239" t="s">
        <v>8271</v>
      </c>
      <c r="Q2239" s="8" t="s">
        <v>8313</v>
      </c>
      <c r="R2239" s="12">
        <f t="shared" si="138"/>
        <v>41915.003275462965</v>
      </c>
      <c r="S2239" s="12">
        <f t="shared" si="139"/>
        <v>41955.332638888889</v>
      </c>
    </row>
    <row r="2240" spans="1:19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7"/>
        <v>137</v>
      </c>
      <c r="O2240" s="7">
        <f t="shared" si="136"/>
        <v>69.569620253164558</v>
      </c>
      <c r="P2240" t="s">
        <v>8271</v>
      </c>
      <c r="Q2240" s="8" t="s">
        <v>8313</v>
      </c>
      <c r="R2240" s="12">
        <f t="shared" si="138"/>
        <v>42774.621712962966</v>
      </c>
      <c r="S2240" s="12">
        <f t="shared" si="139"/>
        <v>42804.621712962966</v>
      </c>
    </row>
    <row r="2241" spans="1:19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7"/>
        <v>128</v>
      </c>
      <c r="O2241" s="7">
        <f t="shared" si="136"/>
        <v>75.133028169014082</v>
      </c>
      <c r="P2241" t="s">
        <v>8271</v>
      </c>
      <c r="Q2241" s="8" t="s">
        <v>8313</v>
      </c>
      <c r="R2241" s="12">
        <f t="shared" si="138"/>
        <v>41572.958495370374</v>
      </c>
      <c r="S2241" s="12">
        <f t="shared" si="139"/>
        <v>41609.168055555558</v>
      </c>
    </row>
    <row r="2242" spans="1:19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7"/>
        <v>271</v>
      </c>
      <c r="O2242" s="7">
        <f t="shared" ref="O2242:O2305" si="140">IFERROR(E2242/L2242,"-")</f>
        <v>140.97916666666666</v>
      </c>
      <c r="P2242" t="s">
        <v>8271</v>
      </c>
      <c r="Q2242" s="8" t="s">
        <v>8313</v>
      </c>
      <c r="R2242" s="12">
        <f t="shared" si="138"/>
        <v>42452.825740740736</v>
      </c>
      <c r="S2242" s="12">
        <f t="shared" si="139"/>
        <v>42482.825740740736</v>
      </c>
    </row>
    <row r="2243" spans="1:19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1">ROUND(E2243/D2243*100,0)</f>
        <v>806</v>
      </c>
      <c r="O2243" s="7">
        <f t="shared" si="140"/>
        <v>49.472392638036808</v>
      </c>
      <c r="P2243" t="s">
        <v>8271</v>
      </c>
      <c r="Q2243" s="8" t="s">
        <v>8313</v>
      </c>
      <c r="R2243" s="12">
        <f t="shared" ref="R2243:R2306" si="142">(((J2243/60)/60)/24+DATE(1970,1,1))</f>
        <v>42766.827546296292</v>
      </c>
      <c r="S2243" s="12">
        <f t="shared" ref="S2243:S2306" si="143">(((I2243/60)/60)/24)+DATE(1970,1,1)</f>
        <v>42796.827546296292</v>
      </c>
    </row>
    <row r="2244" spans="1:19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1"/>
        <v>1360</v>
      </c>
      <c r="O2244" s="7">
        <f t="shared" si="140"/>
        <v>53.865251485148519</v>
      </c>
      <c r="P2244" t="s">
        <v>8271</v>
      </c>
      <c r="Q2244" s="8" t="s">
        <v>8313</v>
      </c>
      <c r="R2244" s="12">
        <f t="shared" si="142"/>
        <v>41569.575613425928</v>
      </c>
      <c r="S2244" s="12">
        <f t="shared" si="143"/>
        <v>41605.126388888886</v>
      </c>
    </row>
    <row r="2245" spans="1:19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1"/>
        <v>930250</v>
      </c>
      <c r="O2245" s="7">
        <f t="shared" si="140"/>
        <v>4.5712530712530715</v>
      </c>
      <c r="P2245" t="s">
        <v>8271</v>
      </c>
      <c r="Q2245" s="8" t="s">
        <v>8313</v>
      </c>
      <c r="R2245" s="12">
        <f t="shared" si="142"/>
        <v>42800.751041666663</v>
      </c>
      <c r="S2245" s="12">
        <f t="shared" si="143"/>
        <v>42807.125</v>
      </c>
    </row>
    <row r="2246" spans="1:19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1"/>
        <v>377</v>
      </c>
      <c r="O2246" s="7">
        <f t="shared" si="140"/>
        <v>65.00344827586207</v>
      </c>
      <c r="P2246" t="s">
        <v>8271</v>
      </c>
      <c r="Q2246" s="8" t="s">
        <v>8313</v>
      </c>
      <c r="R2246" s="12">
        <f t="shared" si="142"/>
        <v>42647.818819444445</v>
      </c>
      <c r="S2246" s="12">
        <f t="shared" si="143"/>
        <v>42659.854166666672</v>
      </c>
    </row>
    <row r="2247" spans="1:19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1"/>
        <v>2647</v>
      </c>
      <c r="O2247" s="7">
        <f t="shared" si="140"/>
        <v>53.475252525252522</v>
      </c>
      <c r="P2247" t="s">
        <v>8271</v>
      </c>
      <c r="Q2247" s="8" t="s">
        <v>8313</v>
      </c>
      <c r="R2247" s="12">
        <f t="shared" si="142"/>
        <v>41660.708530092597</v>
      </c>
      <c r="S2247" s="12">
        <f t="shared" si="143"/>
        <v>41691.75</v>
      </c>
    </row>
    <row r="2248" spans="1:19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1"/>
        <v>100</v>
      </c>
      <c r="O2248" s="7">
        <f t="shared" si="140"/>
        <v>43.912280701754383</v>
      </c>
      <c r="P2248" t="s">
        <v>8271</v>
      </c>
      <c r="Q2248" s="8" t="s">
        <v>8313</v>
      </c>
      <c r="R2248" s="12">
        <f t="shared" si="142"/>
        <v>42221.79178240741</v>
      </c>
      <c r="S2248" s="12">
        <f t="shared" si="143"/>
        <v>42251.79178240741</v>
      </c>
    </row>
    <row r="2249" spans="1:19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1"/>
        <v>104</v>
      </c>
      <c r="O2249" s="7">
        <f t="shared" si="140"/>
        <v>50.852631578947367</v>
      </c>
      <c r="P2249" t="s">
        <v>8271</v>
      </c>
      <c r="Q2249" s="8" t="s">
        <v>8313</v>
      </c>
      <c r="R2249" s="12">
        <f t="shared" si="142"/>
        <v>42200.666261574079</v>
      </c>
      <c r="S2249" s="12">
        <f t="shared" si="143"/>
        <v>42214.666261574079</v>
      </c>
    </row>
    <row r="2250" spans="1:19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1"/>
        <v>107</v>
      </c>
      <c r="O2250" s="7">
        <f t="shared" si="140"/>
        <v>58.6328125</v>
      </c>
      <c r="P2250" t="s">
        <v>8271</v>
      </c>
      <c r="Q2250" s="8" t="s">
        <v>8313</v>
      </c>
      <c r="R2250" s="12">
        <f t="shared" si="142"/>
        <v>42688.875902777778</v>
      </c>
      <c r="S2250" s="12">
        <f t="shared" si="143"/>
        <v>42718.875902777778</v>
      </c>
    </row>
    <row r="2251" spans="1:19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1"/>
        <v>169</v>
      </c>
      <c r="O2251" s="7">
        <f t="shared" si="140"/>
        <v>32.81666666666667</v>
      </c>
      <c r="P2251" t="s">
        <v>8271</v>
      </c>
      <c r="Q2251" s="8" t="s">
        <v>8313</v>
      </c>
      <c r="R2251" s="12">
        <f t="shared" si="142"/>
        <v>41336.703298611108</v>
      </c>
      <c r="S2251" s="12">
        <f t="shared" si="143"/>
        <v>41366.661631944444</v>
      </c>
    </row>
    <row r="2252" spans="1:19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1"/>
        <v>975</v>
      </c>
      <c r="O2252" s="7">
        <f t="shared" si="140"/>
        <v>426.93169877408059</v>
      </c>
      <c r="P2252" t="s">
        <v>8271</v>
      </c>
      <c r="Q2252" s="8" t="s">
        <v>8313</v>
      </c>
      <c r="R2252" s="12">
        <f t="shared" si="142"/>
        <v>42677.005474537036</v>
      </c>
      <c r="S2252" s="12">
        <f t="shared" si="143"/>
        <v>42707.0471412037</v>
      </c>
    </row>
    <row r="2253" spans="1:19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1"/>
        <v>134</v>
      </c>
      <c r="O2253" s="7">
        <f t="shared" si="140"/>
        <v>23.808729166666669</v>
      </c>
      <c r="P2253" t="s">
        <v>8271</v>
      </c>
      <c r="Q2253" s="8" t="s">
        <v>8313</v>
      </c>
      <c r="R2253" s="12">
        <f t="shared" si="142"/>
        <v>41846.34579861111</v>
      </c>
      <c r="S2253" s="12">
        <f t="shared" si="143"/>
        <v>41867.34579861111</v>
      </c>
    </row>
    <row r="2254" spans="1:19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1"/>
        <v>272</v>
      </c>
      <c r="O2254" s="7">
        <f t="shared" si="140"/>
        <v>98.413654618473899</v>
      </c>
      <c r="P2254" t="s">
        <v>8271</v>
      </c>
      <c r="Q2254" s="8" t="s">
        <v>8313</v>
      </c>
      <c r="R2254" s="12">
        <f t="shared" si="142"/>
        <v>42573.327986111108</v>
      </c>
      <c r="S2254" s="12">
        <f t="shared" si="143"/>
        <v>42588.327986111108</v>
      </c>
    </row>
    <row r="2255" spans="1:19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1"/>
        <v>113</v>
      </c>
      <c r="O2255" s="7">
        <f t="shared" si="140"/>
        <v>107.32142857142857</v>
      </c>
      <c r="P2255" t="s">
        <v>8271</v>
      </c>
      <c r="Q2255" s="8" t="s">
        <v>8313</v>
      </c>
      <c r="R2255" s="12">
        <f t="shared" si="142"/>
        <v>42296.631331018521</v>
      </c>
      <c r="S2255" s="12">
        <f t="shared" si="143"/>
        <v>42326.672997685186</v>
      </c>
    </row>
    <row r="2256" spans="1:19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1"/>
        <v>460</v>
      </c>
      <c r="O2256" s="7">
        <f t="shared" si="140"/>
        <v>11.67005076142132</v>
      </c>
      <c r="P2256" t="s">
        <v>8271</v>
      </c>
      <c r="Q2256" s="8" t="s">
        <v>8313</v>
      </c>
      <c r="R2256" s="12">
        <f t="shared" si="142"/>
        <v>42752.647777777776</v>
      </c>
      <c r="S2256" s="12">
        <f t="shared" si="143"/>
        <v>42759.647777777776</v>
      </c>
    </row>
    <row r="2257" spans="1:19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1"/>
        <v>287</v>
      </c>
      <c r="O2257" s="7">
        <f t="shared" si="140"/>
        <v>41.782287822878232</v>
      </c>
      <c r="P2257" t="s">
        <v>8271</v>
      </c>
      <c r="Q2257" s="8" t="s">
        <v>8313</v>
      </c>
      <c r="R2257" s="12">
        <f t="shared" si="142"/>
        <v>42467.951979166668</v>
      </c>
      <c r="S2257" s="12">
        <f t="shared" si="143"/>
        <v>42497.951979166668</v>
      </c>
    </row>
    <row r="2258" spans="1:19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1"/>
        <v>223</v>
      </c>
      <c r="O2258" s="7">
        <f t="shared" si="140"/>
        <v>21.38</v>
      </c>
      <c r="P2258" t="s">
        <v>8271</v>
      </c>
      <c r="Q2258" s="8" t="s">
        <v>8313</v>
      </c>
      <c r="R2258" s="12">
        <f t="shared" si="142"/>
        <v>42682.451921296291</v>
      </c>
      <c r="S2258" s="12">
        <f t="shared" si="143"/>
        <v>42696.451921296291</v>
      </c>
    </row>
    <row r="2259" spans="1:19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1"/>
        <v>636</v>
      </c>
      <c r="O2259" s="7">
        <f t="shared" si="140"/>
        <v>94.103550295857985</v>
      </c>
      <c r="P2259" t="s">
        <v>8271</v>
      </c>
      <c r="Q2259" s="8" t="s">
        <v>8313</v>
      </c>
      <c r="R2259" s="12">
        <f t="shared" si="142"/>
        <v>42505.936678240745</v>
      </c>
      <c r="S2259" s="12">
        <f t="shared" si="143"/>
        <v>42540.958333333328</v>
      </c>
    </row>
    <row r="2260" spans="1:19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1"/>
        <v>147</v>
      </c>
      <c r="O2260" s="7">
        <f t="shared" si="140"/>
        <v>15.721951219512196</v>
      </c>
      <c r="P2260" t="s">
        <v>8271</v>
      </c>
      <c r="Q2260" s="8" t="s">
        <v>8313</v>
      </c>
      <c r="R2260" s="12">
        <f t="shared" si="142"/>
        <v>42136.75100694444</v>
      </c>
      <c r="S2260" s="12">
        <f t="shared" si="143"/>
        <v>42166.75100694444</v>
      </c>
    </row>
    <row r="2261" spans="1:19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1"/>
        <v>1867</v>
      </c>
      <c r="O2261" s="7">
        <f t="shared" si="140"/>
        <v>90.635922330097088</v>
      </c>
      <c r="P2261" t="s">
        <v>8271</v>
      </c>
      <c r="Q2261" s="8" t="s">
        <v>8313</v>
      </c>
      <c r="R2261" s="12">
        <f t="shared" si="142"/>
        <v>42702.804814814815</v>
      </c>
      <c r="S2261" s="12">
        <f t="shared" si="143"/>
        <v>42712.804814814815</v>
      </c>
    </row>
    <row r="2262" spans="1:19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1"/>
        <v>327</v>
      </c>
      <c r="O2262" s="7">
        <f t="shared" si="140"/>
        <v>97.297619047619051</v>
      </c>
      <c r="P2262" t="s">
        <v>8271</v>
      </c>
      <c r="Q2262" s="8" t="s">
        <v>8313</v>
      </c>
      <c r="R2262" s="12">
        <f t="shared" si="142"/>
        <v>41695.016782407409</v>
      </c>
      <c r="S2262" s="12">
        <f t="shared" si="143"/>
        <v>41724.975115740745</v>
      </c>
    </row>
    <row r="2263" spans="1:19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1"/>
        <v>780</v>
      </c>
      <c r="O2263" s="7">
        <f t="shared" si="140"/>
        <v>37.11904761904762</v>
      </c>
      <c r="P2263" t="s">
        <v>8271</v>
      </c>
      <c r="Q2263" s="8" t="s">
        <v>8313</v>
      </c>
      <c r="R2263" s="12">
        <f t="shared" si="142"/>
        <v>42759.724768518514</v>
      </c>
      <c r="S2263" s="12">
        <f t="shared" si="143"/>
        <v>42780.724768518514</v>
      </c>
    </row>
    <row r="2264" spans="1:19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1"/>
        <v>154</v>
      </c>
      <c r="O2264" s="7">
        <f t="shared" si="140"/>
        <v>28.104972375690608</v>
      </c>
      <c r="P2264" t="s">
        <v>8271</v>
      </c>
      <c r="Q2264" s="8" t="s">
        <v>8313</v>
      </c>
      <c r="R2264" s="12">
        <f t="shared" si="142"/>
        <v>41926.585162037038</v>
      </c>
      <c r="S2264" s="12">
        <f t="shared" si="143"/>
        <v>41961</v>
      </c>
    </row>
    <row r="2265" spans="1:19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1"/>
        <v>116</v>
      </c>
      <c r="O2265" s="7">
        <f t="shared" si="140"/>
        <v>144.43333333333334</v>
      </c>
      <c r="P2265" t="s">
        <v>8271</v>
      </c>
      <c r="Q2265" s="8" t="s">
        <v>8313</v>
      </c>
      <c r="R2265" s="12">
        <f t="shared" si="142"/>
        <v>42014.832326388889</v>
      </c>
      <c r="S2265" s="12">
        <f t="shared" si="143"/>
        <v>42035.832326388889</v>
      </c>
    </row>
    <row r="2266" spans="1:19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1"/>
        <v>180</v>
      </c>
      <c r="O2266" s="7">
        <f t="shared" si="140"/>
        <v>24.274157303370785</v>
      </c>
      <c r="P2266" t="s">
        <v>8271</v>
      </c>
      <c r="Q2266" s="8" t="s">
        <v>8313</v>
      </c>
      <c r="R2266" s="12">
        <f t="shared" si="142"/>
        <v>42496.582337962958</v>
      </c>
      <c r="S2266" s="12">
        <f t="shared" si="143"/>
        <v>42513.125</v>
      </c>
    </row>
    <row r="2267" spans="1:19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1"/>
        <v>299</v>
      </c>
      <c r="O2267" s="7">
        <f t="shared" si="140"/>
        <v>35.117647058823529</v>
      </c>
      <c r="P2267" t="s">
        <v>8271</v>
      </c>
      <c r="Q2267" s="8" t="s">
        <v>8313</v>
      </c>
      <c r="R2267" s="12">
        <f t="shared" si="142"/>
        <v>42689.853090277778</v>
      </c>
      <c r="S2267" s="12">
        <f t="shared" si="143"/>
        <v>42696.853090277778</v>
      </c>
    </row>
    <row r="2268" spans="1:19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1"/>
        <v>320</v>
      </c>
      <c r="O2268" s="7">
        <f t="shared" si="140"/>
        <v>24.762886597938145</v>
      </c>
      <c r="P2268" t="s">
        <v>8271</v>
      </c>
      <c r="Q2268" s="8" t="s">
        <v>8313</v>
      </c>
      <c r="R2268" s="12">
        <f t="shared" si="142"/>
        <v>42469.874907407408</v>
      </c>
      <c r="S2268" s="12">
        <f t="shared" si="143"/>
        <v>42487.083333333328</v>
      </c>
    </row>
    <row r="2269" spans="1:19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1"/>
        <v>381</v>
      </c>
      <c r="O2269" s="7">
        <f t="shared" si="140"/>
        <v>188.37871287128712</v>
      </c>
      <c r="P2269" t="s">
        <v>8271</v>
      </c>
      <c r="Q2269" s="8" t="s">
        <v>8313</v>
      </c>
      <c r="R2269" s="12">
        <f t="shared" si="142"/>
        <v>41968.829826388886</v>
      </c>
      <c r="S2269" s="12">
        <f t="shared" si="143"/>
        <v>41994.041666666672</v>
      </c>
    </row>
    <row r="2270" spans="1:19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1"/>
        <v>103</v>
      </c>
      <c r="O2270" s="7">
        <f t="shared" si="140"/>
        <v>148.08247422680412</v>
      </c>
      <c r="P2270" t="s">
        <v>8271</v>
      </c>
      <c r="Q2270" s="8" t="s">
        <v>8313</v>
      </c>
      <c r="R2270" s="12">
        <f t="shared" si="142"/>
        <v>42776.082349537035</v>
      </c>
      <c r="S2270" s="12">
        <f t="shared" si="143"/>
        <v>42806.082349537035</v>
      </c>
    </row>
    <row r="2271" spans="1:19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1"/>
        <v>1802</v>
      </c>
      <c r="O2271" s="7">
        <f t="shared" si="140"/>
        <v>49.934589800443462</v>
      </c>
      <c r="P2271" t="s">
        <v>8271</v>
      </c>
      <c r="Q2271" s="8" t="s">
        <v>8313</v>
      </c>
      <c r="R2271" s="12">
        <f t="shared" si="142"/>
        <v>42776.704432870371</v>
      </c>
      <c r="S2271" s="12">
        <f t="shared" si="143"/>
        <v>42801.208333333328</v>
      </c>
    </row>
    <row r="2272" spans="1:19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1"/>
        <v>720</v>
      </c>
      <c r="O2272" s="7">
        <f t="shared" si="140"/>
        <v>107.82155688622754</v>
      </c>
      <c r="P2272" t="s">
        <v>8271</v>
      </c>
      <c r="Q2272" s="8" t="s">
        <v>8313</v>
      </c>
      <c r="R2272" s="12">
        <f t="shared" si="142"/>
        <v>42725.869363425925</v>
      </c>
      <c r="S2272" s="12">
        <f t="shared" si="143"/>
        <v>42745.915972222225</v>
      </c>
    </row>
    <row r="2273" spans="1:19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1"/>
        <v>283</v>
      </c>
      <c r="O2273" s="7">
        <f t="shared" si="140"/>
        <v>42.63403614457831</v>
      </c>
      <c r="P2273" t="s">
        <v>8271</v>
      </c>
      <c r="Q2273" s="8" t="s">
        <v>8313</v>
      </c>
      <c r="R2273" s="12">
        <f t="shared" si="142"/>
        <v>42684.000046296293</v>
      </c>
      <c r="S2273" s="12">
        <f t="shared" si="143"/>
        <v>42714.000046296293</v>
      </c>
    </row>
    <row r="2274" spans="1:19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1"/>
        <v>1357</v>
      </c>
      <c r="O2274" s="7">
        <f t="shared" si="140"/>
        <v>14.370762711864407</v>
      </c>
      <c r="P2274" t="s">
        <v>8271</v>
      </c>
      <c r="Q2274" s="8" t="s">
        <v>8313</v>
      </c>
      <c r="R2274" s="12">
        <f t="shared" si="142"/>
        <v>42315.699490740735</v>
      </c>
      <c r="S2274" s="12">
        <f t="shared" si="143"/>
        <v>42345.699490740735</v>
      </c>
    </row>
    <row r="2275" spans="1:19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1"/>
        <v>220</v>
      </c>
      <c r="O2275" s="7">
        <f t="shared" si="140"/>
        <v>37.476190476190474</v>
      </c>
      <c r="P2275" t="s">
        <v>8271</v>
      </c>
      <c r="Q2275" s="8" t="s">
        <v>8313</v>
      </c>
      <c r="R2275" s="12">
        <f t="shared" si="142"/>
        <v>42781.549097222218</v>
      </c>
      <c r="S2275" s="12">
        <f t="shared" si="143"/>
        <v>42806.507430555561</v>
      </c>
    </row>
    <row r="2276" spans="1:19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1"/>
        <v>120</v>
      </c>
      <c r="O2276" s="7">
        <f t="shared" si="140"/>
        <v>30.202020202020201</v>
      </c>
      <c r="P2276" t="s">
        <v>8271</v>
      </c>
      <c r="Q2276" s="8" t="s">
        <v>8313</v>
      </c>
      <c r="R2276" s="12">
        <f t="shared" si="142"/>
        <v>41663.500659722224</v>
      </c>
      <c r="S2276" s="12">
        <f t="shared" si="143"/>
        <v>41693.500659722224</v>
      </c>
    </row>
    <row r="2277" spans="1:19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1"/>
        <v>408</v>
      </c>
      <c r="O2277" s="7">
        <f t="shared" si="140"/>
        <v>33.550632911392405</v>
      </c>
      <c r="P2277" t="s">
        <v>8271</v>
      </c>
      <c r="Q2277" s="8" t="s">
        <v>8313</v>
      </c>
      <c r="R2277" s="12">
        <f t="shared" si="142"/>
        <v>41965.616655092599</v>
      </c>
      <c r="S2277" s="12">
        <f t="shared" si="143"/>
        <v>41995.616655092599</v>
      </c>
    </row>
    <row r="2278" spans="1:19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1"/>
        <v>106</v>
      </c>
      <c r="O2278" s="7">
        <f t="shared" si="140"/>
        <v>64.74666666666667</v>
      </c>
      <c r="P2278" t="s">
        <v>8271</v>
      </c>
      <c r="Q2278" s="8" t="s">
        <v>8313</v>
      </c>
      <c r="R2278" s="12">
        <f t="shared" si="142"/>
        <v>41614.651493055557</v>
      </c>
      <c r="S2278" s="12">
        <f t="shared" si="143"/>
        <v>41644.651493055557</v>
      </c>
    </row>
    <row r="2279" spans="1:19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1"/>
        <v>141</v>
      </c>
      <c r="O2279" s="7">
        <f t="shared" si="140"/>
        <v>57.932367149758456</v>
      </c>
      <c r="P2279" t="s">
        <v>8271</v>
      </c>
      <c r="Q2279" s="8" t="s">
        <v>8313</v>
      </c>
      <c r="R2279" s="12">
        <f t="shared" si="142"/>
        <v>40936.678506944445</v>
      </c>
      <c r="S2279" s="12">
        <f t="shared" si="143"/>
        <v>40966.678506944445</v>
      </c>
    </row>
    <row r="2280" spans="1:19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1"/>
        <v>271</v>
      </c>
      <c r="O2280" s="7">
        <f t="shared" si="140"/>
        <v>53.078431372549019</v>
      </c>
      <c r="P2280" t="s">
        <v>8271</v>
      </c>
      <c r="Q2280" s="8" t="s">
        <v>8313</v>
      </c>
      <c r="R2280" s="12">
        <f t="shared" si="142"/>
        <v>42338.709108796291</v>
      </c>
      <c r="S2280" s="12">
        <f t="shared" si="143"/>
        <v>42372.957638888889</v>
      </c>
    </row>
    <row r="2281" spans="1:19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1"/>
        <v>154</v>
      </c>
      <c r="O2281" s="7">
        <f t="shared" si="140"/>
        <v>48.0625</v>
      </c>
      <c r="P2281" t="s">
        <v>8271</v>
      </c>
      <c r="Q2281" s="8" t="s">
        <v>8313</v>
      </c>
      <c r="R2281" s="12">
        <f t="shared" si="142"/>
        <v>42020.806701388887</v>
      </c>
      <c r="S2281" s="12">
        <f t="shared" si="143"/>
        <v>42039.166666666672</v>
      </c>
    </row>
    <row r="2282" spans="1:19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1"/>
        <v>404</v>
      </c>
      <c r="O2282" s="7">
        <f t="shared" si="140"/>
        <v>82.396874999999994</v>
      </c>
      <c r="P2282" t="s">
        <v>8271</v>
      </c>
      <c r="Q2282" s="8" t="s">
        <v>8313</v>
      </c>
      <c r="R2282" s="12">
        <f t="shared" si="142"/>
        <v>42234.624895833331</v>
      </c>
      <c r="S2282" s="12">
        <f t="shared" si="143"/>
        <v>42264.624895833331</v>
      </c>
    </row>
    <row r="2283" spans="1:19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1"/>
        <v>185</v>
      </c>
      <c r="O2283" s="7">
        <f t="shared" si="140"/>
        <v>50.454545454545453</v>
      </c>
      <c r="P2283" t="s">
        <v>8270</v>
      </c>
      <c r="Q2283" s="8" t="s">
        <v>8269</v>
      </c>
      <c r="R2283" s="12">
        <f t="shared" si="142"/>
        <v>40687.285844907405</v>
      </c>
      <c r="S2283" s="12">
        <f t="shared" si="143"/>
        <v>40749.284722222219</v>
      </c>
    </row>
    <row r="2284" spans="1:19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1"/>
        <v>185</v>
      </c>
      <c r="O2284" s="7">
        <f t="shared" si="140"/>
        <v>115.83333333333333</v>
      </c>
      <c r="P2284" t="s">
        <v>8270</v>
      </c>
      <c r="Q2284" s="8" t="s">
        <v>8269</v>
      </c>
      <c r="R2284" s="12">
        <f t="shared" si="142"/>
        <v>42323.17460648148</v>
      </c>
      <c r="S2284" s="12">
        <f t="shared" si="143"/>
        <v>42383.17460648148</v>
      </c>
    </row>
    <row r="2285" spans="1:19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1"/>
        <v>101</v>
      </c>
      <c r="O2285" s="7">
        <f t="shared" si="140"/>
        <v>63.03458333333333</v>
      </c>
      <c r="P2285" t="s">
        <v>8270</v>
      </c>
      <c r="Q2285" s="8" t="s">
        <v>8269</v>
      </c>
      <c r="R2285" s="12">
        <f t="shared" si="142"/>
        <v>40978.125046296293</v>
      </c>
      <c r="S2285" s="12">
        <f t="shared" si="143"/>
        <v>41038.083379629628</v>
      </c>
    </row>
    <row r="2286" spans="1:19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1"/>
        <v>106</v>
      </c>
      <c r="O2286" s="7">
        <f t="shared" si="140"/>
        <v>108.02152542372882</v>
      </c>
      <c r="P2286" t="s">
        <v>8270</v>
      </c>
      <c r="Q2286" s="8" t="s">
        <v>8269</v>
      </c>
      <c r="R2286" s="12">
        <f t="shared" si="142"/>
        <v>40585.796817129631</v>
      </c>
      <c r="S2286" s="12">
        <f t="shared" si="143"/>
        <v>40614.166666666664</v>
      </c>
    </row>
    <row r="2287" spans="1:19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1"/>
        <v>121</v>
      </c>
      <c r="O2287" s="7">
        <f t="shared" si="140"/>
        <v>46.088607594936711</v>
      </c>
      <c r="P2287" t="s">
        <v>8270</v>
      </c>
      <c r="Q2287" s="8" t="s">
        <v>8269</v>
      </c>
      <c r="R2287" s="12">
        <f t="shared" si="142"/>
        <v>41059.185682870368</v>
      </c>
      <c r="S2287" s="12">
        <f t="shared" si="143"/>
        <v>41089.185682870368</v>
      </c>
    </row>
    <row r="2288" spans="1:19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1"/>
        <v>100</v>
      </c>
      <c r="O2288" s="7">
        <f t="shared" si="140"/>
        <v>107.21428571428571</v>
      </c>
      <c r="P2288" t="s">
        <v>8270</v>
      </c>
      <c r="Q2288" s="8" t="s">
        <v>8269</v>
      </c>
      <c r="R2288" s="12">
        <f t="shared" si="142"/>
        <v>41494.963587962964</v>
      </c>
      <c r="S2288" s="12">
        <f t="shared" si="143"/>
        <v>41523.165972222225</v>
      </c>
    </row>
    <row r="2289" spans="1:19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1"/>
        <v>120</v>
      </c>
      <c r="O2289" s="7">
        <f t="shared" si="140"/>
        <v>50.9338679245283</v>
      </c>
      <c r="P2289" t="s">
        <v>8270</v>
      </c>
      <c r="Q2289" s="8" t="s">
        <v>8269</v>
      </c>
      <c r="R2289" s="12">
        <f t="shared" si="142"/>
        <v>41792.667361111111</v>
      </c>
      <c r="S2289" s="12">
        <f t="shared" si="143"/>
        <v>41813.667361111111</v>
      </c>
    </row>
    <row r="2290" spans="1:19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1"/>
        <v>100</v>
      </c>
      <c r="O2290" s="7">
        <f t="shared" si="140"/>
        <v>40.04</v>
      </c>
      <c r="P2290" t="s">
        <v>8270</v>
      </c>
      <c r="Q2290" s="8" t="s">
        <v>8269</v>
      </c>
      <c r="R2290" s="12">
        <f t="shared" si="142"/>
        <v>41067.827418981484</v>
      </c>
      <c r="S2290" s="12">
        <f t="shared" si="143"/>
        <v>41086.75</v>
      </c>
    </row>
    <row r="2291" spans="1:19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1"/>
        <v>107</v>
      </c>
      <c r="O2291" s="7">
        <f t="shared" si="140"/>
        <v>64.44</v>
      </c>
      <c r="P2291" t="s">
        <v>8270</v>
      </c>
      <c r="Q2291" s="8" t="s">
        <v>8269</v>
      </c>
      <c r="R2291" s="12">
        <f t="shared" si="142"/>
        <v>41571.998379629629</v>
      </c>
      <c r="S2291" s="12">
        <f t="shared" si="143"/>
        <v>41614.973611111112</v>
      </c>
    </row>
    <row r="2292" spans="1:19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1"/>
        <v>104</v>
      </c>
      <c r="O2292" s="7">
        <f t="shared" si="140"/>
        <v>53.827586206896555</v>
      </c>
      <c r="P2292" t="s">
        <v>8270</v>
      </c>
      <c r="Q2292" s="8" t="s">
        <v>8269</v>
      </c>
      <c r="R2292" s="12">
        <f t="shared" si="142"/>
        <v>40070.253819444442</v>
      </c>
      <c r="S2292" s="12">
        <f t="shared" si="143"/>
        <v>40148.708333333336</v>
      </c>
    </row>
    <row r="2293" spans="1:19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1"/>
        <v>173</v>
      </c>
      <c r="O2293" s="7">
        <f t="shared" si="140"/>
        <v>100.46511627906976</v>
      </c>
      <c r="P2293" t="s">
        <v>8270</v>
      </c>
      <c r="Q2293" s="8" t="s">
        <v>8269</v>
      </c>
      <c r="R2293" s="12">
        <f t="shared" si="142"/>
        <v>40987.977060185185</v>
      </c>
      <c r="S2293" s="12">
        <f t="shared" si="143"/>
        <v>41022.166666666664</v>
      </c>
    </row>
    <row r="2294" spans="1:19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1"/>
        <v>107</v>
      </c>
      <c r="O2294" s="7">
        <f t="shared" si="140"/>
        <v>46.630652173913049</v>
      </c>
      <c r="P2294" t="s">
        <v>8270</v>
      </c>
      <c r="Q2294" s="8" t="s">
        <v>8269</v>
      </c>
      <c r="R2294" s="12">
        <f t="shared" si="142"/>
        <v>40987.697638888887</v>
      </c>
      <c r="S2294" s="12">
        <f t="shared" si="143"/>
        <v>41017.697638888887</v>
      </c>
    </row>
    <row r="2295" spans="1:19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1"/>
        <v>108</v>
      </c>
      <c r="O2295" s="7">
        <f t="shared" si="140"/>
        <v>34.074074074074076</v>
      </c>
      <c r="P2295" t="s">
        <v>8270</v>
      </c>
      <c r="Q2295" s="8" t="s">
        <v>8269</v>
      </c>
      <c r="R2295" s="12">
        <f t="shared" si="142"/>
        <v>41151.708321759259</v>
      </c>
      <c r="S2295" s="12">
        <f t="shared" si="143"/>
        <v>41177.165972222225</v>
      </c>
    </row>
    <row r="2296" spans="1:19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1"/>
        <v>146</v>
      </c>
      <c r="O2296" s="7">
        <f t="shared" si="140"/>
        <v>65.214642857142863</v>
      </c>
      <c r="P2296" t="s">
        <v>8270</v>
      </c>
      <c r="Q2296" s="8" t="s">
        <v>8269</v>
      </c>
      <c r="R2296" s="12">
        <f t="shared" si="142"/>
        <v>41264.72314814815</v>
      </c>
      <c r="S2296" s="12">
        <f t="shared" si="143"/>
        <v>41294.72314814815</v>
      </c>
    </row>
    <row r="2297" spans="1:19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1"/>
        <v>125</v>
      </c>
      <c r="O2297" s="7">
        <f t="shared" si="140"/>
        <v>44.205882352941174</v>
      </c>
      <c r="P2297" t="s">
        <v>8270</v>
      </c>
      <c r="Q2297" s="8" t="s">
        <v>8269</v>
      </c>
      <c r="R2297" s="12">
        <f t="shared" si="142"/>
        <v>41270.954351851848</v>
      </c>
      <c r="S2297" s="12">
        <f t="shared" si="143"/>
        <v>41300.954351851848</v>
      </c>
    </row>
    <row r="2298" spans="1:19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1"/>
        <v>149</v>
      </c>
      <c r="O2298" s="7">
        <f t="shared" si="140"/>
        <v>71.965517241379317</v>
      </c>
      <c r="P2298" t="s">
        <v>8270</v>
      </c>
      <c r="Q2298" s="8" t="s">
        <v>8269</v>
      </c>
      <c r="R2298" s="12">
        <f t="shared" si="142"/>
        <v>40927.731782407405</v>
      </c>
      <c r="S2298" s="12">
        <f t="shared" si="143"/>
        <v>40962.731782407405</v>
      </c>
    </row>
    <row r="2299" spans="1:19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1"/>
        <v>101</v>
      </c>
      <c r="O2299" s="7">
        <f t="shared" si="140"/>
        <v>52.94736842105263</v>
      </c>
      <c r="P2299" t="s">
        <v>8270</v>
      </c>
      <c r="Q2299" s="8" t="s">
        <v>8269</v>
      </c>
      <c r="R2299" s="12">
        <f t="shared" si="142"/>
        <v>40948.042233796295</v>
      </c>
      <c r="S2299" s="12">
        <f t="shared" si="143"/>
        <v>40982.165972222225</v>
      </c>
    </row>
    <row r="2300" spans="1:19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1"/>
        <v>105</v>
      </c>
      <c r="O2300" s="7">
        <f t="shared" si="140"/>
        <v>109.45138888888889</v>
      </c>
      <c r="P2300" t="s">
        <v>8270</v>
      </c>
      <c r="Q2300" s="8" t="s">
        <v>8269</v>
      </c>
      <c r="R2300" s="12">
        <f t="shared" si="142"/>
        <v>41694.84065972222</v>
      </c>
      <c r="S2300" s="12">
        <f t="shared" si="143"/>
        <v>41724.798993055556</v>
      </c>
    </row>
    <row r="2301" spans="1:19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1"/>
        <v>350</v>
      </c>
      <c r="O2301" s="7">
        <f t="shared" si="140"/>
        <v>75.035714285714292</v>
      </c>
      <c r="P2301" t="s">
        <v>8270</v>
      </c>
      <c r="Q2301" s="8" t="s">
        <v>8269</v>
      </c>
      <c r="R2301" s="12">
        <f t="shared" si="142"/>
        <v>40565.032511574071</v>
      </c>
      <c r="S2301" s="12">
        <f t="shared" si="143"/>
        <v>40580.032511574071</v>
      </c>
    </row>
    <row r="2302" spans="1:19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1"/>
        <v>101</v>
      </c>
      <c r="O2302" s="7">
        <f t="shared" si="140"/>
        <v>115.71428571428571</v>
      </c>
      <c r="P2302" t="s">
        <v>8270</v>
      </c>
      <c r="Q2302" s="8" t="s">
        <v>8269</v>
      </c>
      <c r="R2302" s="12">
        <f t="shared" si="142"/>
        <v>41074.727037037039</v>
      </c>
      <c r="S2302" s="12">
        <f t="shared" si="143"/>
        <v>41088.727037037039</v>
      </c>
    </row>
    <row r="2303" spans="1:19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1"/>
        <v>134</v>
      </c>
      <c r="O2303" s="7">
        <f t="shared" si="140"/>
        <v>31.659810426540286</v>
      </c>
      <c r="P2303" t="s">
        <v>8270</v>
      </c>
      <c r="Q2303" s="8" t="s">
        <v>8305</v>
      </c>
      <c r="R2303" s="12">
        <f t="shared" si="142"/>
        <v>41416.146944444445</v>
      </c>
      <c r="S2303" s="12">
        <f t="shared" si="143"/>
        <v>41446.146944444445</v>
      </c>
    </row>
    <row r="2304" spans="1:19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1"/>
        <v>171</v>
      </c>
      <c r="O2304" s="7">
        <f t="shared" si="140"/>
        <v>46.176470588235297</v>
      </c>
      <c r="P2304" t="s">
        <v>8270</v>
      </c>
      <c r="Q2304" s="8" t="s">
        <v>8305</v>
      </c>
      <c r="R2304" s="12">
        <f t="shared" si="142"/>
        <v>41605.868449074071</v>
      </c>
      <c r="S2304" s="12">
        <f t="shared" si="143"/>
        <v>41639.291666666664</v>
      </c>
    </row>
    <row r="2305" spans="1:19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1"/>
        <v>109</v>
      </c>
      <c r="O2305" s="7">
        <f t="shared" si="140"/>
        <v>68.481650485436887</v>
      </c>
      <c r="P2305" t="s">
        <v>8270</v>
      </c>
      <c r="Q2305" s="8" t="s">
        <v>8305</v>
      </c>
      <c r="R2305" s="12">
        <f t="shared" si="142"/>
        <v>40850.111064814817</v>
      </c>
      <c r="S2305" s="12">
        <f t="shared" si="143"/>
        <v>40890.152731481481</v>
      </c>
    </row>
    <row r="2306" spans="1:19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1"/>
        <v>101</v>
      </c>
      <c r="O2306" s="7">
        <f t="shared" ref="O2306:O2369" si="144">IFERROR(E2306/L2306,"-")</f>
        <v>53.469203539823013</v>
      </c>
      <c r="P2306" t="s">
        <v>8270</v>
      </c>
      <c r="Q2306" s="8" t="s">
        <v>8305</v>
      </c>
      <c r="R2306" s="12">
        <f t="shared" si="142"/>
        <v>40502.815868055557</v>
      </c>
      <c r="S2306" s="12">
        <f t="shared" si="143"/>
        <v>40544.207638888889</v>
      </c>
    </row>
    <row r="2307" spans="1:19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5">ROUND(E2307/D2307*100,0)</f>
        <v>101</v>
      </c>
      <c r="O2307" s="7">
        <f t="shared" si="144"/>
        <v>109.10778443113773</v>
      </c>
      <c r="P2307" t="s">
        <v>8270</v>
      </c>
      <c r="Q2307" s="8" t="s">
        <v>8305</v>
      </c>
      <c r="R2307" s="12">
        <f t="shared" ref="R2307:R2370" si="146">(((J2307/60)/60)/24+DATE(1970,1,1))</f>
        <v>41834.695277777777</v>
      </c>
      <c r="S2307" s="12">
        <f t="shared" ref="S2307:S2370" si="147">(((I2307/60)/60)/24)+DATE(1970,1,1)</f>
        <v>41859.75</v>
      </c>
    </row>
    <row r="2308" spans="1:19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5"/>
        <v>107</v>
      </c>
      <c r="O2308" s="7">
        <f t="shared" si="144"/>
        <v>51.185616438356163</v>
      </c>
      <c r="P2308" t="s">
        <v>8270</v>
      </c>
      <c r="Q2308" s="8" t="s">
        <v>8305</v>
      </c>
      <c r="R2308" s="12">
        <f t="shared" si="146"/>
        <v>40948.16815972222</v>
      </c>
      <c r="S2308" s="12">
        <f t="shared" si="147"/>
        <v>40978.16815972222</v>
      </c>
    </row>
    <row r="2309" spans="1:19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5"/>
        <v>107</v>
      </c>
      <c r="O2309" s="7">
        <f t="shared" si="144"/>
        <v>27.936800000000002</v>
      </c>
      <c r="P2309" t="s">
        <v>8270</v>
      </c>
      <c r="Q2309" s="8" t="s">
        <v>8305</v>
      </c>
      <c r="R2309" s="12">
        <f t="shared" si="146"/>
        <v>41004.802465277775</v>
      </c>
      <c r="S2309" s="12">
        <f t="shared" si="147"/>
        <v>41034.802407407406</v>
      </c>
    </row>
    <row r="2310" spans="1:19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5"/>
        <v>101</v>
      </c>
      <c r="O2310" s="7">
        <f t="shared" si="144"/>
        <v>82.496921824104234</v>
      </c>
      <c r="P2310" t="s">
        <v>8270</v>
      </c>
      <c r="Q2310" s="8" t="s">
        <v>8305</v>
      </c>
      <c r="R2310" s="12">
        <f t="shared" si="146"/>
        <v>41851.962916666671</v>
      </c>
      <c r="S2310" s="12">
        <f t="shared" si="147"/>
        <v>41880.041666666664</v>
      </c>
    </row>
    <row r="2311" spans="1:19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5"/>
        <v>107</v>
      </c>
      <c r="O2311" s="7">
        <f t="shared" si="144"/>
        <v>59.817476635514019</v>
      </c>
      <c r="P2311" t="s">
        <v>8270</v>
      </c>
      <c r="Q2311" s="8" t="s">
        <v>8305</v>
      </c>
      <c r="R2311" s="12">
        <f t="shared" si="146"/>
        <v>41307.987696759257</v>
      </c>
      <c r="S2311" s="12">
        <f t="shared" si="147"/>
        <v>41342.987696759257</v>
      </c>
    </row>
    <row r="2312" spans="1:19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5"/>
        <v>429</v>
      </c>
      <c r="O2312" s="7">
        <f t="shared" si="144"/>
        <v>64.816470588235291</v>
      </c>
      <c r="P2312" t="s">
        <v>8270</v>
      </c>
      <c r="Q2312" s="8" t="s">
        <v>8305</v>
      </c>
      <c r="R2312" s="12">
        <f t="shared" si="146"/>
        <v>41324.79415509259</v>
      </c>
      <c r="S2312" s="12">
        <f t="shared" si="147"/>
        <v>41354.752488425926</v>
      </c>
    </row>
    <row r="2313" spans="1:19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5"/>
        <v>104</v>
      </c>
      <c r="O2313" s="7">
        <f t="shared" si="144"/>
        <v>90.09615384615384</v>
      </c>
      <c r="P2313" t="s">
        <v>8270</v>
      </c>
      <c r="Q2313" s="8" t="s">
        <v>8305</v>
      </c>
      <c r="R2313" s="12">
        <f t="shared" si="146"/>
        <v>41736.004502314812</v>
      </c>
      <c r="S2313" s="12">
        <f t="shared" si="147"/>
        <v>41766.004502314812</v>
      </c>
    </row>
    <row r="2314" spans="1:19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5"/>
        <v>108</v>
      </c>
      <c r="O2314" s="7">
        <f t="shared" si="144"/>
        <v>40.962025316455694</v>
      </c>
      <c r="P2314" t="s">
        <v>8270</v>
      </c>
      <c r="Q2314" s="8" t="s">
        <v>8305</v>
      </c>
      <c r="R2314" s="12">
        <f t="shared" si="146"/>
        <v>41716.632847222223</v>
      </c>
      <c r="S2314" s="12">
        <f t="shared" si="147"/>
        <v>41747.958333333336</v>
      </c>
    </row>
    <row r="2315" spans="1:19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5"/>
        <v>176</v>
      </c>
      <c r="O2315" s="7">
        <f t="shared" si="144"/>
        <v>56.000127388535034</v>
      </c>
      <c r="P2315" t="s">
        <v>8270</v>
      </c>
      <c r="Q2315" s="8" t="s">
        <v>8305</v>
      </c>
      <c r="R2315" s="12">
        <f t="shared" si="146"/>
        <v>41002.958634259259</v>
      </c>
      <c r="S2315" s="12">
        <f t="shared" si="147"/>
        <v>41032.958634259259</v>
      </c>
    </row>
    <row r="2316" spans="1:19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5"/>
        <v>157</v>
      </c>
      <c r="O2316" s="7">
        <f t="shared" si="144"/>
        <v>37.672800000000002</v>
      </c>
      <c r="P2316" t="s">
        <v>8270</v>
      </c>
      <c r="Q2316" s="8" t="s">
        <v>8305</v>
      </c>
      <c r="R2316" s="12">
        <f t="shared" si="146"/>
        <v>41037.551585648151</v>
      </c>
      <c r="S2316" s="12">
        <f t="shared" si="147"/>
        <v>41067.551585648151</v>
      </c>
    </row>
    <row r="2317" spans="1:19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5"/>
        <v>103</v>
      </c>
      <c r="O2317" s="7">
        <f t="shared" si="144"/>
        <v>40.078125</v>
      </c>
      <c r="P2317" t="s">
        <v>8270</v>
      </c>
      <c r="Q2317" s="8" t="s">
        <v>8305</v>
      </c>
      <c r="R2317" s="12">
        <f t="shared" si="146"/>
        <v>41004.72619212963</v>
      </c>
      <c r="S2317" s="12">
        <f t="shared" si="147"/>
        <v>41034.72619212963</v>
      </c>
    </row>
    <row r="2318" spans="1:19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5"/>
        <v>104</v>
      </c>
      <c r="O2318" s="7">
        <f t="shared" si="144"/>
        <v>78.031999999999996</v>
      </c>
      <c r="P2318" t="s">
        <v>8270</v>
      </c>
      <c r="Q2318" s="8" t="s">
        <v>8305</v>
      </c>
      <c r="R2318" s="12">
        <f t="shared" si="146"/>
        <v>40079.725115740745</v>
      </c>
      <c r="S2318" s="12">
        <f t="shared" si="147"/>
        <v>40156.76666666667</v>
      </c>
    </row>
    <row r="2319" spans="1:19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5"/>
        <v>104</v>
      </c>
      <c r="O2319" s="7">
        <f t="shared" si="144"/>
        <v>18.90909090909091</v>
      </c>
      <c r="P2319" t="s">
        <v>8270</v>
      </c>
      <c r="Q2319" s="8" t="s">
        <v>8305</v>
      </c>
      <c r="R2319" s="12">
        <f t="shared" si="146"/>
        <v>40192.542233796295</v>
      </c>
      <c r="S2319" s="12">
        <f t="shared" si="147"/>
        <v>40224.208333333336</v>
      </c>
    </row>
    <row r="2320" spans="1:19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5"/>
        <v>121</v>
      </c>
      <c r="O2320" s="7">
        <f t="shared" si="144"/>
        <v>37.134969325153371</v>
      </c>
      <c r="P2320" t="s">
        <v>8270</v>
      </c>
      <c r="Q2320" s="8" t="s">
        <v>8305</v>
      </c>
      <c r="R2320" s="12">
        <f t="shared" si="146"/>
        <v>40050.643680555557</v>
      </c>
      <c r="S2320" s="12">
        <f t="shared" si="147"/>
        <v>40082.165972222225</v>
      </c>
    </row>
    <row r="2321" spans="1:19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5"/>
        <v>108</v>
      </c>
      <c r="O2321" s="7">
        <f t="shared" si="144"/>
        <v>41.961038961038959</v>
      </c>
      <c r="P2321" t="s">
        <v>8270</v>
      </c>
      <c r="Q2321" s="8" t="s">
        <v>8305</v>
      </c>
      <c r="R2321" s="12">
        <f t="shared" si="146"/>
        <v>41593.082002314812</v>
      </c>
      <c r="S2321" s="12">
        <f t="shared" si="147"/>
        <v>41623.082002314812</v>
      </c>
    </row>
    <row r="2322" spans="1:19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5"/>
        <v>109</v>
      </c>
      <c r="O2322" s="7">
        <f t="shared" si="144"/>
        <v>61.044943820224717</v>
      </c>
      <c r="P2322" t="s">
        <v>8270</v>
      </c>
      <c r="Q2322" s="8" t="s">
        <v>8305</v>
      </c>
      <c r="R2322" s="12">
        <f t="shared" si="146"/>
        <v>41696.817129629628</v>
      </c>
      <c r="S2322" s="12">
        <f t="shared" si="147"/>
        <v>41731.775462962964</v>
      </c>
    </row>
    <row r="2323" spans="1:19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5"/>
        <v>39</v>
      </c>
      <c r="O2323" s="7">
        <f t="shared" si="144"/>
        <v>64.53125</v>
      </c>
      <c r="P2323" t="s">
        <v>8288</v>
      </c>
      <c r="Q2323" s="8" t="s">
        <v>8314</v>
      </c>
      <c r="R2323" s="12">
        <f t="shared" si="146"/>
        <v>42799.260428240741</v>
      </c>
      <c r="S2323" s="12">
        <f t="shared" si="147"/>
        <v>42829.21876157407</v>
      </c>
    </row>
    <row r="2324" spans="1:19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5"/>
        <v>3</v>
      </c>
      <c r="O2324" s="7">
        <f t="shared" si="144"/>
        <v>21.25</v>
      </c>
      <c r="P2324" t="s">
        <v>8288</v>
      </c>
      <c r="Q2324" s="8" t="s">
        <v>8314</v>
      </c>
      <c r="R2324" s="12">
        <f t="shared" si="146"/>
        <v>42804.895474537043</v>
      </c>
      <c r="S2324" s="12">
        <f t="shared" si="147"/>
        <v>42834.853807870371</v>
      </c>
    </row>
    <row r="2325" spans="1:19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5"/>
        <v>48</v>
      </c>
      <c r="O2325" s="7">
        <f t="shared" si="144"/>
        <v>30</v>
      </c>
      <c r="P2325" t="s">
        <v>8288</v>
      </c>
      <c r="Q2325" s="8" t="s">
        <v>8314</v>
      </c>
      <c r="R2325" s="12">
        <f t="shared" si="146"/>
        <v>42807.755173611105</v>
      </c>
      <c r="S2325" s="12">
        <f t="shared" si="147"/>
        <v>42814.755173611105</v>
      </c>
    </row>
    <row r="2326" spans="1:19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5"/>
        <v>21</v>
      </c>
      <c r="O2326" s="7">
        <f t="shared" si="144"/>
        <v>25.491803278688526</v>
      </c>
      <c r="P2326" t="s">
        <v>8288</v>
      </c>
      <c r="Q2326" s="8" t="s">
        <v>8314</v>
      </c>
      <c r="R2326" s="12">
        <f t="shared" si="146"/>
        <v>42790.885243055556</v>
      </c>
      <c r="S2326" s="12">
        <f t="shared" si="147"/>
        <v>42820.843576388885</v>
      </c>
    </row>
    <row r="2327" spans="1:19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5"/>
        <v>8</v>
      </c>
      <c r="O2327" s="7">
        <f t="shared" si="144"/>
        <v>11.428571428571429</v>
      </c>
      <c r="P2327" t="s">
        <v>8288</v>
      </c>
      <c r="Q2327" s="8" t="s">
        <v>8314</v>
      </c>
      <c r="R2327" s="12">
        <f t="shared" si="146"/>
        <v>42794.022349537037</v>
      </c>
      <c r="S2327" s="12">
        <f t="shared" si="147"/>
        <v>42823.980682870373</v>
      </c>
    </row>
    <row r="2328" spans="1:19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5"/>
        <v>1</v>
      </c>
      <c r="O2328" s="7">
        <f t="shared" si="144"/>
        <v>108</v>
      </c>
      <c r="P2328" t="s">
        <v>8288</v>
      </c>
      <c r="Q2328" s="8" t="s">
        <v>8314</v>
      </c>
      <c r="R2328" s="12">
        <f t="shared" si="146"/>
        <v>42804.034120370372</v>
      </c>
      <c r="S2328" s="12">
        <f t="shared" si="147"/>
        <v>42855.708333333328</v>
      </c>
    </row>
    <row r="2329" spans="1:19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5"/>
        <v>526</v>
      </c>
      <c r="O2329" s="7">
        <f t="shared" si="144"/>
        <v>54.883162444113267</v>
      </c>
      <c r="P2329" t="s">
        <v>8288</v>
      </c>
      <c r="Q2329" s="8" t="s">
        <v>8314</v>
      </c>
      <c r="R2329" s="12">
        <f t="shared" si="146"/>
        <v>41842.917129629634</v>
      </c>
      <c r="S2329" s="12">
        <f t="shared" si="147"/>
        <v>41877.917129629634</v>
      </c>
    </row>
    <row r="2330" spans="1:19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5"/>
        <v>254</v>
      </c>
      <c r="O2330" s="7">
        <f t="shared" si="144"/>
        <v>47.383612662942269</v>
      </c>
      <c r="P2330" t="s">
        <v>8288</v>
      </c>
      <c r="Q2330" s="8" t="s">
        <v>8314</v>
      </c>
      <c r="R2330" s="12">
        <f t="shared" si="146"/>
        <v>42139.781678240746</v>
      </c>
      <c r="S2330" s="12">
        <f t="shared" si="147"/>
        <v>42169.781678240746</v>
      </c>
    </row>
    <row r="2331" spans="1:19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5"/>
        <v>106</v>
      </c>
      <c r="O2331" s="7">
        <f t="shared" si="144"/>
        <v>211.84</v>
      </c>
      <c r="P2331" t="s">
        <v>8288</v>
      </c>
      <c r="Q2331" s="8" t="s">
        <v>8314</v>
      </c>
      <c r="R2331" s="12">
        <f t="shared" si="146"/>
        <v>41807.624374999999</v>
      </c>
      <c r="S2331" s="12">
        <f t="shared" si="147"/>
        <v>41837.624374999999</v>
      </c>
    </row>
    <row r="2332" spans="1:19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5"/>
        <v>102</v>
      </c>
      <c r="O2332" s="7">
        <f t="shared" si="144"/>
        <v>219.92638036809817</v>
      </c>
      <c r="P2332" t="s">
        <v>8288</v>
      </c>
      <c r="Q2332" s="8" t="s">
        <v>8314</v>
      </c>
      <c r="R2332" s="12">
        <f t="shared" si="146"/>
        <v>42332.89980324074</v>
      </c>
      <c r="S2332" s="12">
        <f t="shared" si="147"/>
        <v>42363</v>
      </c>
    </row>
    <row r="2333" spans="1:19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5"/>
        <v>144</v>
      </c>
      <c r="O2333" s="7">
        <f t="shared" si="144"/>
        <v>40.795406360424032</v>
      </c>
      <c r="P2333" t="s">
        <v>8288</v>
      </c>
      <c r="Q2333" s="8" t="s">
        <v>8314</v>
      </c>
      <c r="R2333" s="12">
        <f t="shared" si="146"/>
        <v>41839.005671296298</v>
      </c>
      <c r="S2333" s="12">
        <f t="shared" si="147"/>
        <v>41869.005671296298</v>
      </c>
    </row>
    <row r="2334" spans="1:19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5"/>
        <v>106</v>
      </c>
      <c r="O2334" s="7">
        <f t="shared" si="144"/>
        <v>75.502840909090907</v>
      </c>
      <c r="P2334" t="s">
        <v>8288</v>
      </c>
      <c r="Q2334" s="8" t="s">
        <v>8314</v>
      </c>
      <c r="R2334" s="12">
        <f t="shared" si="146"/>
        <v>42011.628136574072</v>
      </c>
      <c r="S2334" s="12">
        <f t="shared" si="147"/>
        <v>42041.628136574072</v>
      </c>
    </row>
    <row r="2335" spans="1:19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5"/>
        <v>212</v>
      </c>
      <c r="O2335" s="7">
        <f t="shared" si="144"/>
        <v>13.542553191489361</v>
      </c>
      <c r="P2335" t="s">
        <v>8288</v>
      </c>
      <c r="Q2335" s="8" t="s">
        <v>8314</v>
      </c>
      <c r="R2335" s="12">
        <f t="shared" si="146"/>
        <v>41767.650347222225</v>
      </c>
      <c r="S2335" s="12">
        <f t="shared" si="147"/>
        <v>41788.743055555555</v>
      </c>
    </row>
    <row r="2336" spans="1:19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5"/>
        <v>102</v>
      </c>
      <c r="O2336" s="7">
        <f t="shared" si="144"/>
        <v>60.865671641791046</v>
      </c>
      <c r="P2336" t="s">
        <v>8288</v>
      </c>
      <c r="Q2336" s="8" t="s">
        <v>8314</v>
      </c>
      <c r="R2336" s="12">
        <f t="shared" si="146"/>
        <v>41918.670115740737</v>
      </c>
      <c r="S2336" s="12">
        <f t="shared" si="147"/>
        <v>41948.731944444444</v>
      </c>
    </row>
    <row r="2337" spans="1:19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5"/>
        <v>102</v>
      </c>
      <c r="O2337" s="7">
        <f t="shared" si="144"/>
        <v>115.69230769230769</v>
      </c>
      <c r="P2337" t="s">
        <v>8288</v>
      </c>
      <c r="Q2337" s="8" t="s">
        <v>8314</v>
      </c>
      <c r="R2337" s="12">
        <f t="shared" si="146"/>
        <v>41771.572256944448</v>
      </c>
      <c r="S2337" s="12">
        <f t="shared" si="147"/>
        <v>41801.572256944448</v>
      </c>
    </row>
    <row r="2338" spans="1:19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5"/>
        <v>521</v>
      </c>
      <c r="O2338" s="7">
        <f t="shared" si="144"/>
        <v>48.104623556581984</v>
      </c>
      <c r="P2338" t="s">
        <v>8288</v>
      </c>
      <c r="Q2338" s="8" t="s">
        <v>8314</v>
      </c>
      <c r="R2338" s="12">
        <f t="shared" si="146"/>
        <v>41666.924710648149</v>
      </c>
      <c r="S2338" s="12">
        <f t="shared" si="147"/>
        <v>41706.924710648149</v>
      </c>
    </row>
    <row r="2339" spans="1:19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5"/>
        <v>111</v>
      </c>
      <c r="O2339" s="7">
        <f t="shared" si="144"/>
        <v>74.184357541899445</v>
      </c>
      <c r="P2339" t="s">
        <v>8288</v>
      </c>
      <c r="Q2339" s="8" t="s">
        <v>8314</v>
      </c>
      <c r="R2339" s="12">
        <f t="shared" si="146"/>
        <v>41786.640543981484</v>
      </c>
      <c r="S2339" s="12">
        <f t="shared" si="147"/>
        <v>41816.640543981484</v>
      </c>
    </row>
    <row r="2340" spans="1:19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5"/>
        <v>101</v>
      </c>
      <c r="O2340" s="7">
        <f t="shared" si="144"/>
        <v>123.34552845528455</v>
      </c>
      <c r="P2340" t="s">
        <v>8288</v>
      </c>
      <c r="Q2340" s="8" t="s">
        <v>8314</v>
      </c>
      <c r="R2340" s="12">
        <f t="shared" si="146"/>
        <v>41789.896805555552</v>
      </c>
      <c r="S2340" s="12">
        <f t="shared" si="147"/>
        <v>41819.896805555552</v>
      </c>
    </row>
    <row r="2341" spans="1:19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5"/>
        <v>294</v>
      </c>
      <c r="O2341" s="7">
        <f t="shared" si="144"/>
        <v>66.623188405797094</v>
      </c>
      <c r="P2341" t="s">
        <v>8288</v>
      </c>
      <c r="Q2341" s="8" t="s">
        <v>8314</v>
      </c>
      <c r="R2341" s="12">
        <f t="shared" si="146"/>
        <v>42692.79987268518</v>
      </c>
      <c r="S2341" s="12">
        <f t="shared" si="147"/>
        <v>42723.332638888889</v>
      </c>
    </row>
    <row r="2342" spans="1:19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5"/>
        <v>106</v>
      </c>
      <c r="O2342" s="7">
        <f t="shared" si="144"/>
        <v>104.99007444168734</v>
      </c>
      <c r="P2342" t="s">
        <v>8288</v>
      </c>
      <c r="Q2342" s="8" t="s">
        <v>8314</v>
      </c>
      <c r="R2342" s="12">
        <f t="shared" si="146"/>
        <v>42643.642800925925</v>
      </c>
      <c r="S2342" s="12">
        <f t="shared" si="147"/>
        <v>42673.642800925925</v>
      </c>
    </row>
    <row r="2343" spans="1:19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5"/>
        <v>0</v>
      </c>
      <c r="O2343" s="7" t="str">
        <f t="shared" si="144"/>
        <v>-</v>
      </c>
      <c r="P2343" t="s">
        <v>8279</v>
      </c>
      <c r="Q2343" s="8" t="s">
        <v>8280</v>
      </c>
      <c r="R2343" s="12">
        <f t="shared" si="146"/>
        <v>42167.813703703709</v>
      </c>
      <c r="S2343" s="12">
        <f t="shared" si="147"/>
        <v>42197.813703703709</v>
      </c>
    </row>
    <row r="2344" spans="1:19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5"/>
        <v>0</v>
      </c>
      <c r="O2344" s="7" t="str">
        <f t="shared" si="144"/>
        <v>-</v>
      </c>
      <c r="P2344" t="s">
        <v>8279</v>
      </c>
      <c r="Q2344" s="8" t="s">
        <v>8280</v>
      </c>
      <c r="R2344" s="12">
        <f t="shared" si="146"/>
        <v>41897.702199074076</v>
      </c>
      <c r="S2344" s="12">
        <f t="shared" si="147"/>
        <v>41918.208333333336</v>
      </c>
    </row>
    <row r="2345" spans="1:19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5"/>
        <v>3</v>
      </c>
      <c r="O2345" s="7">
        <f t="shared" si="144"/>
        <v>300</v>
      </c>
      <c r="P2345" t="s">
        <v>8279</v>
      </c>
      <c r="Q2345" s="8" t="s">
        <v>8280</v>
      </c>
      <c r="R2345" s="12">
        <f t="shared" si="146"/>
        <v>42327.825289351851</v>
      </c>
      <c r="S2345" s="12">
        <f t="shared" si="147"/>
        <v>42377.82430555555</v>
      </c>
    </row>
    <row r="2346" spans="1:19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5"/>
        <v>0</v>
      </c>
      <c r="O2346" s="7">
        <f t="shared" si="144"/>
        <v>1</v>
      </c>
      <c r="P2346" t="s">
        <v>8279</v>
      </c>
      <c r="Q2346" s="8" t="s">
        <v>8280</v>
      </c>
      <c r="R2346" s="12">
        <f t="shared" si="146"/>
        <v>42515.727650462963</v>
      </c>
      <c r="S2346" s="12">
        <f t="shared" si="147"/>
        <v>42545.727650462963</v>
      </c>
    </row>
    <row r="2347" spans="1:19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5"/>
        <v>0</v>
      </c>
      <c r="O2347" s="7" t="str">
        <f t="shared" si="144"/>
        <v>-</v>
      </c>
      <c r="P2347" t="s">
        <v>8279</v>
      </c>
      <c r="Q2347" s="8" t="s">
        <v>8280</v>
      </c>
      <c r="R2347" s="12">
        <f t="shared" si="146"/>
        <v>42060.001805555556</v>
      </c>
      <c r="S2347" s="12">
        <f t="shared" si="147"/>
        <v>42094.985416666663</v>
      </c>
    </row>
    <row r="2348" spans="1:19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5"/>
        <v>0</v>
      </c>
      <c r="O2348" s="7">
        <f t="shared" si="144"/>
        <v>13</v>
      </c>
      <c r="P2348" t="s">
        <v>8279</v>
      </c>
      <c r="Q2348" s="8" t="s">
        <v>8280</v>
      </c>
      <c r="R2348" s="12">
        <f t="shared" si="146"/>
        <v>42615.79896990741</v>
      </c>
      <c r="S2348" s="12">
        <f t="shared" si="147"/>
        <v>42660.79896990741</v>
      </c>
    </row>
    <row r="2349" spans="1:19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5"/>
        <v>2</v>
      </c>
      <c r="O2349" s="7">
        <f t="shared" si="144"/>
        <v>15</v>
      </c>
      <c r="P2349" t="s">
        <v>8279</v>
      </c>
      <c r="Q2349" s="8" t="s">
        <v>8280</v>
      </c>
      <c r="R2349" s="12">
        <f t="shared" si="146"/>
        <v>42577.607361111113</v>
      </c>
      <c r="S2349" s="12">
        <f t="shared" si="147"/>
        <v>42607.607361111113</v>
      </c>
    </row>
    <row r="2350" spans="1:19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5"/>
        <v>0</v>
      </c>
      <c r="O2350" s="7">
        <f t="shared" si="144"/>
        <v>54</v>
      </c>
      <c r="P2350" t="s">
        <v>8279</v>
      </c>
      <c r="Q2350" s="8" t="s">
        <v>8280</v>
      </c>
      <c r="R2350" s="12">
        <f t="shared" si="146"/>
        <v>42360.932152777779</v>
      </c>
      <c r="S2350" s="12">
        <f t="shared" si="147"/>
        <v>42420.932152777779</v>
      </c>
    </row>
    <row r="2351" spans="1:19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5"/>
        <v>0</v>
      </c>
      <c r="O2351" s="7" t="str">
        <f t="shared" si="144"/>
        <v>-</v>
      </c>
      <c r="P2351" t="s">
        <v>8279</v>
      </c>
      <c r="Q2351" s="8" t="s">
        <v>8280</v>
      </c>
      <c r="R2351" s="12">
        <f t="shared" si="146"/>
        <v>42198.775787037041</v>
      </c>
      <c r="S2351" s="12">
        <f t="shared" si="147"/>
        <v>42227.775787037041</v>
      </c>
    </row>
    <row r="2352" spans="1:19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5"/>
        <v>0</v>
      </c>
      <c r="O2352" s="7" t="str">
        <f t="shared" si="144"/>
        <v>-</v>
      </c>
      <c r="P2352" t="s">
        <v>8279</v>
      </c>
      <c r="Q2352" s="8" t="s">
        <v>8280</v>
      </c>
      <c r="R2352" s="12">
        <f t="shared" si="146"/>
        <v>42708.842245370368</v>
      </c>
      <c r="S2352" s="12">
        <f t="shared" si="147"/>
        <v>42738.842245370368</v>
      </c>
    </row>
    <row r="2353" spans="1:19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5"/>
        <v>1</v>
      </c>
      <c r="O2353" s="7">
        <f t="shared" si="144"/>
        <v>15.428571428571429</v>
      </c>
      <c r="P2353" t="s">
        <v>8279</v>
      </c>
      <c r="Q2353" s="8" t="s">
        <v>8280</v>
      </c>
      <c r="R2353" s="12">
        <f t="shared" si="146"/>
        <v>42094.101145833338</v>
      </c>
      <c r="S2353" s="12">
        <f t="shared" si="147"/>
        <v>42124.101145833338</v>
      </c>
    </row>
    <row r="2354" spans="1:19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5"/>
        <v>0</v>
      </c>
      <c r="O2354" s="7" t="str">
        <f t="shared" si="144"/>
        <v>-</v>
      </c>
      <c r="P2354" t="s">
        <v>8279</v>
      </c>
      <c r="Q2354" s="8" t="s">
        <v>8280</v>
      </c>
      <c r="R2354" s="12">
        <f t="shared" si="146"/>
        <v>42101.633703703701</v>
      </c>
      <c r="S2354" s="12">
        <f t="shared" si="147"/>
        <v>42161.633703703701</v>
      </c>
    </row>
    <row r="2355" spans="1:19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5"/>
        <v>0</v>
      </c>
      <c r="O2355" s="7" t="str">
        <f t="shared" si="144"/>
        <v>-</v>
      </c>
      <c r="P2355" t="s">
        <v>8279</v>
      </c>
      <c r="Q2355" s="8" t="s">
        <v>8280</v>
      </c>
      <c r="R2355" s="12">
        <f t="shared" si="146"/>
        <v>42103.676180555558</v>
      </c>
      <c r="S2355" s="12">
        <f t="shared" si="147"/>
        <v>42115.676180555558</v>
      </c>
    </row>
    <row r="2356" spans="1:19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5"/>
        <v>0</v>
      </c>
      <c r="O2356" s="7">
        <f t="shared" si="144"/>
        <v>25</v>
      </c>
      <c r="P2356" t="s">
        <v>8279</v>
      </c>
      <c r="Q2356" s="8" t="s">
        <v>8280</v>
      </c>
      <c r="R2356" s="12">
        <f t="shared" si="146"/>
        <v>41954.722916666666</v>
      </c>
      <c r="S2356" s="12">
        <f t="shared" si="147"/>
        <v>42014.722916666666</v>
      </c>
    </row>
    <row r="2357" spans="1:19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5"/>
        <v>1</v>
      </c>
      <c r="O2357" s="7">
        <f t="shared" si="144"/>
        <v>27.5</v>
      </c>
      <c r="P2357" t="s">
        <v>8279</v>
      </c>
      <c r="Q2357" s="8" t="s">
        <v>8280</v>
      </c>
      <c r="R2357" s="12">
        <f t="shared" si="146"/>
        <v>42096.918240740735</v>
      </c>
      <c r="S2357" s="12">
        <f t="shared" si="147"/>
        <v>42126.918240740735</v>
      </c>
    </row>
    <row r="2358" spans="1:19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5"/>
        <v>0</v>
      </c>
      <c r="O2358" s="7" t="str">
        <f t="shared" si="144"/>
        <v>-</v>
      </c>
      <c r="P2358" t="s">
        <v>8279</v>
      </c>
      <c r="Q2358" s="8" t="s">
        <v>8280</v>
      </c>
      <c r="R2358" s="12">
        <f t="shared" si="146"/>
        <v>42130.78361111111</v>
      </c>
      <c r="S2358" s="12">
        <f t="shared" si="147"/>
        <v>42160.78361111111</v>
      </c>
    </row>
    <row r="2359" spans="1:19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5"/>
        <v>0</v>
      </c>
      <c r="O2359" s="7" t="str">
        <f t="shared" si="144"/>
        <v>-</v>
      </c>
      <c r="P2359" t="s">
        <v>8279</v>
      </c>
      <c r="Q2359" s="8" t="s">
        <v>8280</v>
      </c>
      <c r="R2359" s="12">
        <f t="shared" si="146"/>
        <v>42264.620115740734</v>
      </c>
      <c r="S2359" s="12">
        <f t="shared" si="147"/>
        <v>42294.620115740734</v>
      </c>
    </row>
    <row r="2360" spans="1:19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5"/>
        <v>0</v>
      </c>
      <c r="O2360" s="7" t="str">
        <f t="shared" si="144"/>
        <v>-</v>
      </c>
      <c r="P2360" t="s">
        <v>8279</v>
      </c>
      <c r="Q2360" s="8" t="s">
        <v>8280</v>
      </c>
      <c r="R2360" s="12">
        <f t="shared" si="146"/>
        <v>41978.930972222224</v>
      </c>
      <c r="S2360" s="12">
        <f t="shared" si="147"/>
        <v>42035.027083333334</v>
      </c>
    </row>
    <row r="2361" spans="1:19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5"/>
        <v>15</v>
      </c>
      <c r="O2361" s="7">
        <f t="shared" si="144"/>
        <v>367</v>
      </c>
      <c r="P2361" t="s">
        <v>8279</v>
      </c>
      <c r="Q2361" s="8" t="s">
        <v>8280</v>
      </c>
      <c r="R2361" s="12">
        <f t="shared" si="146"/>
        <v>42159.649583333332</v>
      </c>
      <c r="S2361" s="12">
        <f t="shared" si="147"/>
        <v>42219.649583333332</v>
      </c>
    </row>
    <row r="2362" spans="1:19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5"/>
        <v>0</v>
      </c>
      <c r="O2362" s="7">
        <f t="shared" si="144"/>
        <v>2</v>
      </c>
      <c r="P2362" t="s">
        <v>8279</v>
      </c>
      <c r="Q2362" s="8" t="s">
        <v>8280</v>
      </c>
      <c r="R2362" s="12">
        <f t="shared" si="146"/>
        <v>42377.70694444445</v>
      </c>
      <c r="S2362" s="12">
        <f t="shared" si="147"/>
        <v>42407.70694444445</v>
      </c>
    </row>
    <row r="2363" spans="1:19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5"/>
        <v>0</v>
      </c>
      <c r="O2363" s="7" t="str">
        <f t="shared" si="144"/>
        <v>-</v>
      </c>
      <c r="P2363" t="s">
        <v>8279</v>
      </c>
      <c r="Q2363" s="8" t="s">
        <v>8280</v>
      </c>
      <c r="R2363" s="12">
        <f t="shared" si="146"/>
        <v>42466.858888888892</v>
      </c>
      <c r="S2363" s="12">
        <f t="shared" si="147"/>
        <v>42490.916666666672</v>
      </c>
    </row>
    <row r="2364" spans="1:19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5"/>
        <v>29</v>
      </c>
      <c r="O2364" s="7">
        <f t="shared" si="144"/>
        <v>60</v>
      </c>
      <c r="P2364" t="s">
        <v>8279</v>
      </c>
      <c r="Q2364" s="8" t="s">
        <v>8280</v>
      </c>
      <c r="R2364" s="12">
        <f t="shared" si="146"/>
        <v>41954.688310185185</v>
      </c>
      <c r="S2364" s="12">
        <f t="shared" si="147"/>
        <v>41984.688310185185</v>
      </c>
    </row>
    <row r="2365" spans="1:19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5"/>
        <v>0</v>
      </c>
      <c r="O2365" s="7" t="str">
        <f t="shared" si="144"/>
        <v>-</v>
      </c>
      <c r="P2365" t="s">
        <v>8279</v>
      </c>
      <c r="Q2365" s="8" t="s">
        <v>8280</v>
      </c>
      <c r="R2365" s="12">
        <f t="shared" si="146"/>
        <v>42322.011574074073</v>
      </c>
      <c r="S2365" s="12">
        <f t="shared" si="147"/>
        <v>42367.011574074073</v>
      </c>
    </row>
    <row r="2366" spans="1:19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5"/>
        <v>0</v>
      </c>
      <c r="O2366" s="7" t="str">
        <f t="shared" si="144"/>
        <v>-</v>
      </c>
      <c r="P2366" t="s">
        <v>8279</v>
      </c>
      <c r="Q2366" s="8" t="s">
        <v>8280</v>
      </c>
      <c r="R2366" s="12">
        <f t="shared" si="146"/>
        <v>42248.934675925921</v>
      </c>
      <c r="S2366" s="12">
        <f t="shared" si="147"/>
        <v>42303.934675925921</v>
      </c>
    </row>
    <row r="2367" spans="1:19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5"/>
        <v>0</v>
      </c>
      <c r="O2367" s="7" t="str">
        <f t="shared" si="144"/>
        <v>-</v>
      </c>
      <c r="P2367" t="s">
        <v>8279</v>
      </c>
      <c r="Q2367" s="8" t="s">
        <v>8280</v>
      </c>
      <c r="R2367" s="12">
        <f t="shared" si="146"/>
        <v>42346.736400462964</v>
      </c>
      <c r="S2367" s="12">
        <f t="shared" si="147"/>
        <v>42386.958333333328</v>
      </c>
    </row>
    <row r="2368" spans="1:19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5"/>
        <v>11</v>
      </c>
      <c r="O2368" s="7">
        <f t="shared" si="144"/>
        <v>97.407407407407405</v>
      </c>
      <c r="P2368" t="s">
        <v>8279</v>
      </c>
      <c r="Q2368" s="8" t="s">
        <v>8280</v>
      </c>
      <c r="R2368" s="12">
        <f t="shared" si="146"/>
        <v>42268.531631944439</v>
      </c>
      <c r="S2368" s="12">
        <f t="shared" si="147"/>
        <v>42298.531631944439</v>
      </c>
    </row>
    <row r="2369" spans="1:19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5"/>
        <v>1</v>
      </c>
      <c r="O2369" s="7">
        <f t="shared" si="144"/>
        <v>47.857142857142854</v>
      </c>
      <c r="P2369" t="s">
        <v>8279</v>
      </c>
      <c r="Q2369" s="8" t="s">
        <v>8280</v>
      </c>
      <c r="R2369" s="12">
        <f t="shared" si="146"/>
        <v>42425.970092592594</v>
      </c>
      <c r="S2369" s="12">
        <f t="shared" si="147"/>
        <v>42485.928425925929</v>
      </c>
    </row>
    <row r="2370" spans="1:19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5"/>
        <v>0</v>
      </c>
      <c r="O2370" s="7">
        <f t="shared" ref="O2370:O2433" si="148">IFERROR(E2370/L2370,"-")</f>
        <v>50</v>
      </c>
      <c r="P2370" t="s">
        <v>8279</v>
      </c>
      <c r="Q2370" s="8" t="s">
        <v>8280</v>
      </c>
      <c r="R2370" s="12">
        <f t="shared" si="146"/>
        <v>42063.721817129626</v>
      </c>
      <c r="S2370" s="12">
        <f t="shared" si="147"/>
        <v>42108.680150462969</v>
      </c>
    </row>
    <row r="2371" spans="1:19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9">ROUND(E2371/D2371*100,0)</f>
        <v>0</v>
      </c>
      <c r="O2371" s="7" t="str">
        <f t="shared" si="148"/>
        <v>-</v>
      </c>
      <c r="P2371" t="s">
        <v>8279</v>
      </c>
      <c r="Q2371" s="8" t="s">
        <v>8280</v>
      </c>
      <c r="R2371" s="12">
        <f t="shared" ref="R2371:R2434" si="150">(((J2371/60)/60)/24+DATE(1970,1,1))</f>
        <v>42380.812627314815</v>
      </c>
      <c r="S2371" s="12">
        <f t="shared" ref="S2371:S2434" si="151">(((I2371/60)/60)/24)+DATE(1970,1,1)</f>
        <v>42410.812627314815</v>
      </c>
    </row>
    <row r="2372" spans="1:19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9"/>
        <v>0</v>
      </c>
      <c r="O2372" s="7">
        <f t="shared" si="148"/>
        <v>20.5</v>
      </c>
      <c r="P2372" t="s">
        <v>8279</v>
      </c>
      <c r="Q2372" s="8" t="s">
        <v>8280</v>
      </c>
      <c r="R2372" s="12">
        <f t="shared" si="150"/>
        <v>41961.18913194444</v>
      </c>
      <c r="S2372" s="12">
        <f t="shared" si="151"/>
        <v>41991.18913194444</v>
      </c>
    </row>
    <row r="2373" spans="1:19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9"/>
        <v>0</v>
      </c>
      <c r="O2373" s="7" t="str">
        <f t="shared" si="148"/>
        <v>-</v>
      </c>
      <c r="P2373" t="s">
        <v>8279</v>
      </c>
      <c r="Q2373" s="8" t="s">
        <v>8280</v>
      </c>
      <c r="R2373" s="12">
        <f t="shared" si="150"/>
        <v>42150.777731481481</v>
      </c>
      <c r="S2373" s="12">
        <f t="shared" si="151"/>
        <v>42180.777731481481</v>
      </c>
    </row>
    <row r="2374" spans="1:19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9"/>
        <v>3</v>
      </c>
      <c r="O2374" s="7">
        <f t="shared" si="148"/>
        <v>30</v>
      </c>
      <c r="P2374" t="s">
        <v>8279</v>
      </c>
      <c r="Q2374" s="8" t="s">
        <v>8280</v>
      </c>
      <c r="R2374" s="12">
        <f t="shared" si="150"/>
        <v>42088.069108796291</v>
      </c>
      <c r="S2374" s="12">
        <f t="shared" si="151"/>
        <v>42118.069108796291</v>
      </c>
    </row>
    <row r="2375" spans="1:19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9"/>
        <v>0</v>
      </c>
      <c r="O2375" s="7">
        <f t="shared" si="148"/>
        <v>50</v>
      </c>
      <c r="P2375" t="s">
        <v>8279</v>
      </c>
      <c r="Q2375" s="8" t="s">
        <v>8280</v>
      </c>
      <c r="R2375" s="12">
        <f t="shared" si="150"/>
        <v>42215.662314814821</v>
      </c>
      <c r="S2375" s="12">
        <f t="shared" si="151"/>
        <v>42245.662314814821</v>
      </c>
    </row>
    <row r="2376" spans="1:19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9"/>
        <v>0</v>
      </c>
      <c r="O2376" s="7">
        <f t="shared" si="148"/>
        <v>10</v>
      </c>
      <c r="P2376" t="s">
        <v>8279</v>
      </c>
      <c r="Q2376" s="8" t="s">
        <v>8280</v>
      </c>
      <c r="R2376" s="12">
        <f t="shared" si="150"/>
        <v>42017.843287037031</v>
      </c>
      <c r="S2376" s="12">
        <f t="shared" si="151"/>
        <v>42047.843287037031</v>
      </c>
    </row>
    <row r="2377" spans="1:19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9"/>
        <v>0</v>
      </c>
      <c r="O2377" s="7" t="str">
        <f t="shared" si="148"/>
        <v>-</v>
      </c>
      <c r="P2377" t="s">
        <v>8279</v>
      </c>
      <c r="Q2377" s="8" t="s">
        <v>8280</v>
      </c>
      <c r="R2377" s="12">
        <f t="shared" si="150"/>
        <v>42592.836076388892</v>
      </c>
      <c r="S2377" s="12">
        <f t="shared" si="151"/>
        <v>42622.836076388892</v>
      </c>
    </row>
    <row r="2378" spans="1:19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9"/>
        <v>11</v>
      </c>
      <c r="O2378" s="7">
        <f t="shared" si="148"/>
        <v>81.582499999999996</v>
      </c>
      <c r="P2378" t="s">
        <v>8279</v>
      </c>
      <c r="Q2378" s="8" t="s">
        <v>8280</v>
      </c>
      <c r="R2378" s="12">
        <f t="shared" si="150"/>
        <v>42318.925532407404</v>
      </c>
      <c r="S2378" s="12">
        <f t="shared" si="151"/>
        <v>42348.925532407404</v>
      </c>
    </row>
    <row r="2379" spans="1:19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9"/>
        <v>0</v>
      </c>
      <c r="O2379" s="7" t="str">
        <f t="shared" si="148"/>
        <v>-</v>
      </c>
      <c r="P2379" t="s">
        <v>8279</v>
      </c>
      <c r="Q2379" s="8" t="s">
        <v>8280</v>
      </c>
      <c r="R2379" s="12">
        <f t="shared" si="150"/>
        <v>42669.870173611111</v>
      </c>
      <c r="S2379" s="12">
        <f t="shared" si="151"/>
        <v>42699.911840277782</v>
      </c>
    </row>
    <row r="2380" spans="1:19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9"/>
        <v>0</v>
      </c>
      <c r="O2380" s="7" t="str">
        <f t="shared" si="148"/>
        <v>-</v>
      </c>
      <c r="P2380" t="s">
        <v>8279</v>
      </c>
      <c r="Q2380" s="8" t="s">
        <v>8280</v>
      </c>
      <c r="R2380" s="12">
        <f t="shared" si="150"/>
        <v>42213.013078703705</v>
      </c>
      <c r="S2380" s="12">
        <f t="shared" si="151"/>
        <v>42242.013078703705</v>
      </c>
    </row>
    <row r="2381" spans="1:19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9"/>
        <v>0</v>
      </c>
      <c r="O2381" s="7" t="str">
        <f t="shared" si="148"/>
        <v>-</v>
      </c>
      <c r="P2381" t="s">
        <v>8279</v>
      </c>
      <c r="Q2381" s="8" t="s">
        <v>8280</v>
      </c>
      <c r="R2381" s="12">
        <f t="shared" si="150"/>
        <v>42237.016388888893</v>
      </c>
      <c r="S2381" s="12">
        <f t="shared" si="151"/>
        <v>42282.016388888893</v>
      </c>
    </row>
    <row r="2382" spans="1:19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9"/>
        <v>0</v>
      </c>
      <c r="O2382" s="7">
        <f t="shared" si="148"/>
        <v>18.333333333333332</v>
      </c>
      <c r="P2382" t="s">
        <v>8279</v>
      </c>
      <c r="Q2382" s="8" t="s">
        <v>8280</v>
      </c>
      <c r="R2382" s="12">
        <f t="shared" si="150"/>
        <v>42248.793310185181</v>
      </c>
      <c r="S2382" s="12">
        <f t="shared" si="151"/>
        <v>42278.793310185181</v>
      </c>
    </row>
    <row r="2383" spans="1:19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9"/>
        <v>2</v>
      </c>
      <c r="O2383" s="7">
        <f t="shared" si="148"/>
        <v>224.42857142857142</v>
      </c>
      <c r="P2383" t="s">
        <v>8279</v>
      </c>
      <c r="Q2383" s="8" t="s">
        <v>8280</v>
      </c>
      <c r="R2383" s="12">
        <f t="shared" si="150"/>
        <v>42074.935740740737</v>
      </c>
      <c r="S2383" s="12">
        <f t="shared" si="151"/>
        <v>42104.935740740737</v>
      </c>
    </row>
    <row r="2384" spans="1:19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9"/>
        <v>3</v>
      </c>
      <c r="O2384" s="7">
        <f t="shared" si="148"/>
        <v>37.5</v>
      </c>
      <c r="P2384" t="s">
        <v>8279</v>
      </c>
      <c r="Q2384" s="8" t="s">
        <v>8280</v>
      </c>
      <c r="R2384" s="12">
        <f t="shared" si="150"/>
        <v>42195.187534722223</v>
      </c>
      <c r="S2384" s="12">
        <f t="shared" si="151"/>
        <v>42220.187534722223</v>
      </c>
    </row>
    <row r="2385" spans="1:19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9"/>
        <v>4</v>
      </c>
      <c r="O2385" s="7">
        <f t="shared" si="148"/>
        <v>145</v>
      </c>
      <c r="P2385" t="s">
        <v>8279</v>
      </c>
      <c r="Q2385" s="8" t="s">
        <v>8280</v>
      </c>
      <c r="R2385" s="12">
        <f t="shared" si="150"/>
        <v>42027.056793981479</v>
      </c>
      <c r="S2385" s="12">
        <f t="shared" si="151"/>
        <v>42057.056793981479</v>
      </c>
    </row>
    <row r="2386" spans="1:19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9"/>
        <v>1</v>
      </c>
      <c r="O2386" s="7">
        <f t="shared" si="148"/>
        <v>1</v>
      </c>
      <c r="P2386" t="s">
        <v>8279</v>
      </c>
      <c r="Q2386" s="8" t="s">
        <v>8280</v>
      </c>
      <c r="R2386" s="12">
        <f t="shared" si="150"/>
        <v>41927.067627314813</v>
      </c>
      <c r="S2386" s="12">
        <f t="shared" si="151"/>
        <v>41957.109293981484</v>
      </c>
    </row>
    <row r="2387" spans="1:19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9"/>
        <v>1</v>
      </c>
      <c r="O2387" s="7">
        <f t="shared" si="148"/>
        <v>112.57142857142857</v>
      </c>
      <c r="P2387" t="s">
        <v>8279</v>
      </c>
      <c r="Q2387" s="8" t="s">
        <v>8280</v>
      </c>
      <c r="R2387" s="12">
        <f t="shared" si="150"/>
        <v>42191.70175925926</v>
      </c>
      <c r="S2387" s="12">
        <f t="shared" si="151"/>
        <v>42221.70175925926</v>
      </c>
    </row>
    <row r="2388" spans="1:19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9"/>
        <v>0</v>
      </c>
      <c r="O2388" s="7" t="str">
        <f t="shared" si="148"/>
        <v>-</v>
      </c>
      <c r="P2388" t="s">
        <v>8279</v>
      </c>
      <c r="Q2388" s="8" t="s">
        <v>8280</v>
      </c>
      <c r="R2388" s="12">
        <f t="shared" si="150"/>
        <v>41954.838240740741</v>
      </c>
      <c r="S2388" s="12">
        <f t="shared" si="151"/>
        <v>42014.838240740741</v>
      </c>
    </row>
    <row r="2389" spans="1:19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9"/>
        <v>1</v>
      </c>
      <c r="O2389" s="7">
        <f t="shared" si="148"/>
        <v>342</v>
      </c>
      <c r="P2389" t="s">
        <v>8279</v>
      </c>
      <c r="Q2389" s="8" t="s">
        <v>8280</v>
      </c>
      <c r="R2389" s="12">
        <f t="shared" si="150"/>
        <v>42528.626620370371</v>
      </c>
      <c r="S2389" s="12">
        <f t="shared" si="151"/>
        <v>42573.626620370371</v>
      </c>
    </row>
    <row r="2390" spans="1:19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9"/>
        <v>1</v>
      </c>
      <c r="O2390" s="7">
        <f t="shared" si="148"/>
        <v>57.875</v>
      </c>
      <c r="P2390" t="s">
        <v>8279</v>
      </c>
      <c r="Q2390" s="8" t="s">
        <v>8280</v>
      </c>
      <c r="R2390" s="12">
        <f t="shared" si="150"/>
        <v>41989.853692129633</v>
      </c>
      <c r="S2390" s="12">
        <f t="shared" si="151"/>
        <v>42019.811805555553</v>
      </c>
    </row>
    <row r="2391" spans="1:19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9"/>
        <v>0</v>
      </c>
      <c r="O2391" s="7">
        <f t="shared" si="148"/>
        <v>30</v>
      </c>
      <c r="P2391" t="s">
        <v>8279</v>
      </c>
      <c r="Q2391" s="8" t="s">
        <v>8280</v>
      </c>
      <c r="R2391" s="12">
        <f t="shared" si="150"/>
        <v>42179.653379629628</v>
      </c>
      <c r="S2391" s="12">
        <f t="shared" si="151"/>
        <v>42210.915972222225</v>
      </c>
    </row>
    <row r="2392" spans="1:19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9"/>
        <v>0</v>
      </c>
      <c r="O2392" s="7" t="str">
        <f t="shared" si="148"/>
        <v>-</v>
      </c>
      <c r="P2392" t="s">
        <v>8279</v>
      </c>
      <c r="Q2392" s="8" t="s">
        <v>8280</v>
      </c>
      <c r="R2392" s="12">
        <f t="shared" si="150"/>
        <v>41968.262314814812</v>
      </c>
      <c r="S2392" s="12">
        <f t="shared" si="151"/>
        <v>42008.262314814812</v>
      </c>
    </row>
    <row r="2393" spans="1:19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9"/>
        <v>0</v>
      </c>
      <c r="O2393" s="7">
        <f t="shared" si="148"/>
        <v>25</v>
      </c>
      <c r="P2393" t="s">
        <v>8279</v>
      </c>
      <c r="Q2393" s="8" t="s">
        <v>8280</v>
      </c>
      <c r="R2393" s="12">
        <f t="shared" si="150"/>
        <v>42064.794490740736</v>
      </c>
      <c r="S2393" s="12">
        <f t="shared" si="151"/>
        <v>42094.752824074079</v>
      </c>
    </row>
    <row r="2394" spans="1:19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9"/>
        <v>0</v>
      </c>
      <c r="O2394" s="7" t="str">
        <f t="shared" si="148"/>
        <v>-</v>
      </c>
      <c r="P2394" t="s">
        <v>8279</v>
      </c>
      <c r="Q2394" s="8" t="s">
        <v>8280</v>
      </c>
      <c r="R2394" s="12">
        <f t="shared" si="150"/>
        <v>42276.120636574073</v>
      </c>
      <c r="S2394" s="12">
        <f t="shared" si="151"/>
        <v>42306.120636574073</v>
      </c>
    </row>
    <row r="2395" spans="1:19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9"/>
        <v>0</v>
      </c>
      <c r="O2395" s="7">
        <f t="shared" si="148"/>
        <v>50</v>
      </c>
      <c r="P2395" t="s">
        <v>8279</v>
      </c>
      <c r="Q2395" s="8" t="s">
        <v>8280</v>
      </c>
      <c r="R2395" s="12">
        <f t="shared" si="150"/>
        <v>42194.648344907408</v>
      </c>
      <c r="S2395" s="12">
        <f t="shared" si="151"/>
        <v>42224.648344907408</v>
      </c>
    </row>
    <row r="2396" spans="1:19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9"/>
        <v>0</v>
      </c>
      <c r="O2396" s="7">
        <f t="shared" si="148"/>
        <v>1.5</v>
      </c>
      <c r="P2396" t="s">
        <v>8279</v>
      </c>
      <c r="Q2396" s="8" t="s">
        <v>8280</v>
      </c>
      <c r="R2396" s="12">
        <f t="shared" si="150"/>
        <v>42031.362187499995</v>
      </c>
      <c r="S2396" s="12">
        <f t="shared" si="151"/>
        <v>42061.362187499995</v>
      </c>
    </row>
    <row r="2397" spans="1:19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9"/>
        <v>0</v>
      </c>
      <c r="O2397" s="7" t="str">
        <f t="shared" si="148"/>
        <v>-</v>
      </c>
      <c r="P2397" t="s">
        <v>8279</v>
      </c>
      <c r="Q2397" s="8" t="s">
        <v>8280</v>
      </c>
      <c r="R2397" s="12">
        <f t="shared" si="150"/>
        <v>42717.121377314819</v>
      </c>
      <c r="S2397" s="12">
        <f t="shared" si="151"/>
        <v>42745.372916666667</v>
      </c>
    </row>
    <row r="2398" spans="1:19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9"/>
        <v>0</v>
      </c>
      <c r="O2398" s="7">
        <f t="shared" si="148"/>
        <v>10</v>
      </c>
      <c r="P2398" t="s">
        <v>8279</v>
      </c>
      <c r="Q2398" s="8" t="s">
        <v>8280</v>
      </c>
      <c r="R2398" s="12">
        <f t="shared" si="150"/>
        <v>42262.849050925928</v>
      </c>
      <c r="S2398" s="12">
        <f t="shared" si="151"/>
        <v>42292.849050925928</v>
      </c>
    </row>
    <row r="2399" spans="1:19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9"/>
        <v>0</v>
      </c>
      <c r="O2399" s="7" t="str">
        <f t="shared" si="148"/>
        <v>-</v>
      </c>
      <c r="P2399" t="s">
        <v>8279</v>
      </c>
      <c r="Q2399" s="8" t="s">
        <v>8280</v>
      </c>
      <c r="R2399" s="12">
        <f t="shared" si="150"/>
        <v>41976.88490740741</v>
      </c>
      <c r="S2399" s="12">
        <f t="shared" si="151"/>
        <v>42006.88490740741</v>
      </c>
    </row>
    <row r="2400" spans="1:19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9"/>
        <v>0</v>
      </c>
      <c r="O2400" s="7" t="str">
        <f t="shared" si="148"/>
        <v>-</v>
      </c>
      <c r="P2400" t="s">
        <v>8279</v>
      </c>
      <c r="Q2400" s="8" t="s">
        <v>8280</v>
      </c>
      <c r="R2400" s="12">
        <f t="shared" si="150"/>
        <v>42157.916481481487</v>
      </c>
      <c r="S2400" s="12">
        <f t="shared" si="151"/>
        <v>42187.916481481487</v>
      </c>
    </row>
    <row r="2401" spans="1:19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9"/>
        <v>0</v>
      </c>
      <c r="O2401" s="7" t="str">
        <f t="shared" si="148"/>
        <v>-</v>
      </c>
      <c r="P2401" t="s">
        <v>8279</v>
      </c>
      <c r="Q2401" s="8" t="s">
        <v>8280</v>
      </c>
      <c r="R2401" s="12">
        <f t="shared" si="150"/>
        <v>41956.853078703702</v>
      </c>
      <c r="S2401" s="12">
        <f t="shared" si="151"/>
        <v>41991.853078703702</v>
      </c>
    </row>
    <row r="2402" spans="1:19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9"/>
        <v>0</v>
      </c>
      <c r="O2402" s="7" t="str">
        <f t="shared" si="148"/>
        <v>-</v>
      </c>
      <c r="P2402" t="s">
        <v>8279</v>
      </c>
      <c r="Q2402" s="8" t="s">
        <v>8280</v>
      </c>
      <c r="R2402" s="12">
        <f t="shared" si="150"/>
        <v>42444.268101851849</v>
      </c>
      <c r="S2402" s="12">
        <f t="shared" si="151"/>
        <v>42474.268101851849</v>
      </c>
    </row>
    <row r="2403" spans="1:19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9"/>
        <v>1</v>
      </c>
      <c r="O2403" s="7">
        <f t="shared" si="148"/>
        <v>22.333333333333332</v>
      </c>
      <c r="P2403" t="s">
        <v>8288</v>
      </c>
      <c r="Q2403" s="8" t="s">
        <v>8309</v>
      </c>
      <c r="R2403" s="12">
        <f t="shared" si="150"/>
        <v>42374.822870370372</v>
      </c>
      <c r="S2403" s="12">
        <f t="shared" si="151"/>
        <v>42434.822870370372</v>
      </c>
    </row>
    <row r="2404" spans="1:19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9"/>
        <v>0</v>
      </c>
      <c r="O2404" s="7">
        <f t="shared" si="148"/>
        <v>52</v>
      </c>
      <c r="P2404" t="s">
        <v>8288</v>
      </c>
      <c r="Q2404" s="8" t="s">
        <v>8309</v>
      </c>
      <c r="R2404" s="12">
        <f t="shared" si="150"/>
        <v>42107.679756944446</v>
      </c>
      <c r="S2404" s="12">
        <f t="shared" si="151"/>
        <v>42137.679756944446</v>
      </c>
    </row>
    <row r="2405" spans="1:19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9"/>
        <v>17</v>
      </c>
      <c r="O2405" s="7">
        <f t="shared" si="148"/>
        <v>16.833333333333332</v>
      </c>
      <c r="P2405" t="s">
        <v>8288</v>
      </c>
      <c r="Q2405" s="8" t="s">
        <v>8309</v>
      </c>
      <c r="R2405" s="12">
        <f t="shared" si="150"/>
        <v>42399.882615740738</v>
      </c>
      <c r="S2405" s="12">
        <f t="shared" si="151"/>
        <v>42459.840949074074</v>
      </c>
    </row>
    <row r="2406" spans="1:19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9"/>
        <v>0</v>
      </c>
      <c r="O2406" s="7" t="str">
        <f t="shared" si="148"/>
        <v>-</v>
      </c>
      <c r="P2406" t="s">
        <v>8288</v>
      </c>
      <c r="Q2406" s="8" t="s">
        <v>8309</v>
      </c>
      <c r="R2406" s="12">
        <f t="shared" si="150"/>
        <v>42342.03943287037</v>
      </c>
      <c r="S2406" s="12">
        <f t="shared" si="151"/>
        <v>42372.03943287037</v>
      </c>
    </row>
    <row r="2407" spans="1:19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9"/>
        <v>23</v>
      </c>
      <c r="O2407" s="7">
        <f t="shared" si="148"/>
        <v>56.3</v>
      </c>
      <c r="P2407" t="s">
        <v>8288</v>
      </c>
      <c r="Q2407" s="8" t="s">
        <v>8309</v>
      </c>
      <c r="R2407" s="12">
        <f t="shared" si="150"/>
        <v>42595.585358796292</v>
      </c>
      <c r="S2407" s="12">
        <f t="shared" si="151"/>
        <v>42616.585358796292</v>
      </c>
    </row>
    <row r="2408" spans="1:19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9"/>
        <v>41</v>
      </c>
      <c r="O2408" s="7">
        <f t="shared" si="148"/>
        <v>84.0625</v>
      </c>
      <c r="P2408" t="s">
        <v>8288</v>
      </c>
      <c r="Q2408" s="8" t="s">
        <v>8309</v>
      </c>
      <c r="R2408" s="12">
        <f t="shared" si="150"/>
        <v>41983.110995370371</v>
      </c>
      <c r="S2408" s="12">
        <f t="shared" si="151"/>
        <v>42023.110995370371</v>
      </c>
    </row>
    <row r="2409" spans="1:19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9"/>
        <v>25</v>
      </c>
      <c r="O2409" s="7">
        <f t="shared" si="148"/>
        <v>168.39393939393941</v>
      </c>
      <c r="P2409" t="s">
        <v>8288</v>
      </c>
      <c r="Q2409" s="8" t="s">
        <v>8309</v>
      </c>
      <c r="R2409" s="12">
        <f t="shared" si="150"/>
        <v>42082.575555555552</v>
      </c>
      <c r="S2409" s="12">
        <f t="shared" si="151"/>
        <v>42105.25</v>
      </c>
    </row>
    <row r="2410" spans="1:19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9"/>
        <v>0</v>
      </c>
      <c r="O2410" s="7">
        <f t="shared" si="148"/>
        <v>15</v>
      </c>
      <c r="P2410" t="s">
        <v>8288</v>
      </c>
      <c r="Q2410" s="8" t="s">
        <v>8309</v>
      </c>
      <c r="R2410" s="12">
        <f t="shared" si="150"/>
        <v>41919.140706018516</v>
      </c>
      <c r="S2410" s="12">
        <f t="shared" si="151"/>
        <v>41949.182372685187</v>
      </c>
    </row>
    <row r="2411" spans="1:19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9"/>
        <v>2</v>
      </c>
      <c r="O2411" s="7">
        <f t="shared" si="148"/>
        <v>76.666666666666671</v>
      </c>
      <c r="P2411" t="s">
        <v>8288</v>
      </c>
      <c r="Q2411" s="8" t="s">
        <v>8309</v>
      </c>
      <c r="R2411" s="12">
        <f t="shared" si="150"/>
        <v>42204.875868055555</v>
      </c>
      <c r="S2411" s="12">
        <f t="shared" si="151"/>
        <v>42234.875868055555</v>
      </c>
    </row>
    <row r="2412" spans="1:19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9"/>
        <v>0</v>
      </c>
      <c r="O2412" s="7" t="str">
        <f t="shared" si="148"/>
        <v>-</v>
      </c>
      <c r="P2412" t="s">
        <v>8288</v>
      </c>
      <c r="Q2412" s="8" t="s">
        <v>8309</v>
      </c>
      <c r="R2412" s="12">
        <f t="shared" si="150"/>
        <v>42224.408275462964</v>
      </c>
      <c r="S2412" s="12">
        <f t="shared" si="151"/>
        <v>42254.408275462964</v>
      </c>
    </row>
    <row r="2413" spans="1:19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9"/>
        <v>1</v>
      </c>
      <c r="O2413" s="7">
        <f t="shared" si="148"/>
        <v>50.333333333333336</v>
      </c>
      <c r="P2413" t="s">
        <v>8288</v>
      </c>
      <c r="Q2413" s="8" t="s">
        <v>8309</v>
      </c>
      <c r="R2413" s="12">
        <f t="shared" si="150"/>
        <v>42211.732430555552</v>
      </c>
      <c r="S2413" s="12">
        <f t="shared" si="151"/>
        <v>42241.732430555552</v>
      </c>
    </row>
    <row r="2414" spans="1:19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9"/>
        <v>0</v>
      </c>
      <c r="O2414" s="7" t="str">
        <f t="shared" si="148"/>
        <v>-</v>
      </c>
      <c r="P2414" t="s">
        <v>8288</v>
      </c>
      <c r="Q2414" s="8" t="s">
        <v>8309</v>
      </c>
      <c r="R2414" s="12">
        <f t="shared" si="150"/>
        <v>42655.736956018518</v>
      </c>
      <c r="S2414" s="12">
        <f t="shared" si="151"/>
        <v>42700.778622685189</v>
      </c>
    </row>
    <row r="2415" spans="1:19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9"/>
        <v>1</v>
      </c>
      <c r="O2415" s="7">
        <f t="shared" si="148"/>
        <v>8.3333333333333339</v>
      </c>
      <c r="P2415" t="s">
        <v>8288</v>
      </c>
      <c r="Q2415" s="8" t="s">
        <v>8309</v>
      </c>
      <c r="R2415" s="12">
        <f t="shared" si="150"/>
        <v>41760.10974537037</v>
      </c>
      <c r="S2415" s="12">
        <f t="shared" si="151"/>
        <v>41790.979166666664</v>
      </c>
    </row>
    <row r="2416" spans="1:19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9"/>
        <v>3</v>
      </c>
      <c r="O2416" s="7">
        <f t="shared" si="148"/>
        <v>35.384615384615387</v>
      </c>
      <c r="P2416" t="s">
        <v>8288</v>
      </c>
      <c r="Q2416" s="8" t="s">
        <v>8309</v>
      </c>
      <c r="R2416" s="12">
        <f t="shared" si="150"/>
        <v>42198.695138888885</v>
      </c>
      <c r="S2416" s="12">
        <f t="shared" si="151"/>
        <v>42238.165972222225</v>
      </c>
    </row>
    <row r="2417" spans="1:19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9"/>
        <v>1</v>
      </c>
      <c r="O2417" s="7">
        <f t="shared" si="148"/>
        <v>55.833333333333336</v>
      </c>
      <c r="P2417" t="s">
        <v>8288</v>
      </c>
      <c r="Q2417" s="8" t="s">
        <v>8309</v>
      </c>
      <c r="R2417" s="12">
        <f t="shared" si="150"/>
        <v>42536.862800925926</v>
      </c>
      <c r="S2417" s="12">
        <f t="shared" si="151"/>
        <v>42566.862800925926</v>
      </c>
    </row>
    <row r="2418" spans="1:19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9"/>
        <v>0</v>
      </c>
      <c r="O2418" s="7">
        <f t="shared" si="148"/>
        <v>5</v>
      </c>
      <c r="P2418" t="s">
        <v>8288</v>
      </c>
      <c r="Q2418" s="8" t="s">
        <v>8309</v>
      </c>
      <c r="R2418" s="12">
        <f t="shared" si="150"/>
        <v>42019.737766203703</v>
      </c>
      <c r="S2418" s="12">
        <f t="shared" si="151"/>
        <v>42077.625</v>
      </c>
    </row>
    <row r="2419" spans="1:19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9"/>
        <v>0</v>
      </c>
      <c r="O2419" s="7" t="str">
        <f t="shared" si="148"/>
        <v>-</v>
      </c>
      <c r="P2419" t="s">
        <v>8288</v>
      </c>
      <c r="Q2419" s="8" t="s">
        <v>8309</v>
      </c>
      <c r="R2419" s="12">
        <f t="shared" si="150"/>
        <v>41831.884108796294</v>
      </c>
      <c r="S2419" s="12">
        <f t="shared" si="151"/>
        <v>41861.884108796294</v>
      </c>
    </row>
    <row r="2420" spans="1:19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9"/>
        <v>0</v>
      </c>
      <c r="O2420" s="7">
        <f t="shared" si="148"/>
        <v>1</v>
      </c>
      <c r="P2420" t="s">
        <v>8288</v>
      </c>
      <c r="Q2420" s="8" t="s">
        <v>8309</v>
      </c>
      <c r="R2420" s="12">
        <f t="shared" si="150"/>
        <v>42027.856990740736</v>
      </c>
      <c r="S2420" s="12">
        <f t="shared" si="151"/>
        <v>42087.815324074079</v>
      </c>
    </row>
    <row r="2421" spans="1:19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9"/>
        <v>0</v>
      </c>
      <c r="O2421" s="7" t="str">
        <f t="shared" si="148"/>
        <v>-</v>
      </c>
      <c r="P2421" t="s">
        <v>8288</v>
      </c>
      <c r="Q2421" s="8" t="s">
        <v>8309</v>
      </c>
      <c r="R2421" s="12">
        <f t="shared" si="150"/>
        <v>41993.738298611104</v>
      </c>
      <c r="S2421" s="12">
        <f t="shared" si="151"/>
        <v>42053.738298611104</v>
      </c>
    </row>
    <row r="2422" spans="1:19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9"/>
        <v>15</v>
      </c>
      <c r="O2422" s="7">
        <f t="shared" si="148"/>
        <v>69.472222222222229</v>
      </c>
      <c r="P2422" t="s">
        <v>8288</v>
      </c>
      <c r="Q2422" s="8" t="s">
        <v>8309</v>
      </c>
      <c r="R2422" s="12">
        <f t="shared" si="150"/>
        <v>41893.028877314813</v>
      </c>
      <c r="S2422" s="12">
        <f t="shared" si="151"/>
        <v>41953.070543981477</v>
      </c>
    </row>
    <row r="2423" spans="1:19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9"/>
        <v>0</v>
      </c>
      <c r="O2423" s="7">
        <f t="shared" si="148"/>
        <v>1</v>
      </c>
      <c r="P2423" t="s">
        <v>8288</v>
      </c>
      <c r="Q2423" s="8" t="s">
        <v>8309</v>
      </c>
      <c r="R2423" s="12">
        <f t="shared" si="150"/>
        <v>42026.687453703707</v>
      </c>
      <c r="S2423" s="12">
        <f t="shared" si="151"/>
        <v>42056.687453703707</v>
      </c>
    </row>
    <row r="2424" spans="1:19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9"/>
        <v>0</v>
      </c>
      <c r="O2424" s="7">
        <f t="shared" si="148"/>
        <v>1</v>
      </c>
      <c r="P2424" t="s">
        <v>8288</v>
      </c>
      <c r="Q2424" s="8" t="s">
        <v>8309</v>
      </c>
      <c r="R2424" s="12">
        <f t="shared" si="150"/>
        <v>42044.724953703699</v>
      </c>
      <c r="S2424" s="12">
        <f t="shared" si="151"/>
        <v>42074.683287037042</v>
      </c>
    </row>
    <row r="2425" spans="1:19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9"/>
        <v>0</v>
      </c>
      <c r="O2425" s="7">
        <f t="shared" si="148"/>
        <v>8</v>
      </c>
      <c r="P2425" t="s">
        <v>8288</v>
      </c>
      <c r="Q2425" s="8" t="s">
        <v>8309</v>
      </c>
      <c r="R2425" s="12">
        <f t="shared" si="150"/>
        <v>41974.704745370371</v>
      </c>
      <c r="S2425" s="12">
        <f t="shared" si="151"/>
        <v>42004.704745370371</v>
      </c>
    </row>
    <row r="2426" spans="1:19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9"/>
        <v>1</v>
      </c>
      <c r="O2426" s="7">
        <f t="shared" si="148"/>
        <v>34.444444444444443</v>
      </c>
      <c r="P2426" t="s">
        <v>8288</v>
      </c>
      <c r="Q2426" s="8" t="s">
        <v>8309</v>
      </c>
      <c r="R2426" s="12">
        <f t="shared" si="150"/>
        <v>41909.892453703702</v>
      </c>
      <c r="S2426" s="12">
        <f t="shared" si="151"/>
        <v>41939.892453703702</v>
      </c>
    </row>
    <row r="2427" spans="1:19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9"/>
        <v>0</v>
      </c>
      <c r="O2427" s="7">
        <f t="shared" si="148"/>
        <v>1</v>
      </c>
      <c r="P2427" t="s">
        <v>8288</v>
      </c>
      <c r="Q2427" s="8" t="s">
        <v>8309</v>
      </c>
      <c r="R2427" s="12">
        <f t="shared" si="150"/>
        <v>42502.913761574076</v>
      </c>
      <c r="S2427" s="12">
        <f t="shared" si="151"/>
        <v>42517.919444444444</v>
      </c>
    </row>
    <row r="2428" spans="1:19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9"/>
        <v>0</v>
      </c>
      <c r="O2428" s="7" t="str">
        <f t="shared" si="148"/>
        <v>-</v>
      </c>
      <c r="P2428" t="s">
        <v>8288</v>
      </c>
      <c r="Q2428" s="8" t="s">
        <v>8309</v>
      </c>
      <c r="R2428" s="12">
        <f t="shared" si="150"/>
        <v>42164.170046296291</v>
      </c>
      <c r="S2428" s="12">
        <f t="shared" si="151"/>
        <v>42224.170046296291</v>
      </c>
    </row>
    <row r="2429" spans="1:19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9"/>
        <v>0</v>
      </c>
      <c r="O2429" s="7">
        <f t="shared" si="148"/>
        <v>1</v>
      </c>
      <c r="P2429" t="s">
        <v>8288</v>
      </c>
      <c r="Q2429" s="8" t="s">
        <v>8309</v>
      </c>
      <c r="R2429" s="12">
        <f t="shared" si="150"/>
        <v>42412.318668981476</v>
      </c>
      <c r="S2429" s="12">
        <f t="shared" si="151"/>
        <v>42452.277002314819</v>
      </c>
    </row>
    <row r="2430" spans="1:19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9"/>
        <v>0</v>
      </c>
      <c r="O2430" s="7">
        <f t="shared" si="148"/>
        <v>1</v>
      </c>
      <c r="P2430" t="s">
        <v>8288</v>
      </c>
      <c r="Q2430" s="8" t="s">
        <v>8309</v>
      </c>
      <c r="R2430" s="12">
        <f t="shared" si="150"/>
        <v>42045.784155092595</v>
      </c>
      <c r="S2430" s="12">
        <f t="shared" si="151"/>
        <v>42075.742488425924</v>
      </c>
    </row>
    <row r="2431" spans="1:19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9"/>
        <v>1</v>
      </c>
      <c r="O2431" s="7">
        <f t="shared" si="148"/>
        <v>501.25</v>
      </c>
      <c r="P2431" t="s">
        <v>8288</v>
      </c>
      <c r="Q2431" s="8" t="s">
        <v>8309</v>
      </c>
      <c r="R2431" s="12">
        <f t="shared" si="150"/>
        <v>42734.879236111112</v>
      </c>
      <c r="S2431" s="12">
        <f t="shared" si="151"/>
        <v>42771.697222222225</v>
      </c>
    </row>
    <row r="2432" spans="1:19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9"/>
        <v>1</v>
      </c>
      <c r="O2432" s="7">
        <f t="shared" si="148"/>
        <v>10.5</v>
      </c>
      <c r="P2432" t="s">
        <v>8288</v>
      </c>
      <c r="Q2432" s="8" t="s">
        <v>8309</v>
      </c>
      <c r="R2432" s="12">
        <f t="shared" si="150"/>
        <v>42382.130833333329</v>
      </c>
      <c r="S2432" s="12">
        <f t="shared" si="151"/>
        <v>42412.130833333329</v>
      </c>
    </row>
    <row r="2433" spans="1:19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9"/>
        <v>0</v>
      </c>
      <c r="O2433" s="7">
        <f t="shared" si="148"/>
        <v>1</v>
      </c>
      <c r="P2433" t="s">
        <v>8288</v>
      </c>
      <c r="Q2433" s="8" t="s">
        <v>8309</v>
      </c>
      <c r="R2433" s="12">
        <f t="shared" si="150"/>
        <v>42489.099687499998</v>
      </c>
      <c r="S2433" s="12">
        <f t="shared" si="151"/>
        <v>42549.099687499998</v>
      </c>
    </row>
    <row r="2434" spans="1:19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9"/>
        <v>0</v>
      </c>
      <c r="O2434" s="7">
        <f t="shared" ref="O2434:O2497" si="152">IFERROR(E2434/L2434,"-")</f>
        <v>1</v>
      </c>
      <c r="P2434" t="s">
        <v>8288</v>
      </c>
      <c r="Q2434" s="8" t="s">
        <v>8309</v>
      </c>
      <c r="R2434" s="12">
        <f t="shared" si="150"/>
        <v>42041.218715277777</v>
      </c>
      <c r="S2434" s="12">
        <f t="shared" si="151"/>
        <v>42071.218715277777</v>
      </c>
    </row>
    <row r="2435" spans="1:19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3">ROUND(E2435/D2435*100,0)</f>
        <v>0</v>
      </c>
      <c r="O2435" s="7" t="str">
        <f t="shared" si="152"/>
        <v>-</v>
      </c>
      <c r="P2435" t="s">
        <v>8288</v>
      </c>
      <c r="Q2435" s="8" t="s">
        <v>8309</v>
      </c>
      <c r="R2435" s="12">
        <f t="shared" ref="R2435:R2498" si="154">(((J2435/60)/60)/24+DATE(1970,1,1))</f>
        <v>42397.89980324074</v>
      </c>
      <c r="S2435" s="12">
        <f t="shared" ref="S2435:S2498" si="155">(((I2435/60)/60)/24)+DATE(1970,1,1)</f>
        <v>42427.89980324074</v>
      </c>
    </row>
    <row r="2436" spans="1:19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3"/>
        <v>0</v>
      </c>
      <c r="O2436" s="7">
        <f t="shared" si="152"/>
        <v>13</v>
      </c>
      <c r="P2436" t="s">
        <v>8288</v>
      </c>
      <c r="Q2436" s="8" t="s">
        <v>8309</v>
      </c>
      <c r="R2436" s="12">
        <f t="shared" si="154"/>
        <v>42180.18604166666</v>
      </c>
      <c r="S2436" s="12">
        <f t="shared" si="155"/>
        <v>42220.18604166666</v>
      </c>
    </row>
    <row r="2437" spans="1:19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3"/>
        <v>0</v>
      </c>
      <c r="O2437" s="7">
        <f t="shared" si="152"/>
        <v>306</v>
      </c>
      <c r="P2437" t="s">
        <v>8288</v>
      </c>
      <c r="Q2437" s="8" t="s">
        <v>8309</v>
      </c>
      <c r="R2437" s="12">
        <f t="shared" si="154"/>
        <v>42252.277615740735</v>
      </c>
      <c r="S2437" s="12">
        <f t="shared" si="155"/>
        <v>42282.277615740735</v>
      </c>
    </row>
    <row r="2438" spans="1:19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3"/>
        <v>0</v>
      </c>
      <c r="O2438" s="7">
        <f t="shared" si="152"/>
        <v>22.5</v>
      </c>
      <c r="P2438" t="s">
        <v>8288</v>
      </c>
      <c r="Q2438" s="8" t="s">
        <v>8309</v>
      </c>
      <c r="R2438" s="12">
        <f t="shared" si="154"/>
        <v>42338.615393518514</v>
      </c>
      <c r="S2438" s="12">
        <f t="shared" si="155"/>
        <v>42398.615393518514</v>
      </c>
    </row>
    <row r="2439" spans="1:19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3"/>
        <v>0</v>
      </c>
      <c r="O2439" s="7" t="str">
        <f t="shared" si="152"/>
        <v>-</v>
      </c>
      <c r="P2439" t="s">
        <v>8288</v>
      </c>
      <c r="Q2439" s="8" t="s">
        <v>8309</v>
      </c>
      <c r="R2439" s="12">
        <f t="shared" si="154"/>
        <v>42031.965138888889</v>
      </c>
      <c r="S2439" s="12">
        <f t="shared" si="155"/>
        <v>42080.75</v>
      </c>
    </row>
    <row r="2440" spans="1:19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3"/>
        <v>0</v>
      </c>
      <c r="O2440" s="7">
        <f t="shared" si="152"/>
        <v>50</v>
      </c>
      <c r="P2440" t="s">
        <v>8288</v>
      </c>
      <c r="Q2440" s="8" t="s">
        <v>8309</v>
      </c>
      <c r="R2440" s="12">
        <f t="shared" si="154"/>
        <v>42285.91506944444</v>
      </c>
      <c r="S2440" s="12">
        <f t="shared" si="155"/>
        <v>42345.956736111111</v>
      </c>
    </row>
    <row r="2441" spans="1:19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3"/>
        <v>0</v>
      </c>
      <c r="O2441" s="7" t="str">
        <f t="shared" si="152"/>
        <v>-</v>
      </c>
      <c r="P2441" t="s">
        <v>8288</v>
      </c>
      <c r="Q2441" s="8" t="s">
        <v>8309</v>
      </c>
      <c r="R2441" s="12">
        <f t="shared" si="154"/>
        <v>42265.818622685183</v>
      </c>
      <c r="S2441" s="12">
        <f t="shared" si="155"/>
        <v>42295.818622685183</v>
      </c>
    </row>
    <row r="2442" spans="1:19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3"/>
        <v>0</v>
      </c>
      <c r="O2442" s="7">
        <f t="shared" si="152"/>
        <v>5</v>
      </c>
      <c r="P2442" t="s">
        <v>8288</v>
      </c>
      <c r="Q2442" s="8" t="s">
        <v>8309</v>
      </c>
      <c r="R2442" s="12">
        <f t="shared" si="154"/>
        <v>42383.899456018517</v>
      </c>
      <c r="S2442" s="12">
        <f t="shared" si="155"/>
        <v>42413.899456018517</v>
      </c>
    </row>
    <row r="2443" spans="1:19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3"/>
        <v>108</v>
      </c>
      <c r="O2443" s="7">
        <f t="shared" si="152"/>
        <v>74.22935779816514</v>
      </c>
      <c r="P2443" t="s">
        <v>8288</v>
      </c>
      <c r="Q2443" s="8" t="s">
        <v>8314</v>
      </c>
      <c r="R2443" s="12">
        <f t="shared" si="154"/>
        <v>42187.125625000001</v>
      </c>
      <c r="S2443" s="12">
        <f t="shared" si="155"/>
        <v>42208.207638888889</v>
      </c>
    </row>
    <row r="2444" spans="1:19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3"/>
        <v>126</v>
      </c>
      <c r="O2444" s="7">
        <f t="shared" si="152"/>
        <v>81.252688172043008</v>
      </c>
      <c r="P2444" t="s">
        <v>8288</v>
      </c>
      <c r="Q2444" s="8" t="s">
        <v>8314</v>
      </c>
      <c r="R2444" s="12">
        <f t="shared" si="154"/>
        <v>42052.666990740734</v>
      </c>
      <c r="S2444" s="12">
        <f t="shared" si="155"/>
        <v>42082.625324074077</v>
      </c>
    </row>
    <row r="2445" spans="1:19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3"/>
        <v>203</v>
      </c>
      <c r="O2445" s="7">
        <f t="shared" si="152"/>
        <v>130.23469453376205</v>
      </c>
      <c r="P2445" t="s">
        <v>8288</v>
      </c>
      <c r="Q2445" s="8" t="s">
        <v>8314</v>
      </c>
      <c r="R2445" s="12">
        <f t="shared" si="154"/>
        <v>41836.625254629631</v>
      </c>
      <c r="S2445" s="12">
        <f t="shared" si="155"/>
        <v>41866.625254629631</v>
      </c>
    </row>
    <row r="2446" spans="1:19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3"/>
        <v>109</v>
      </c>
      <c r="O2446" s="7">
        <f t="shared" si="152"/>
        <v>53.409836065573771</v>
      </c>
      <c r="P2446" t="s">
        <v>8288</v>
      </c>
      <c r="Q2446" s="8" t="s">
        <v>8314</v>
      </c>
      <c r="R2446" s="12">
        <f t="shared" si="154"/>
        <v>42485.754525462966</v>
      </c>
      <c r="S2446" s="12">
        <f t="shared" si="155"/>
        <v>42515.754525462966</v>
      </c>
    </row>
    <row r="2447" spans="1:19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3"/>
        <v>173</v>
      </c>
      <c r="O2447" s="7">
        <f t="shared" si="152"/>
        <v>75.130434782608702</v>
      </c>
      <c r="P2447" t="s">
        <v>8288</v>
      </c>
      <c r="Q2447" s="8" t="s">
        <v>8314</v>
      </c>
      <c r="R2447" s="12">
        <f t="shared" si="154"/>
        <v>42243.190057870372</v>
      </c>
      <c r="S2447" s="12">
        <f t="shared" si="155"/>
        <v>42273.190057870372</v>
      </c>
    </row>
    <row r="2448" spans="1:19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3"/>
        <v>168</v>
      </c>
      <c r="O2448" s="7">
        <f t="shared" si="152"/>
        <v>75.666666666666671</v>
      </c>
      <c r="P2448" t="s">
        <v>8288</v>
      </c>
      <c r="Q2448" s="8" t="s">
        <v>8314</v>
      </c>
      <c r="R2448" s="12">
        <f t="shared" si="154"/>
        <v>42670.602673611109</v>
      </c>
      <c r="S2448" s="12">
        <f t="shared" si="155"/>
        <v>42700.64434027778</v>
      </c>
    </row>
    <row r="2449" spans="1:19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3"/>
        <v>427</v>
      </c>
      <c r="O2449" s="7">
        <f t="shared" si="152"/>
        <v>31.691394658753708</v>
      </c>
      <c r="P2449" t="s">
        <v>8288</v>
      </c>
      <c r="Q2449" s="8" t="s">
        <v>8314</v>
      </c>
      <c r="R2449" s="12">
        <f t="shared" si="154"/>
        <v>42654.469826388886</v>
      </c>
      <c r="S2449" s="12">
        <f t="shared" si="155"/>
        <v>42686.166666666672</v>
      </c>
    </row>
    <row r="2450" spans="1:19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3"/>
        <v>108</v>
      </c>
      <c r="O2450" s="7">
        <f t="shared" si="152"/>
        <v>47.777777777777779</v>
      </c>
      <c r="P2450" t="s">
        <v>8288</v>
      </c>
      <c r="Q2450" s="8" t="s">
        <v>8314</v>
      </c>
      <c r="R2450" s="12">
        <f t="shared" si="154"/>
        <v>42607.316122685181</v>
      </c>
      <c r="S2450" s="12">
        <f t="shared" si="155"/>
        <v>42613.233333333337</v>
      </c>
    </row>
    <row r="2451" spans="1:19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3"/>
        <v>108</v>
      </c>
      <c r="O2451" s="7">
        <f t="shared" si="152"/>
        <v>90</v>
      </c>
      <c r="P2451" t="s">
        <v>8288</v>
      </c>
      <c r="Q2451" s="8" t="s">
        <v>8314</v>
      </c>
      <c r="R2451" s="12">
        <f t="shared" si="154"/>
        <v>41943.142534722225</v>
      </c>
      <c r="S2451" s="12">
        <f t="shared" si="155"/>
        <v>41973.184201388889</v>
      </c>
    </row>
    <row r="2452" spans="1:19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3"/>
        <v>102</v>
      </c>
      <c r="O2452" s="7">
        <f t="shared" si="152"/>
        <v>149.31401960784314</v>
      </c>
      <c r="P2452" t="s">
        <v>8288</v>
      </c>
      <c r="Q2452" s="8" t="s">
        <v>8314</v>
      </c>
      <c r="R2452" s="12">
        <f t="shared" si="154"/>
        <v>41902.07240740741</v>
      </c>
      <c r="S2452" s="12">
        <f t="shared" si="155"/>
        <v>41940.132638888892</v>
      </c>
    </row>
    <row r="2453" spans="1:19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3"/>
        <v>115</v>
      </c>
      <c r="O2453" s="7">
        <f t="shared" si="152"/>
        <v>62.06989247311828</v>
      </c>
      <c r="P2453" t="s">
        <v>8288</v>
      </c>
      <c r="Q2453" s="8" t="s">
        <v>8314</v>
      </c>
      <c r="R2453" s="12">
        <f t="shared" si="154"/>
        <v>42779.908449074079</v>
      </c>
      <c r="S2453" s="12">
        <f t="shared" si="155"/>
        <v>42799.908449074079</v>
      </c>
    </row>
    <row r="2454" spans="1:19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3"/>
        <v>134</v>
      </c>
      <c r="O2454" s="7">
        <f t="shared" si="152"/>
        <v>53.4</v>
      </c>
      <c r="P2454" t="s">
        <v>8288</v>
      </c>
      <c r="Q2454" s="8" t="s">
        <v>8314</v>
      </c>
      <c r="R2454" s="12">
        <f t="shared" si="154"/>
        <v>42338.84375</v>
      </c>
      <c r="S2454" s="12">
        <f t="shared" si="155"/>
        <v>42367.958333333328</v>
      </c>
    </row>
    <row r="2455" spans="1:19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3"/>
        <v>155</v>
      </c>
      <c r="O2455" s="7">
        <f t="shared" si="152"/>
        <v>69.268656716417908</v>
      </c>
      <c r="P2455" t="s">
        <v>8288</v>
      </c>
      <c r="Q2455" s="8" t="s">
        <v>8314</v>
      </c>
      <c r="R2455" s="12">
        <f t="shared" si="154"/>
        <v>42738.692233796297</v>
      </c>
      <c r="S2455" s="12">
        <f t="shared" si="155"/>
        <v>42768.692233796297</v>
      </c>
    </row>
    <row r="2456" spans="1:19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3"/>
        <v>101</v>
      </c>
      <c r="O2456" s="7">
        <f t="shared" si="152"/>
        <v>271.50769230769231</v>
      </c>
      <c r="P2456" t="s">
        <v>8288</v>
      </c>
      <c r="Q2456" s="8" t="s">
        <v>8314</v>
      </c>
      <c r="R2456" s="12">
        <f t="shared" si="154"/>
        <v>42770.201481481476</v>
      </c>
      <c r="S2456" s="12">
        <f t="shared" si="155"/>
        <v>42805.201481481476</v>
      </c>
    </row>
    <row r="2457" spans="1:19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3"/>
        <v>182</v>
      </c>
      <c r="O2457" s="7">
        <f t="shared" si="152"/>
        <v>34.125</v>
      </c>
      <c r="P2457" t="s">
        <v>8288</v>
      </c>
      <c r="Q2457" s="8" t="s">
        <v>8314</v>
      </c>
      <c r="R2457" s="12">
        <f t="shared" si="154"/>
        <v>42452.781828703708</v>
      </c>
      <c r="S2457" s="12">
        <f t="shared" si="155"/>
        <v>42480.781828703708</v>
      </c>
    </row>
    <row r="2458" spans="1:19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3"/>
        <v>181</v>
      </c>
      <c r="O2458" s="7">
        <f t="shared" si="152"/>
        <v>40.492537313432834</v>
      </c>
      <c r="P2458" t="s">
        <v>8288</v>
      </c>
      <c r="Q2458" s="8" t="s">
        <v>8314</v>
      </c>
      <c r="R2458" s="12">
        <f t="shared" si="154"/>
        <v>42761.961099537039</v>
      </c>
      <c r="S2458" s="12">
        <f t="shared" si="155"/>
        <v>42791.961099537039</v>
      </c>
    </row>
    <row r="2459" spans="1:19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3"/>
        <v>102</v>
      </c>
      <c r="O2459" s="7">
        <f t="shared" si="152"/>
        <v>189.75806451612902</v>
      </c>
      <c r="P2459" t="s">
        <v>8288</v>
      </c>
      <c r="Q2459" s="8" t="s">
        <v>8314</v>
      </c>
      <c r="R2459" s="12">
        <f t="shared" si="154"/>
        <v>42423.602500000001</v>
      </c>
      <c r="S2459" s="12">
        <f t="shared" si="155"/>
        <v>42453.560833333337</v>
      </c>
    </row>
    <row r="2460" spans="1:19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3"/>
        <v>110</v>
      </c>
      <c r="O2460" s="7">
        <f t="shared" si="152"/>
        <v>68.862499999999997</v>
      </c>
      <c r="P2460" t="s">
        <v>8288</v>
      </c>
      <c r="Q2460" s="8" t="s">
        <v>8314</v>
      </c>
      <c r="R2460" s="12">
        <f t="shared" si="154"/>
        <v>42495.871736111112</v>
      </c>
      <c r="S2460" s="12">
        <f t="shared" si="155"/>
        <v>42530.791666666672</v>
      </c>
    </row>
    <row r="2461" spans="1:19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3"/>
        <v>102</v>
      </c>
      <c r="O2461" s="7">
        <f t="shared" si="152"/>
        <v>108.77659574468085</v>
      </c>
      <c r="P2461" t="s">
        <v>8288</v>
      </c>
      <c r="Q2461" s="8" t="s">
        <v>8314</v>
      </c>
      <c r="R2461" s="12">
        <f t="shared" si="154"/>
        <v>42407.637557870374</v>
      </c>
      <c r="S2461" s="12">
        <f t="shared" si="155"/>
        <v>42452.595891203702</v>
      </c>
    </row>
    <row r="2462" spans="1:19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3"/>
        <v>101</v>
      </c>
      <c r="O2462" s="7">
        <f t="shared" si="152"/>
        <v>125.98529411764706</v>
      </c>
      <c r="P2462" t="s">
        <v>8288</v>
      </c>
      <c r="Q2462" s="8" t="s">
        <v>8314</v>
      </c>
      <c r="R2462" s="12">
        <f t="shared" si="154"/>
        <v>42704.187118055561</v>
      </c>
      <c r="S2462" s="12">
        <f t="shared" si="155"/>
        <v>42738.178472222222</v>
      </c>
    </row>
    <row r="2463" spans="1:19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3"/>
        <v>104</v>
      </c>
      <c r="O2463" s="7">
        <f t="shared" si="152"/>
        <v>90.523255813953483</v>
      </c>
      <c r="P2463" t="s">
        <v>8270</v>
      </c>
      <c r="Q2463" s="8" t="s">
        <v>8305</v>
      </c>
      <c r="R2463" s="12">
        <f t="shared" si="154"/>
        <v>40784.012696759259</v>
      </c>
      <c r="S2463" s="12">
        <f t="shared" si="155"/>
        <v>40817.125</v>
      </c>
    </row>
    <row r="2464" spans="1:19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3"/>
        <v>111</v>
      </c>
      <c r="O2464" s="7">
        <f t="shared" si="152"/>
        <v>28.880434782608695</v>
      </c>
      <c r="P2464" t="s">
        <v>8270</v>
      </c>
      <c r="Q2464" s="8" t="s">
        <v>8305</v>
      </c>
      <c r="R2464" s="12">
        <f t="shared" si="154"/>
        <v>41089.186296296299</v>
      </c>
      <c r="S2464" s="12">
        <f t="shared" si="155"/>
        <v>41109.186296296299</v>
      </c>
    </row>
    <row r="2465" spans="1:19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3"/>
        <v>116</v>
      </c>
      <c r="O2465" s="7">
        <f t="shared" si="152"/>
        <v>31</v>
      </c>
      <c r="P2465" t="s">
        <v>8270</v>
      </c>
      <c r="Q2465" s="8" t="s">
        <v>8305</v>
      </c>
      <c r="R2465" s="12">
        <f t="shared" si="154"/>
        <v>41341.111400462964</v>
      </c>
      <c r="S2465" s="12">
        <f t="shared" si="155"/>
        <v>41380.791666666664</v>
      </c>
    </row>
    <row r="2466" spans="1:19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3"/>
        <v>111</v>
      </c>
      <c r="O2466" s="7">
        <f t="shared" si="152"/>
        <v>51.674418604651166</v>
      </c>
      <c r="P2466" t="s">
        <v>8270</v>
      </c>
      <c r="Q2466" s="8" t="s">
        <v>8305</v>
      </c>
      <c r="R2466" s="12">
        <f t="shared" si="154"/>
        <v>42248.90042824074</v>
      </c>
      <c r="S2466" s="12">
        <f t="shared" si="155"/>
        <v>42277.811805555553</v>
      </c>
    </row>
    <row r="2467" spans="1:19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3"/>
        <v>180</v>
      </c>
      <c r="O2467" s="7">
        <f t="shared" si="152"/>
        <v>26.270833333333332</v>
      </c>
      <c r="P2467" t="s">
        <v>8270</v>
      </c>
      <c r="Q2467" s="8" t="s">
        <v>8305</v>
      </c>
      <c r="R2467" s="12">
        <f t="shared" si="154"/>
        <v>41145.719305555554</v>
      </c>
      <c r="S2467" s="12">
        <f t="shared" si="155"/>
        <v>41175.719305555554</v>
      </c>
    </row>
    <row r="2468" spans="1:19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3"/>
        <v>100</v>
      </c>
      <c r="O2468" s="7">
        <f t="shared" si="152"/>
        <v>48.07692307692308</v>
      </c>
      <c r="P2468" t="s">
        <v>8270</v>
      </c>
      <c r="Q2468" s="8" t="s">
        <v>8305</v>
      </c>
      <c r="R2468" s="12">
        <f t="shared" si="154"/>
        <v>41373.102465277778</v>
      </c>
      <c r="S2468" s="12">
        <f t="shared" si="155"/>
        <v>41403.102465277778</v>
      </c>
    </row>
    <row r="2469" spans="1:19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3"/>
        <v>119</v>
      </c>
      <c r="O2469" s="7">
        <f t="shared" si="152"/>
        <v>27.558139534883722</v>
      </c>
      <c r="P2469" t="s">
        <v>8270</v>
      </c>
      <c r="Q2469" s="8" t="s">
        <v>8305</v>
      </c>
      <c r="R2469" s="12">
        <f t="shared" si="154"/>
        <v>41025.874201388891</v>
      </c>
      <c r="S2469" s="12">
        <f t="shared" si="155"/>
        <v>41039.708333333336</v>
      </c>
    </row>
    <row r="2470" spans="1:19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3"/>
        <v>107</v>
      </c>
      <c r="O2470" s="7">
        <f t="shared" si="152"/>
        <v>36.97137931034483</v>
      </c>
      <c r="P2470" t="s">
        <v>8270</v>
      </c>
      <c r="Q2470" s="8" t="s">
        <v>8305</v>
      </c>
      <c r="R2470" s="12">
        <f t="shared" si="154"/>
        <v>41174.154178240737</v>
      </c>
      <c r="S2470" s="12">
        <f t="shared" si="155"/>
        <v>41210.208333333336</v>
      </c>
    </row>
    <row r="2471" spans="1:19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3"/>
        <v>114</v>
      </c>
      <c r="O2471" s="7">
        <f t="shared" si="152"/>
        <v>29.021276595744681</v>
      </c>
      <c r="P2471" t="s">
        <v>8270</v>
      </c>
      <c r="Q2471" s="8" t="s">
        <v>8305</v>
      </c>
      <c r="R2471" s="12">
        <f t="shared" si="154"/>
        <v>40557.429733796293</v>
      </c>
      <c r="S2471" s="12">
        <f t="shared" si="155"/>
        <v>40582.429733796293</v>
      </c>
    </row>
    <row r="2472" spans="1:19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3"/>
        <v>103</v>
      </c>
      <c r="O2472" s="7">
        <f t="shared" si="152"/>
        <v>28.65666666666667</v>
      </c>
      <c r="P2472" t="s">
        <v>8270</v>
      </c>
      <c r="Q2472" s="8" t="s">
        <v>8305</v>
      </c>
      <c r="R2472" s="12">
        <f t="shared" si="154"/>
        <v>41023.07471064815</v>
      </c>
      <c r="S2472" s="12">
        <f t="shared" si="155"/>
        <v>41053.07471064815</v>
      </c>
    </row>
    <row r="2473" spans="1:19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3"/>
        <v>128</v>
      </c>
      <c r="O2473" s="7">
        <f t="shared" si="152"/>
        <v>37.647058823529413</v>
      </c>
      <c r="P2473" t="s">
        <v>8270</v>
      </c>
      <c r="Q2473" s="8" t="s">
        <v>8305</v>
      </c>
      <c r="R2473" s="12">
        <f t="shared" si="154"/>
        <v>40893.992962962962</v>
      </c>
      <c r="S2473" s="12">
        <f t="shared" si="155"/>
        <v>40933.992962962962</v>
      </c>
    </row>
    <row r="2474" spans="1:19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3"/>
        <v>136</v>
      </c>
      <c r="O2474" s="7">
        <f t="shared" si="152"/>
        <v>97.904038461538462</v>
      </c>
      <c r="P2474" t="s">
        <v>8270</v>
      </c>
      <c r="Q2474" s="8" t="s">
        <v>8305</v>
      </c>
      <c r="R2474" s="12">
        <f t="shared" si="154"/>
        <v>40354.11550925926</v>
      </c>
      <c r="S2474" s="12">
        <f t="shared" si="155"/>
        <v>40425.043749999997</v>
      </c>
    </row>
    <row r="2475" spans="1:19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3"/>
        <v>100</v>
      </c>
      <c r="O2475" s="7">
        <f t="shared" si="152"/>
        <v>42.553191489361701</v>
      </c>
      <c r="P2475" t="s">
        <v>8270</v>
      </c>
      <c r="Q2475" s="8" t="s">
        <v>8305</v>
      </c>
      <c r="R2475" s="12">
        <f t="shared" si="154"/>
        <v>41193.748483796298</v>
      </c>
      <c r="S2475" s="12">
        <f t="shared" si="155"/>
        <v>41223.790150462963</v>
      </c>
    </row>
    <row r="2476" spans="1:19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3"/>
        <v>100</v>
      </c>
      <c r="O2476" s="7">
        <f t="shared" si="152"/>
        <v>131.58368421052631</v>
      </c>
      <c r="P2476" t="s">
        <v>8270</v>
      </c>
      <c r="Q2476" s="8" t="s">
        <v>8305</v>
      </c>
      <c r="R2476" s="12">
        <f t="shared" si="154"/>
        <v>40417.011296296296</v>
      </c>
      <c r="S2476" s="12">
        <f t="shared" si="155"/>
        <v>40462.011296296296</v>
      </c>
    </row>
    <row r="2477" spans="1:19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3"/>
        <v>105</v>
      </c>
      <c r="O2477" s="7">
        <f t="shared" si="152"/>
        <v>32.320987654320987</v>
      </c>
      <c r="P2477" t="s">
        <v>8270</v>
      </c>
      <c r="Q2477" s="8" t="s">
        <v>8305</v>
      </c>
      <c r="R2477" s="12">
        <f t="shared" si="154"/>
        <v>40310.287673611114</v>
      </c>
      <c r="S2477" s="12">
        <f t="shared" si="155"/>
        <v>40369.916666666664</v>
      </c>
    </row>
    <row r="2478" spans="1:19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3"/>
        <v>105</v>
      </c>
      <c r="O2478" s="7">
        <f t="shared" si="152"/>
        <v>61.103999999999999</v>
      </c>
      <c r="P2478" t="s">
        <v>8270</v>
      </c>
      <c r="Q2478" s="8" t="s">
        <v>8305</v>
      </c>
      <c r="R2478" s="12">
        <f t="shared" si="154"/>
        <v>41913.328356481477</v>
      </c>
      <c r="S2478" s="12">
        <f t="shared" si="155"/>
        <v>41946.370023148149</v>
      </c>
    </row>
    <row r="2479" spans="1:19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3"/>
        <v>171</v>
      </c>
      <c r="O2479" s="7">
        <f t="shared" si="152"/>
        <v>31.341463414634145</v>
      </c>
      <c r="P2479" t="s">
        <v>8270</v>
      </c>
      <c r="Q2479" s="8" t="s">
        <v>8305</v>
      </c>
      <c r="R2479" s="12">
        <f t="shared" si="154"/>
        <v>41088.691493055558</v>
      </c>
      <c r="S2479" s="12">
        <f t="shared" si="155"/>
        <v>41133.691493055558</v>
      </c>
    </row>
    <row r="2480" spans="1:19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3"/>
        <v>128</v>
      </c>
      <c r="O2480" s="7">
        <f t="shared" si="152"/>
        <v>129.1139240506329</v>
      </c>
      <c r="P2480" t="s">
        <v>8270</v>
      </c>
      <c r="Q2480" s="8" t="s">
        <v>8305</v>
      </c>
      <c r="R2480" s="12">
        <f t="shared" si="154"/>
        <v>41257.950381944444</v>
      </c>
      <c r="S2480" s="12">
        <f t="shared" si="155"/>
        <v>41287.950381944444</v>
      </c>
    </row>
    <row r="2481" spans="1:19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3"/>
        <v>133</v>
      </c>
      <c r="O2481" s="7">
        <f t="shared" si="152"/>
        <v>25.020624999999999</v>
      </c>
      <c r="P2481" t="s">
        <v>8270</v>
      </c>
      <c r="Q2481" s="8" t="s">
        <v>8305</v>
      </c>
      <c r="R2481" s="12">
        <f t="shared" si="154"/>
        <v>41107.726782407408</v>
      </c>
      <c r="S2481" s="12">
        <f t="shared" si="155"/>
        <v>41118.083333333336</v>
      </c>
    </row>
    <row r="2482" spans="1:19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3"/>
        <v>100</v>
      </c>
      <c r="O2482" s="7">
        <f t="shared" si="152"/>
        <v>250</v>
      </c>
      <c r="P2482" t="s">
        <v>8270</v>
      </c>
      <c r="Q2482" s="8" t="s">
        <v>8305</v>
      </c>
      <c r="R2482" s="12">
        <f t="shared" si="154"/>
        <v>42227.936157407406</v>
      </c>
      <c r="S2482" s="12">
        <f t="shared" si="155"/>
        <v>42287.936157407406</v>
      </c>
    </row>
    <row r="2483" spans="1:19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3"/>
        <v>113</v>
      </c>
      <c r="O2483" s="7">
        <f t="shared" si="152"/>
        <v>47.541473684210523</v>
      </c>
      <c r="P2483" t="s">
        <v>8270</v>
      </c>
      <c r="Q2483" s="8" t="s">
        <v>8305</v>
      </c>
      <c r="R2483" s="12">
        <f t="shared" si="154"/>
        <v>40999.645925925928</v>
      </c>
      <c r="S2483" s="12">
        <f t="shared" si="155"/>
        <v>41029.645925925928</v>
      </c>
    </row>
    <row r="2484" spans="1:19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3"/>
        <v>100</v>
      </c>
      <c r="O2484" s="7">
        <f t="shared" si="152"/>
        <v>40.04</v>
      </c>
      <c r="P2484" t="s">
        <v>8270</v>
      </c>
      <c r="Q2484" s="8" t="s">
        <v>8305</v>
      </c>
      <c r="R2484" s="12">
        <f t="shared" si="154"/>
        <v>40711.782210648147</v>
      </c>
      <c r="S2484" s="12">
        <f t="shared" si="155"/>
        <v>40756.782210648147</v>
      </c>
    </row>
    <row r="2485" spans="1:19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3"/>
        <v>114</v>
      </c>
      <c r="O2485" s="7">
        <f t="shared" si="152"/>
        <v>65.84210526315789</v>
      </c>
      <c r="P2485" t="s">
        <v>8270</v>
      </c>
      <c r="Q2485" s="8" t="s">
        <v>8305</v>
      </c>
      <c r="R2485" s="12">
        <f t="shared" si="154"/>
        <v>40970.750034722223</v>
      </c>
      <c r="S2485" s="12">
        <f t="shared" si="155"/>
        <v>41030.708368055559</v>
      </c>
    </row>
    <row r="2486" spans="1:19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3"/>
        <v>119</v>
      </c>
      <c r="O2486" s="7">
        <f t="shared" si="152"/>
        <v>46.401222222222216</v>
      </c>
      <c r="P2486" t="s">
        <v>8270</v>
      </c>
      <c r="Q2486" s="8" t="s">
        <v>8305</v>
      </c>
      <c r="R2486" s="12">
        <f t="shared" si="154"/>
        <v>40771.916701388887</v>
      </c>
      <c r="S2486" s="12">
        <f t="shared" si="155"/>
        <v>40801.916701388887</v>
      </c>
    </row>
    <row r="2487" spans="1:19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3"/>
        <v>103</v>
      </c>
      <c r="O2487" s="7">
        <f t="shared" si="152"/>
        <v>50.365853658536587</v>
      </c>
      <c r="P2487" t="s">
        <v>8270</v>
      </c>
      <c r="Q2487" s="8" t="s">
        <v>8305</v>
      </c>
      <c r="R2487" s="12">
        <f t="shared" si="154"/>
        <v>40793.998599537037</v>
      </c>
      <c r="S2487" s="12">
        <f t="shared" si="155"/>
        <v>40828.998599537037</v>
      </c>
    </row>
    <row r="2488" spans="1:19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3"/>
        <v>266</v>
      </c>
      <c r="O2488" s="7">
        <f t="shared" si="152"/>
        <v>26.566666666666666</v>
      </c>
      <c r="P2488" t="s">
        <v>8270</v>
      </c>
      <c r="Q2488" s="8" t="s">
        <v>8305</v>
      </c>
      <c r="R2488" s="12">
        <f t="shared" si="154"/>
        <v>40991.708055555559</v>
      </c>
      <c r="S2488" s="12">
        <f t="shared" si="155"/>
        <v>41021.708055555559</v>
      </c>
    </row>
    <row r="2489" spans="1:19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3"/>
        <v>100</v>
      </c>
      <c r="O2489" s="7">
        <f t="shared" si="152"/>
        <v>39.493684210526318</v>
      </c>
      <c r="P2489" t="s">
        <v>8270</v>
      </c>
      <c r="Q2489" s="8" t="s">
        <v>8305</v>
      </c>
      <c r="R2489" s="12">
        <f t="shared" si="154"/>
        <v>41026.083298611113</v>
      </c>
      <c r="S2489" s="12">
        <f t="shared" si="155"/>
        <v>41056.083298611113</v>
      </c>
    </row>
    <row r="2490" spans="1:19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3"/>
        <v>107</v>
      </c>
      <c r="O2490" s="7">
        <f t="shared" si="152"/>
        <v>49.246153846153845</v>
      </c>
      <c r="P2490" t="s">
        <v>8270</v>
      </c>
      <c r="Q2490" s="8" t="s">
        <v>8305</v>
      </c>
      <c r="R2490" s="12">
        <f t="shared" si="154"/>
        <v>40833.633194444446</v>
      </c>
      <c r="S2490" s="12">
        <f t="shared" si="155"/>
        <v>40863.674861111111</v>
      </c>
    </row>
    <row r="2491" spans="1:19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3"/>
        <v>134</v>
      </c>
      <c r="O2491" s="7">
        <f t="shared" si="152"/>
        <v>62.38</v>
      </c>
      <c r="P2491" t="s">
        <v>8270</v>
      </c>
      <c r="Q2491" s="8" t="s">
        <v>8305</v>
      </c>
      <c r="R2491" s="12">
        <f t="shared" si="154"/>
        <v>41373.690266203703</v>
      </c>
      <c r="S2491" s="12">
        <f t="shared" si="155"/>
        <v>41403.690266203703</v>
      </c>
    </row>
    <row r="2492" spans="1:19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3"/>
        <v>121</v>
      </c>
      <c r="O2492" s="7">
        <f t="shared" si="152"/>
        <v>37.9375</v>
      </c>
      <c r="P2492" t="s">
        <v>8270</v>
      </c>
      <c r="Q2492" s="8" t="s">
        <v>8305</v>
      </c>
      <c r="R2492" s="12">
        <f t="shared" si="154"/>
        <v>41023.227731481478</v>
      </c>
      <c r="S2492" s="12">
        <f t="shared" si="155"/>
        <v>41083.227731481478</v>
      </c>
    </row>
    <row r="2493" spans="1:19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3"/>
        <v>103</v>
      </c>
      <c r="O2493" s="7">
        <f t="shared" si="152"/>
        <v>51.6</v>
      </c>
      <c r="P2493" t="s">
        <v>8270</v>
      </c>
      <c r="Q2493" s="8" t="s">
        <v>8305</v>
      </c>
      <c r="R2493" s="12">
        <f t="shared" si="154"/>
        <v>40542.839282407411</v>
      </c>
      <c r="S2493" s="12">
        <f t="shared" si="155"/>
        <v>40559.07708333333</v>
      </c>
    </row>
    <row r="2494" spans="1:19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3"/>
        <v>125</v>
      </c>
      <c r="O2494" s="7">
        <f t="shared" si="152"/>
        <v>27.777777777777779</v>
      </c>
      <c r="P2494" t="s">
        <v>8270</v>
      </c>
      <c r="Q2494" s="8" t="s">
        <v>8305</v>
      </c>
      <c r="R2494" s="12">
        <f t="shared" si="154"/>
        <v>41024.985972222225</v>
      </c>
      <c r="S2494" s="12">
        <f t="shared" si="155"/>
        <v>41076.415972222225</v>
      </c>
    </row>
    <row r="2495" spans="1:19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3"/>
        <v>129</v>
      </c>
      <c r="O2495" s="7">
        <f t="shared" si="152"/>
        <v>99.382239382239376</v>
      </c>
      <c r="P2495" t="s">
        <v>8270</v>
      </c>
      <c r="Q2495" s="8" t="s">
        <v>8305</v>
      </c>
      <c r="R2495" s="12">
        <f t="shared" si="154"/>
        <v>41348.168287037035</v>
      </c>
      <c r="S2495" s="12">
        <f t="shared" si="155"/>
        <v>41393.168287037035</v>
      </c>
    </row>
    <row r="2496" spans="1:19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3"/>
        <v>101</v>
      </c>
      <c r="O2496" s="7">
        <f t="shared" si="152"/>
        <v>38.848205128205123</v>
      </c>
      <c r="P2496" t="s">
        <v>8270</v>
      </c>
      <c r="Q2496" s="8" t="s">
        <v>8305</v>
      </c>
      <c r="R2496" s="12">
        <f t="shared" si="154"/>
        <v>41022.645185185182</v>
      </c>
      <c r="S2496" s="12">
        <f t="shared" si="155"/>
        <v>41052.645185185182</v>
      </c>
    </row>
    <row r="2497" spans="1:19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3"/>
        <v>128</v>
      </c>
      <c r="O2497" s="7">
        <f t="shared" si="152"/>
        <v>45.548809523809524</v>
      </c>
      <c r="P2497" t="s">
        <v>8270</v>
      </c>
      <c r="Q2497" s="8" t="s">
        <v>8305</v>
      </c>
      <c r="R2497" s="12">
        <f t="shared" si="154"/>
        <v>41036.946469907409</v>
      </c>
      <c r="S2497" s="12">
        <f t="shared" si="155"/>
        <v>41066.946469907409</v>
      </c>
    </row>
    <row r="2498" spans="1:19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3"/>
        <v>100</v>
      </c>
      <c r="O2498" s="7">
        <f t="shared" ref="O2498:O2561" si="156">IFERROR(E2498/L2498,"-")</f>
        <v>600</v>
      </c>
      <c r="P2498" t="s">
        <v>8270</v>
      </c>
      <c r="Q2498" s="8" t="s">
        <v>8305</v>
      </c>
      <c r="R2498" s="12">
        <f t="shared" si="154"/>
        <v>41327.996435185189</v>
      </c>
      <c r="S2498" s="12">
        <f t="shared" si="155"/>
        <v>41362.954768518517</v>
      </c>
    </row>
    <row r="2499" spans="1:19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7">ROUND(E2499/D2499*100,0)</f>
        <v>113</v>
      </c>
      <c r="O2499" s="7">
        <f t="shared" si="156"/>
        <v>80.551071428571419</v>
      </c>
      <c r="P2499" t="s">
        <v>8270</v>
      </c>
      <c r="Q2499" s="8" t="s">
        <v>8305</v>
      </c>
      <c r="R2499" s="12">
        <f t="shared" ref="R2499:R2562" si="158">(((J2499/60)/60)/24+DATE(1970,1,1))</f>
        <v>40730.878912037035</v>
      </c>
      <c r="S2499" s="12">
        <f t="shared" ref="S2499:S2562" si="159">(((I2499/60)/60)/24)+DATE(1970,1,1)</f>
        <v>40760.878912037035</v>
      </c>
    </row>
    <row r="2500" spans="1:19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7"/>
        <v>106</v>
      </c>
      <c r="O2500" s="7">
        <f t="shared" si="156"/>
        <v>52.8</v>
      </c>
      <c r="P2500" t="s">
        <v>8270</v>
      </c>
      <c r="Q2500" s="8" t="s">
        <v>8305</v>
      </c>
      <c r="R2500" s="12">
        <f t="shared" si="158"/>
        <v>42017.967442129629</v>
      </c>
      <c r="S2500" s="12">
        <f t="shared" si="159"/>
        <v>42031.967442129629</v>
      </c>
    </row>
    <row r="2501" spans="1:19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7"/>
        <v>203</v>
      </c>
      <c r="O2501" s="7">
        <f t="shared" si="156"/>
        <v>47.676470588235297</v>
      </c>
      <c r="P2501" t="s">
        <v>8270</v>
      </c>
      <c r="Q2501" s="8" t="s">
        <v>8305</v>
      </c>
      <c r="R2501" s="12">
        <f t="shared" si="158"/>
        <v>41226.648576388885</v>
      </c>
      <c r="S2501" s="12">
        <f t="shared" si="159"/>
        <v>41274.75</v>
      </c>
    </row>
    <row r="2502" spans="1:19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7"/>
        <v>113</v>
      </c>
      <c r="O2502" s="7">
        <f t="shared" si="156"/>
        <v>23.448275862068964</v>
      </c>
      <c r="P2502" t="s">
        <v>8270</v>
      </c>
      <c r="Q2502" s="8" t="s">
        <v>8305</v>
      </c>
      <c r="R2502" s="12">
        <f t="shared" si="158"/>
        <v>41053.772858796299</v>
      </c>
      <c r="S2502" s="12">
        <f t="shared" si="159"/>
        <v>41083.772858796299</v>
      </c>
    </row>
    <row r="2503" spans="1:19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7"/>
        <v>3</v>
      </c>
      <c r="O2503" s="7">
        <f t="shared" si="156"/>
        <v>40.142857142857146</v>
      </c>
      <c r="P2503" t="s">
        <v>8288</v>
      </c>
      <c r="Q2503" s="8" t="s">
        <v>8299</v>
      </c>
      <c r="R2503" s="12">
        <f t="shared" si="158"/>
        <v>42244.776666666665</v>
      </c>
      <c r="S2503" s="12">
        <f t="shared" si="159"/>
        <v>42274.776666666665</v>
      </c>
    </row>
    <row r="2504" spans="1:19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7"/>
        <v>0</v>
      </c>
      <c r="O2504" s="7">
        <f t="shared" si="156"/>
        <v>17.2</v>
      </c>
      <c r="P2504" t="s">
        <v>8288</v>
      </c>
      <c r="Q2504" s="8" t="s">
        <v>8299</v>
      </c>
      <c r="R2504" s="12">
        <f t="shared" si="158"/>
        <v>41858.825439814813</v>
      </c>
      <c r="S2504" s="12">
        <f t="shared" si="159"/>
        <v>41903.825439814813</v>
      </c>
    </row>
    <row r="2505" spans="1:19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7"/>
        <v>0</v>
      </c>
      <c r="O2505" s="7" t="str">
        <f t="shared" si="156"/>
        <v>-</v>
      </c>
      <c r="P2505" t="s">
        <v>8288</v>
      </c>
      <c r="Q2505" s="8" t="s">
        <v>8299</v>
      </c>
      <c r="R2505" s="12">
        <f t="shared" si="158"/>
        <v>42498.899398148147</v>
      </c>
      <c r="S2505" s="12">
        <f t="shared" si="159"/>
        <v>42528.879166666666</v>
      </c>
    </row>
    <row r="2506" spans="1:19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7"/>
        <v>0</v>
      </c>
      <c r="O2506" s="7" t="str">
        <f t="shared" si="156"/>
        <v>-</v>
      </c>
      <c r="P2506" t="s">
        <v>8288</v>
      </c>
      <c r="Q2506" s="8" t="s">
        <v>8299</v>
      </c>
      <c r="R2506" s="12">
        <f t="shared" si="158"/>
        <v>41928.015439814815</v>
      </c>
      <c r="S2506" s="12">
        <f t="shared" si="159"/>
        <v>41958.057106481487</v>
      </c>
    </row>
    <row r="2507" spans="1:19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7"/>
        <v>0</v>
      </c>
      <c r="O2507" s="7" t="str">
        <f t="shared" si="156"/>
        <v>-</v>
      </c>
      <c r="P2507" t="s">
        <v>8288</v>
      </c>
      <c r="Q2507" s="8" t="s">
        <v>8299</v>
      </c>
      <c r="R2507" s="12">
        <f t="shared" si="158"/>
        <v>42047.05574074074</v>
      </c>
      <c r="S2507" s="12">
        <f t="shared" si="159"/>
        <v>42077.014074074075</v>
      </c>
    </row>
    <row r="2508" spans="1:19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7"/>
        <v>1</v>
      </c>
      <c r="O2508" s="7">
        <f t="shared" si="156"/>
        <v>15</v>
      </c>
      <c r="P2508" t="s">
        <v>8288</v>
      </c>
      <c r="Q2508" s="8" t="s">
        <v>8299</v>
      </c>
      <c r="R2508" s="12">
        <f t="shared" si="158"/>
        <v>42258.297094907408</v>
      </c>
      <c r="S2508" s="12">
        <f t="shared" si="159"/>
        <v>42280.875</v>
      </c>
    </row>
    <row r="2509" spans="1:19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7"/>
        <v>0</v>
      </c>
      <c r="O2509" s="7" t="str">
        <f t="shared" si="156"/>
        <v>-</v>
      </c>
      <c r="P2509" t="s">
        <v>8288</v>
      </c>
      <c r="Q2509" s="8" t="s">
        <v>8299</v>
      </c>
      <c r="R2509" s="12">
        <f t="shared" si="158"/>
        <v>42105.072962962964</v>
      </c>
      <c r="S2509" s="12">
        <f t="shared" si="159"/>
        <v>42135.072962962964</v>
      </c>
    </row>
    <row r="2510" spans="1:19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7"/>
        <v>0</v>
      </c>
      <c r="O2510" s="7" t="str">
        <f t="shared" si="156"/>
        <v>-</v>
      </c>
      <c r="P2510" t="s">
        <v>8288</v>
      </c>
      <c r="Q2510" s="8" t="s">
        <v>8299</v>
      </c>
      <c r="R2510" s="12">
        <f t="shared" si="158"/>
        <v>41835.951782407406</v>
      </c>
      <c r="S2510" s="12">
        <f t="shared" si="159"/>
        <v>41865.951782407406</v>
      </c>
    </row>
    <row r="2511" spans="1:19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7"/>
        <v>1</v>
      </c>
      <c r="O2511" s="7">
        <f t="shared" si="156"/>
        <v>35.714285714285715</v>
      </c>
      <c r="P2511" t="s">
        <v>8288</v>
      </c>
      <c r="Q2511" s="8" t="s">
        <v>8299</v>
      </c>
      <c r="R2511" s="12">
        <f t="shared" si="158"/>
        <v>42058.809594907405</v>
      </c>
      <c r="S2511" s="12">
        <f t="shared" si="159"/>
        <v>42114.767928240741</v>
      </c>
    </row>
    <row r="2512" spans="1:19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7"/>
        <v>0</v>
      </c>
      <c r="O2512" s="7">
        <f t="shared" si="156"/>
        <v>37.5</v>
      </c>
      <c r="P2512" t="s">
        <v>8288</v>
      </c>
      <c r="Q2512" s="8" t="s">
        <v>8299</v>
      </c>
      <c r="R2512" s="12">
        <f t="shared" si="158"/>
        <v>42078.997361111105</v>
      </c>
      <c r="S2512" s="12">
        <f t="shared" si="159"/>
        <v>42138.997361111105</v>
      </c>
    </row>
    <row r="2513" spans="1:19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7"/>
        <v>0</v>
      </c>
      <c r="O2513" s="7" t="str">
        <f t="shared" si="156"/>
        <v>-</v>
      </c>
      <c r="P2513" t="s">
        <v>8288</v>
      </c>
      <c r="Q2513" s="8" t="s">
        <v>8299</v>
      </c>
      <c r="R2513" s="12">
        <f t="shared" si="158"/>
        <v>42371.446909722217</v>
      </c>
      <c r="S2513" s="12">
        <f t="shared" si="159"/>
        <v>42401.446909722217</v>
      </c>
    </row>
    <row r="2514" spans="1:19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7"/>
        <v>0</v>
      </c>
      <c r="O2514" s="7" t="str">
        <f t="shared" si="156"/>
        <v>-</v>
      </c>
      <c r="P2514" t="s">
        <v>8288</v>
      </c>
      <c r="Q2514" s="8" t="s">
        <v>8299</v>
      </c>
      <c r="R2514" s="12">
        <f t="shared" si="158"/>
        <v>41971.876863425925</v>
      </c>
      <c r="S2514" s="12">
        <f t="shared" si="159"/>
        <v>41986.876863425925</v>
      </c>
    </row>
    <row r="2515" spans="1:19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7"/>
        <v>0</v>
      </c>
      <c r="O2515" s="7" t="str">
        <f t="shared" si="156"/>
        <v>-</v>
      </c>
      <c r="P2515" t="s">
        <v>8288</v>
      </c>
      <c r="Q2515" s="8" t="s">
        <v>8299</v>
      </c>
      <c r="R2515" s="12">
        <f t="shared" si="158"/>
        <v>42732.00681712963</v>
      </c>
      <c r="S2515" s="12">
        <f t="shared" si="159"/>
        <v>42792.00681712963</v>
      </c>
    </row>
    <row r="2516" spans="1:19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7"/>
        <v>2</v>
      </c>
      <c r="O2516" s="7">
        <f t="shared" si="156"/>
        <v>52.5</v>
      </c>
      <c r="P2516" t="s">
        <v>8288</v>
      </c>
      <c r="Q2516" s="8" t="s">
        <v>8299</v>
      </c>
      <c r="R2516" s="12">
        <f t="shared" si="158"/>
        <v>41854.389780092592</v>
      </c>
      <c r="S2516" s="12">
        <f t="shared" si="159"/>
        <v>41871.389780092592</v>
      </c>
    </row>
    <row r="2517" spans="1:19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7"/>
        <v>19</v>
      </c>
      <c r="O2517" s="7">
        <f t="shared" si="156"/>
        <v>77.5</v>
      </c>
      <c r="P2517" t="s">
        <v>8288</v>
      </c>
      <c r="Q2517" s="8" t="s">
        <v>8299</v>
      </c>
      <c r="R2517" s="12">
        <f t="shared" si="158"/>
        <v>42027.839733796296</v>
      </c>
      <c r="S2517" s="12">
        <f t="shared" si="159"/>
        <v>42057.839733796296</v>
      </c>
    </row>
    <row r="2518" spans="1:19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7"/>
        <v>0</v>
      </c>
      <c r="O2518" s="7" t="str">
        <f t="shared" si="156"/>
        <v>-</v>
      </c>
      <c r="P2518" t="s">
        <v>8288</v>
      </c>
      <c r="Q2518" s="8" t="s">
        <v>8299</v>
      </c>
      <c r="R2518" s="12">
        <f t="shared" si="158"/>
        <v>41942.653379629628</v>
      </c>
      <c r="S2518" s="12">
        <f t="shared" si="159"/>
        <v>41972.6950462963</v>
      </c>
    </row>
    <row r="2519" spans="1:19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7"/>
        <v>10</v>
      </c>
      <c r="O2519" s="7">
        <f t="shared" si="156"/>
        <v>53.545454545454547</v>
      </c>
      <c r="P2519" t="s">
        <v>8288</v>
      </c>
      <c r="Q2519" s="8" t="s">
        <v>8299</v>
      </c>
      <c r="R2519" s="12">
        <f t="shared" si="158"/>
        <v>42052.802430555559</v>
      </c>
      <c r="S2519" s="12">
        <f t="shared" si="159"/>
        <v>42082.760763888888</v>
      </c>
    </row>
    <row r="2520" spans="1:19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7"/>
        <v>0</v>
      </c>
      <c r="O2520" s="7" t="str">
        <f t="shared" si="156"/>
        <v>-</v>
      </c>
      <c r="P2520" t="s">
        <v>8288</v>
      </c>
      <c r="Q2520" s="8" t="s">
        <v>8299</v>
      </c>
      <c r="R2520" s="12">
        <f t="shared" si="158"/>
        <v>41926.680879629632</v>
      </c>
      <c r="S2520" s="12">
        <f t="shared" si="159"/>
        <v>41956.722546296296</v>
      </c>
    </row>
    <row r="2521" spans="1:19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7"/>
        <v>0</v>
      </c>
      <c r="O2521" s="7">
        <f t="shared" si="156"/>
        <v>16.25</v>
      </c>
      <c r="P2521" t="s">
        <v>8288</v>
      </c>
      <c r="Q2521" s="8" t="s">
        <v>8299</v>
      </c>
      <c r="R2521" s="12">
        <f t="shared" si="158"/>
        <v>41809.155138888891</v>
      </c>
      <c r="S2521" s="12">
        <f t="shared" si="159"/>
        <v>41839.155138888891</v>
      </c>
    </row>
    <row r="2522" spans="1:19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7"/>
        <v>0</v>
      </c>
      <c r="O2522" s="7" t="str">
        <f t="shared" si="156"/>
        <v>-</v>
      </c>
      <c r="P2522" t="s">
        <v>8288</v>
      </c>
      <c r="Q2522" s="8" t="s">
        <v>8299</v>
      </c>
      <c r="R2522" s="12">
        <f t="shared" si="158"/>
        <v>42612.600520833337</v>
      </c>
      <c r="S2522" s="12">
        <f t="shared" si="159"/>
        <v>42658.806249999994</v>
      </c>
    </row>
    <row r="2523" spans="1:19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7"/>
        <v>109</v>
      </c>
      <c r="O2523" s="7">
        <f t="shared" si="156"/>
        <v>103.68174242424243</v>
      </c>
      <c r="P2523" t="s">
        <v>8270</v>
      </c>
      <c r="Q2523" s="8" t="s">
        <v>8315</v>
      </c>
      <c r="R2523" s="12">
        <f t="shared" si="158"/>
        <v>42269.967835648145</v>
      </c>
      <c r="S2523" s="12">
        <f t="shared" si="159"/>
        <v>42290.967835648145</v>
      </c>
    </row>
    <row r="2524" spans="1:19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7"/>
        <v>100</v>
      </c>
      <c r="O2524" s="7">
        <f t="shared" si="156"/>
        <v>185.18518518518519</v>
      </c>
      <c r="P2524" t="s">
        <v>8270</v>
      </c>
      <c r="Q2524" s="8" t="s">
        <v>8315</v>
      </c>
      <c r="R2524" s="12">
        <f t="shared" si="158"/>
        <v>42460.573611111111</v>
      </c>
      <c r="S2524" s="12">
        <f t="shared" si="159"/>
        <v>42482.619444444441</v>
      </c>
    </row>
    <row r="2525" spans="1:19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7"/>
        <v>156</v>
      </c>
      <c r="O2525" s="7">
        <f t="shared" si="156"/>
        <v>54.153846153846153</v>
      </c>
      <c r="P2525" t="s">
        <v>8270</v>
      </c>
      <c r="Q2525" s="8" t="s">
        <v>8315</v>
      </c>
      <c r="R2525" s="12">
        <f t="shared" si="158"/>
        <v>41930.975601851853</v>
      </c>
      <c r="S2525" s="12">
        <f t="shared" si="159"/>
        <v>41961.017268518524</v>
      </c>
    </row>
    <row r="2526" spans="1:19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7"/>
        <v>102</v>
      </c>
      <c r="O2526" s="7">
        <f t="shared" si="156"/>
        <v>177.2093023255814</v>
      </c>
      <c r="P2526" t="s">
        <v>8270</v>
      </c>
      <c r="Q2526" s="8" t="s">
        <v>8315</v>
      </c>
      <c r="R2526" s="12">
        <f t="shared" si="158"/>
        <v>41961.807372685187</v>
      </c>
      <c r="S2526" s="12">
        <f t="shared" si="159"/>
        <v>41994.1875</v>
      </c>
    </row>
    <row r="2527" spans="1:19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7"/>
        <v>100</v>
      </c>
      <c r="O2527" s="7">
        <f t="shared" si="156"/>
        <v>100.325</v>
      </c>
      <c r="P2527" t="s">
        <v>8270</v>
      </c>
      <c r="Q2527" s="8" t="s">
        <v>8315</v>
      </c>
      <c r="R2527" s="12">
        <f t="shared" si="158"/>
        <v>41058.844571759262</v>
      </c>
      <c r="S2527" s="12">
        <f t="shared" si="159"/>
        <v>41088.844571759262</v>
      </c>
    </row>
    <row r="2528" spans="1:19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7"/>
        <v>113</v>
      </c>
      <c r="O2528" s="7">
        <f t="shared" si="156"/>
        <v>136.90909090909091</v>
      </c>
      <c r="P2528" t="s">
        <v>8270</v>
      </c>
      <c r="Q2528" s="8" t="s">
        <v>8315</v>
      </c>
      <c r="R2528" s="12">
        <f t="shared" si="158"/>
        <v>41953.091134259259</v>
      </c>
      <c r="S2528" s="12">
        <f t="shared" si="159"/>
        <v>41981.207638888889</v>
      </c>
    </row>
    <row r="2529" spans="1:19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7"/>
        <v>102</v>
      </c>
      <c r="O2529" s="7">
        <f t="shared" si="156"/>
        <v>57.535211267605632</v>
      </c>
      <c r="P2529" t="s">
        <v>8270</v>
      </c>
      <c r="Q2529" s="8" t="s">
        <v>8315</v>
      </c>
      <c r="R2529" s="12">
        <f t="shared" si="158"/>
        <v>41546.75105324074</v>
      </c>
      <c r="S2529" s="12">
        <f t="shared" si="159"/>
        <v>41565.165972222225</v>
      </c>
    </row>
    <row r="2530" spans="1:19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7"/>
        <v>107</v>
      </c>
      <c r="O2530" s="7">
        <f t="shared" si="156"/>
        <v>52.962839506172834</v>
      </c>
      <c r="P2530" t="s">
        <v>8270</v>
      </c>
      <c r="Q2530" s="8" t="s">
        <v>8315</v>
      </c>
      <c r="R2530" s="12">
        <f t="shared" si="158"/>
        <v>42217.834525462968</v>
      </c>
      <c r="S2530" s="12">
        <f t="shared" si="159"/>
        <v>42236.458333333328</v>
      </c>
    </row>
    <row r="2531" spans="1:19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7"/>
        <v>104</v>
      </c>
      <c r="O2531" s="7">
        <f t="shared" si="156"/>
        <v>82.328947368421055</v>
      </c>
      <c r="P2531" t="s">
        <v>8270</v>
      </c>
      <c r="Q2531" s="8" t="s">
        <v>8315</v>
      </c>
      <c r="R2531" s="12">
        <f t="shared" si="158"/>
        <v>40948.080729166664</v>
      </c>
      <c r="S2531" s="12">
        <f t="shared" si="159"/>
        <v>40993.0390625</v>
      </c>
    </row>
    <row r="2532" spans="1:19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7"/>
        <v>100</v>
      </c>
      <c r="O2532" s="7">
        <f t="shared" si="156"/>
        <v>135.41666666666666</v>
      </c>
      <c r="P2532" t="s">
        <v>8270</v>
      </c>
      <c r="Q2532" s="8" t="s">
        <v>8315</v>
      </c>
      <c r="R2532" s="12">
        <f t="shared" si="158"/>
        <v>42081.864641203705</v>
      </c>
      <c r="S2532" s="12">
        <f t="shared" si="159"/>
        <v>42114.201388888891</v>
      </c>
    </row>
    <row r="2533" spans="1:19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7"/>
        <v>100</v>
      </c>
      <c r="O2533" s="7">
        <f t="shared" si="156"/>
        <v>74.06557377049181</v>
      </c>
      <c r="P2533" t="s">
        <v>8270</v>
      </c>
      <c r="Q2533" s="8" t="s">
        <v>8315</v>
      </c>
      <c r="R2533" s="12">
        <f t="shared" si="158"/>
        <v>42208.680023148147</v>
      </c>
      <c r="S2533" s="12">
        <f t="shared" si="159"/>
        <v>42231.165972222225</v>
      </c>
    </row>
    <row r="2534" spans="1:19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7"/>
        <v>126</v>
      </c>
      <c r="O2534" s="7">
        <f t="shared" si="156"/>
        <v>84.083333333333329</v>
      </c>
      <c r="P2534" t="s">
        <v>8270</v>
      </c>
      <c r="Q2534" s="8" t="s">
        <v>8315</v>
      </c>
      <c r="R2534" s="12">
        <f t="shared" si="158"/>
        <v>41107.849143518521</v>
      </c>
      <c r="S2534" s="12">
        <f t="shared" si="159"/>
        <v>41137.849143518521</v>
      </c>
    </row>
    <row r="2535" spans="1:19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7"/>
        <v>111</v>
      </c>
      <c r="O2535" s="7">
        <f t="shared" si="156"/>
        <v>61.029411764705884</v>
      </c>
      <c r="P2535" t="s">
        <v>8270</v>
      </c>
      <c r="Q2535" s="8" t="s">
        <v>8315</v>
      </c>
      <c r="R2535" s="12">
        <f t="shared" si="158"/>
        <v>41304.751284722224</v>
      </c>
      <c r="S2535" s="12">
        <f t="shared" si="159"/>
        <v>41334.750787037039</v>
      </c>
    </row>
    <row r="2536" spans="1:19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7"/>
        <v>105</v>
      </c>
      <c r="O2536" s="7">
        <f t="shared" si="156"/>
        <v>150</v>
      </c>
      <c r="P2536" t="s">
        <v>8270</v>
      </c>
      <c r="Q2536" s="8" t="s">
        <v>8315</v>
      </c>
      <c r="R2536" s="12">
        <f t="shared" si="158"/>
        <v>40127.700370370374</v>
      </c>
      <c r="S2536" s="12">
        <f t="shared" si="159"/>
        <v>40179.25</v>
      </c>
    </row>
    <row r="2537" spans="1:19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7"/>
        <v>104</v>
      </c>
      <c r="O2537" s="7">
        <f t="shared" si="156"/>
        <v>266.08974358974359</v>
      </c>
      <c r="P2537" t="s">
        <v>8270</v>
      </c>
      <c r="Q2537" s="8" t="s">
        <v>8315</v>
      </c>
      <c r="R2537" s="12">
        <f t="shared" si="158"/>
        <v>41943.791030092594</v>
      </c>
      <c r="S2537" s="12">
        <f t="shared" si="159"/>
        <v>41974.832696759258</v>
      </c>
    </row>
    <row r="2538" spans="1:19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7"/>
        <v>116</v>
      </c>
      <c r="O2538" s="7">
        <f t="shared" si="156"/>
        <v>7.25</v>
      </c>
      <c r="P2538" t="s">
        <v>8270</v>
      </c>
      <c r="Q2538" s="8" t="s">
        <v>8315</v>
      </c>
      <c r="R2538" s="12">
        <f t="shared" si="158"/>
        <v>41464.106087962966</v>
      </c>
      <c r="S2538" s="12">
        <f t="shared" si="159"/>
        <v>41485.106087962966</v>
      </c>
    </row>
    <row r="2539" spans="1:19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7"/>
        <v>110</v>
      </c>
      <c r="O2539" s="7">
        <f t="shared" si="156"/>
        <v>100</v>
      </c>
      <c r="P2539" t="s">
        <v>8270</v>
      </c>
      <c r="Q2539" s="8" t="s">
        <v>8315</v>
      </c>
      <c r="R2539" s="12">
        <f t="shared" si="158"/>
        <v>40696.648784722223</v>
      </c>
      <c r="S2539" s="12">
        <f t="shared" si="159"/>
        <v>40756.648784722223</v>
      </c>
    </row>
    <row r="2540" spans="1:19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7"/>
        <v>113</v>
      </c>
      <c r="O2540" s="7">
        <f t="shared" si="156"/>
        <v>109.96308108108107</v>
      </c>
      <c r="P2540" t="s">
        <v>8270</v>
      </c>
      <c r="Q2540" s="8" t="s">
        <v>8315</v>
      </c>
      <c r="R2540" s="12">
        <f t="shared" si="158"/>
        <v>41298.509965277779</v>
      </c>
      <c r="S2540" s="12">
        <f t="shared" si="159"/>
        <v>41329.207638888889</v>
      </c>
    </row>
    <row r="2541" spans="1:19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7"/>
        <v>100</v>
      </c>
      <c r="O2541" s="7">
        <f t="shared" si="156"/>
        <v>169.91525423728814</v>
      </c>
      <c r="P2541" t="s">
        <v>8270</v>
      </c>
      <c r="Q2541" s="8" t="s">
        <v>8315</v>
      </c>
      <c r="R2541" s="12">
        <f t="shared" si="158"/>
        <v>41977.902222222227</v>
      </c>
      <c r="S2541" s="12">
        <f t="shared" si="159"/>
        <v>42037.902222222227</v>
      </c>
    </row>
    <row r="2542" spans="1:19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7"/>
        <v>103</v>
      </c>
      <c r="O2542" s="7">
        <f t="shared" si="156"/>
        <v>95.740740740740748</v>
      </c>
      <c r="P2542" t="s">
        <v>8270</v>
      </c>
      <c r="Q2542" s="8" t="s">
        <v>8315</v>
      </c>
      <c r="R2542" s="12">
        <f t="shared" si="158"/>
        <v>40785.675011574072</v>
      </c>
      <c r="S2542" s="12">
        <f t="shared" si="159"/>
        <v>40845.675011574072</v>
      </c>
    </row>
    <row r="2543" spans="1:19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7"/>
        <v>107</v>
      </c>
      <c r="O2543" s="7">
        <f t="shared" si="156"/>
        <v>59.460317460317462</v>
      </c>
      <c r="P2543" t="s">
        <v>8270</v>
      </c>
      <c r="Q2543" s="8" t="s">
        <v>8315</v>
      </c>
      <c r="R2543" s="12">
        <f t="shared" si="158"/>
        <v>41483.449282407404</v>
      </c>
      <c r="S2543" s="12">
        <f t="shared" si="159"/>
        <v>41543.449282407404</v>
      </c>
    </row>
    <row r="2544" spans="1:19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7"/>
        <v>104</v>
      </c>
      <c r="O2544" s="7">
        <f t="shared" si="156"/>
        <v>55.769230769230766</v>
      </c>
      <c r="P2544" t="s">
        <v>8270</v>
      </c>
      <c r="Q2544" s="8" t="s">
        <v>8315</v>
      </c>
      <c r="R2544" s="12">
        <f t="shared" si="158"/>
        <v>41509.426585648151</v>
      </c>
      <c r="S2544" s="12">
        <f t="shared" si="159"/>
        <v>41548.165972222225</v>
      </c>
    </row>
    <row r="2545" spans="1:19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7"/>
        <v>156</v>
      </c>
      <c r="O2545" s="7">
        <f t="shared" si="156"/>
        <v>30.076923076923077</v>
      </c>
      <c r="P2545" t="s">
        <v>8270</v>
      </c>
      <c r="Q2545" s="8" t="s">
        <v>8315</v>
      </c>
      <c r="R2545" s="12">
        <f t="shared" si="158"/>
        <v>40514.107615740737</v>
      </c>
      <c r="S2545" s="12">
        <f t="shared" si="159"/>
        <v>40545.125</v>
      </c>
    </row>
    <row r="2546" spans="1:19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7"/>
        <v>101</v>
      </c>
      <c r="O2546" s="7">
        <f t="shared" si="156"/>
        <v>88.438596491228068</v>
      </c>
      <c r="P2546" t="s">
        <v>8270</v>
      </c>
      <c r="Q2546" s="8" t="s">
        <v>8315</v>
      </c>
      <c r="R2546" s="12">
        <f t="shared" si="158"/>
        <v>41068.520474537036</v>
      </c>
      <c r="S2546" s="12">
        <f t="shared" si="159"/>
        <v>41098.520474537036</v>
      </c>
    </row>
    <row r="2547" spans="1:19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7"/>
        <v>195</v>
      </c>
      <c r="O2547" s="7">
        <f t="shared" si="156"/>
        <v>64.032786885245898</v>
      </c>
      <c r="P2547" t="s">
        <v>8270</v>
      </c>
      <c r="Q2547" s="8" t="s">
        <v>8315</v>
      </c>
      <c r="R2547" s="12">
        <f t="shared" si="158"/>
        <v>42027.13817129629</v>
      </c>
      <c r="S2547" s="12">
        <f t="shared" si="159"/>
        <v>42062.020833333328</v>
      </c>
    </row>
    <row r="2548" spans="1:19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7"/>
        <v>112</v>
      </c>
      <c r="O2548" s="7">
        <f t="shared" si="156"/>
        <v>60.153846153846153</v>
      </c>
      <c r="P2548" t="s">
        <v>8270</v>
      </c>
      <c r="Q2548" s="8" t="s">
        <v>8315</v>
      </c>
      <c r="R2548" s="12">
        <f t="shared" si="158"/>
        <v>41524.858553240738</v>
      </c>
      <c r="S2548" s="12">
        <f t="shared" si="159"/>
        <v>41552.208333333336</v>
      </c>
    </row>
    <row r="2549" spans="1:19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7"/>
        <v>120</v>
      </c>
      <c r="O2549" s="7">
        <f t="shared" si="156"/>
        <v>49.194029850746269</v>
      </c>
      <c r="P2549" t="s">
        <v>8270</v>
      </c>
      <c r="Q2549" s="8" t="s">
        <v>8315</v>
      </c>
      <c r="R2549" s="12">
        <f t="shared" si="158"/>
        <v>40973.773182870369</v>
      </c>
      <c r="S2549" s="12">
        <f t="shared" si="159"/>
        <v>41003.731516203705</v>
      </c>
    </row>
    <row r="2550" spans="1:19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7"/>
        <v>102</v>
      </c>
      <c r="O2550" s="7">
        <f t="shared" si="156"/>
        <v>165.16216216216216</v>
      </c>
      <c r="P2550" t="s">
        <v>8270</v>
      </c>
      <c r="Q2550" s="8" t="s">
        <v>8315</v>
      </c>
      <c r="R2550" s="12">
        <f t="shared" si="158"/>
        <v>42618.625428240746</v>
      </c>
      <c r="S2550" s="12">
        <f t="shared" si="159"/>
        <v>42643.185416666667</v>
      </c>
    </row>
    <row r="2551" spans="1:19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7"/>
        <v>103</v>
      </c>
      <c r="O2551" s="7">
        <f t="shared" si="156"/>
        <v>43.621621621621621</v>
      </c>
      <c r="P2551" t="s">
        <v>8270</v>
      </c>
      <c r="Q2551" s="8" t="s">
        <v>8315</v>
      </c>
      <c r="R2551" s="12">
        <f t="shared" si="158"/>
        <v>41390.757754629631</v>
      </c>
      <c r="S2551" s="12">
        <f t="shared" si="159"/>
        <v>41425.708333333336</v>
      </c>
    </row>
    <row r="2552" spans="1:19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7"/>
        <v>101</v>
      </c>
      <c r="O2552" s="7">
        <f t="shared" si="156"/>
        <v>43.7</v>
      </c>
      <c r="P2552" t="s">
        <v>8270</v>
      </c>
      <c r="Q2552" s="8" t="s">
        <v>8315</v>
      </c>
      <c r="R2552" s="12">
        <f t="shared" si="158"/>
        <v>42228.634328703702</v>
      </c>
      <c r="S2552" s="12">
        <f t="shared" si="159"/>
        <v>42285.165972222225</v>
      </c>
    </row>
    <row r="2553" spans="1:19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7"/>
        <v>103</v>
      </c>
      <c r="O2553" s="7">
        <f t="shared" si="156"/>
        <v>67.419642857142861</v>
      </c>
      <c r="P2553" t="s">
        <v>8270</v>
      </c>
      <c r="Q2553" s="8" t="s">
        <v>8315</v>
      </c>
      <c r="R2553" s="12">
        <f t="shared" si="158"/>
        <v>40961.252141203702</v>
      </c>
      <c r="S2553" s="12">
        <f t="shared" si="159"/>
        <v>40989.866666666669</v>
      </c>
    </row>
    <row r="2554" spans="1:19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7"/>
        <v>107</v>
      </c>
      <c r="O2554" s="7">
        <f t="shared" si="156"/>
        <v>177.5</v>
      </c>
      <c r="P2554" t="s">
        <v>8270</v>
      </c>
      <c r="Q2554" s="8" t="s">
        <v>8315</v>
      </c>
      <c r="R2554" s="12">
        <f t="shared" si="158"/>
        <v>42769.809965277775</v>
      </c>
      <c r="S2554" s="12">
        <f t="shared" si="159"/>
        <v>42799.809965277775</v>
      </c>
    </row>
    <row r="2555" spans="1:19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7"/>
        <v>156</v>
      </c>
      <c r="O2555" s="7">
        <f t="shared" si="156"/>
        <v>38.883333333333333</v>
      </c>
      <c r="P2555" t="s">
        <v>8270</v>
      </c>
      <c r="Q2555" s="8" t="s">
        <v>8315</v>
      </c>
      <c r="R2555" s="12">
        <f t="shared" si="158"/>
        <v>41113.199155092596</v>
      </c>
      <c r="S2555" s="12">
        <f t="shared" si="159"/>
        <v>41173.199155092596</v>
      </c>
    </row>
    <row r="2556" spans="1:19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7"/>
        <v>123</v>
      </c>
      <c r="O2556" s="7">
        <f t="shared" si="156"/>
        <v>54.985074626865675</v>
      </c>
      <c r="P2556" t="s">
        <v>8270</v>
      </c>
      <c r="Q2556" s="8" t="s">
        <v>8315</v>
      </c>
      <c r="R2556" s="12">
        <f t="shared" si="158"/>
        <v>42125.078275462962</v>
      </c>
      <c r="S2556" s="12">
        <f t="shared" si="159"/>
        <v>42156.165972222225</v>
      </c>
    </row>
    <row r="2557" spans="1:19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7"/>
        <v>107</v>
      </c>
      <c r="O2557" s="7">
        <f t="shared" si="156"/>
        <v>61.342857142857142</v>
      </c>
      <c r="P2557" t="s">
        <v>8270</v>
      </c>
      <c r="Q2557" s="8" t="s">
        <v>8315</v>
      </c>
      <c r="R2557" s="12">
        <f t="shared" si="158"/>
        <v>41026.655011574076</v>
      </c>
      <c r="S2557" s="12">
        <f t="shared" si="159"/>
        <v>41057.655011574076</v>
      </c>
    </row>
    <row r="2558" spans="1:19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7"/>
        <v>106</v>
      </c>
      <c r="O2558" s="7">
        <f t="shared" si="156"/>
        <v>23.117647058823529</v>
      </c>
      <c r="P2558" t="s">
        <v>8270</v>
      </c>
      <c r="Q2558" s="8" t="s">
        <v>8315</v>
      </c>
      <c r="R2558" s="12">
        <f t="shared" si="158"/>
        <v>41222.991400462961</v>
      </c>
      <c r="S2558" s="12">
        <f t="shared" si="159"/>
        <v>41267.991400462961</v>
      </c>
    </row>
    <row r="2559" spans="1:19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7"/>
        <v>118</v>
      </c>
      <c r="O2559" s="7">
        <f t="shared" si="156"/>
        <v>29.611111111111111</v>
      </c>
      <c r="P2559" t="s">
        <v>8270</v>
      </c>
      <c r="Q2559" s="8" t="s">
        <v>8315</v>
      </c>
      <c r="R2559" s="12">
        <f t="shared" si="158"/>
        <v>41744.745208333334</v>
      </c>
      <c r="S2559" s="12">
        <f t="shared" si="159"/>
        <v>41774.745208333334</v>
      </c>
    </row>
    <row r="2560" spans="1:19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7"/>
        <v>109</v>
      </c>
      <c r="O2560" s="7">
        <f t="shared" si="156"/>
        <v>75.611111111111114</v>
      </c>
      <c r="P2560" t="s">
        <v>8270</v>
      </c>
      <c r="Q2560" s="8" t="s">
        <v>8315</v>
      </c>
      <c r="R2560" s="12">
        <f t="shared" si="158"/>
        <v>42093.860023148154</v>
      </c>
      <c r="S2560" s="12">
        <f t="shared" si="159"/>
        <v>42125.582638888889</v>
      </c>
    </row>
    <row r="2561" spans="1:19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7"/>
        <v>111</v>
      </c>
      <c r="O2561" s="7">
        <f t="shared" si="156"/>
        <v>35.6</v>
      </c>
      <c r="P2561" t="s">
        <v>8270</v>
      </c>
      <c r="Q2561" s="8" t="s">
        <v>8315</v>
      </c>
      <c r="R2561" s="12">
        <f t="shared" si="158"/>
        <v>40829.873657407406</v>
      </c>
      <c r="S2561" s="12">
        <f t="shared" si="159"/>
        <v>40862.817361111112</v>
      </c>
    </row>
    <row r="2562" spans="1:19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7"/>
        <v>100</v>
      </c>
      <c r="O2562" s="7">
        <f t="shared" ref="O2562:O2625" si="160">IFERROR(E2562/L2562,"-")</f>
        <v>143</v>
      </c>
      <c r="P2562" t="s">
        <v>8270</v>
      </c>
      <c r="Q2562" s="8" t="s">
        <v>8315</v>
      </c>
      <c r="R2562" s="12">
        <f t="shared" si="158"/>
        <v>42039.951087962967</v>
      </c>
      <c r="S2562" s="12">
        <f t="shared" si="159"/>
        <v>42069.951087962967</v>
      </c>
    </row>
    <row r="2563" spans="1:19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1">ROUND(E2563/D2563*100,0)</f>
        <v>0</v>
      </c>
      <c r="O2563" s="7" t="str">
        <f t="shared" si="160"/>
        <v>-</v>
      </c>
      <c r="P2563" t="s">
        <v>8288</v>
      </c>
      <c r="Q2563" s="8" t="s">
        <v>8309</v>
      </c>
      <c r="R2563" s="12">
        <f t="shared" ref="R2563:R2626" si="162">(((J2563/60)/60)/24+DATE(1970,1,1))</f>
        <v>42260.528807870374</v>
      </c>
      <c r="S2563" s="12">
        <f t="shared" ref="S2563:S2626" si="163">(((I2563/60)/60)/24)+DATE(1970,1,1)</f>
        <v>42290.528807870374</v>
      </c>
    </row>
    <row r="2564" spans="1:19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1"/>
        <v>1</v>
      </c>
      <c r="O2564" s="7">
        <f t="shared" si="160"/>
        <v>25</v>
      </c>
      <c r="P2564" t="s">
        <v>8288</v>
      </c>
      <c r="Q2564" s="8" t="s">
        <v>8309</v>
      </c>
      <c r="R2564" s="12">
        <f t="shared" si="162"/>
        <v>42594.524756944447</v>
      </c>
      <c r="S2564" s="12">
        <f t="shared" si="163"/>
        <v>42654.524756944447</v>
      </c>
    </row>
    <row r="2565" spans="1:19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1"/>
        <v>0</v>
      </c>
      <c r="O2565" s="7" t="str">
        <f t="shared" si="160"/>
        <v>-</v>
      </c>
      <c r="P2565" t="s">
        <v>8288</v>
      </c>
      <c r="Q2565" s="8" t="s">
        <v>8309</v>
      </c>
      <c r="R2565" s="12">
        <f t="shared" si="162"/>
        <v>42155.139479166668</v>
      </c>
      <c r="S2565" s="12">
        <f t="shared" si="163"/>
        <v>42215.139479166668</v>
      </c>
    </row>
    <row r="2566" spans="1:19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1"/>
        <v>0</v>
      </c>
      <c r="O2566" s="7" t="str">
        <f t="shared" si="160"/>
        <v>-</v>
      </c>
      <c r="P2566" t="s">
        <v>8288</v>
      </c>
      <c r="Q2566" s="8" t="s">
        <v>8309</v>
      </c>
      <c r="R2566" s="12">
        <f t="shared" si="162"/>
        <v>41822.040497685186</v>
      </c>
      <c r="S2566" s="12">
        <f t="shared" si="163"/>
        <v>41852.040497685186</v>
      </c>
    </row>
    <row r="2567" spans="1:19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1"/>
        <v>1</v>
      </c>
      <c r="O2567" s="7">
        <f t="shared" si="160"/>
        <v>100</v>
      </c>
      <c r="P2567" t="s">
        <v>8288</v>
      </c>
      <c r="Q2567" s="8" t="s">
        <v>8309</v>
      </c>
      <c r="R2567" s="12">
        <f t="shared" si="162"/>
        <v>42440.650335648148</v>
      </c>
      <c r="S2567" s="12">
        <f t="shared" si="163"/>
        <v>42499.868055555555</v>
      </c>
    </row>
    <row r="2568" spans="1:19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1"/>
        <v>0</v>
      </c>
      <c r="O2568" s="7" t="str">
        <f t="shared" si="160"/>
        <v>-</v>
      </c>
      <c r="P2568" t="s">
        <v>8288</v>
      </c>
      <c r="Q2568" s="8" t="s">
        <v>8309</v>
      </c>
      <c r="R2568" s="12">
        <f t="shared" si="162"/>
        <v>41842.980879629627</v>
      </c>
      <c r="S2568" s="12">
        <f t="shared" si="163"/>
        <v>41872.980879629627</v>
      </c>
    </row>
    <row r="2569" spans="1:19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1"/>
        <v>0</v>
      </c>
      <c r="O2569" s="7">
        <f t="shared" si="160"/>
        <v>60</v>
      </c>
      <c r="P2569" t="s">
        <v>8288</v>
      </c>
      <c r="Q2569" s="8" t="s">
        <v>8309</v>
      </c>
      <c r="R2569" s="12">
        <f t="shared" si="162"/>
        <v>42087.878912037035</v>
      </c>
      <c r="S2569" s="12">
        <f t="shared" si="163"/>
        <v>42117.878912037035</v>
      </c>
    </row>
    <row r="2570" spans="1:19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1"/>
        <v>1</v>
      </c>
      <c r="O2570" s="7">
        <f t="shared" si="160"/>
        <v>50</v>
      </c>
      <c r="P2570" t="s">
        <v>8288</v>
      </c>
      <c r="Q2570" s="8" t="s">
        <v>8309</v>
      </c>
      <c r="R2570" s="12">
        <f t="shared" si="162"/>
        <v>42584.666597222225</v>
      </c>
      <c r="S2570" s="12">
        <f t="shared" si="163"/>
        <v>42614.666597222225</v>
      </c>
    </row>
    <row r="2571" spans="1:19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1"/>
        <v>2</v>
      </c>
      <c r="O2571" s="7">
        <f t="shared" si="160"/>
        <v>72.5</v>
      </c>
      <c r="P2571" t="s">
        <v>8288</v>
      </c>
      <c r="Q2571" s="8" t="s">
        <v>8309</v>
      </c>
      <c r="R2571" s="12">
        <f t="shared" si="162"/>
        <v>42234.105462962965</v>
      </c>
      <c r="S2571" s="12">
        <f t="shared" si="163"/>
        <v>42264.105462962965</v>
      </c>
    </row>
    <row r="2572" spans="1:19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1"/>
        <v>1</v>
      </c>
      <c r="O2572" s="7">
        <f t="shared" si="160"/>
        <v>29.5</v>
      </c>
      <c r="P2572" t="s">
        <v>8288</v>
      </c>
      <c r="Q2572" s="8" t="s">
        <v>8309</v>
      </c>
      <c r="R2572" s="12">
        <f t="shared" si="162"/>
        <v>42744.903182870374</v>
      </c>
      <c r="S2572" s="12">
        <f t="shared" si="163"/>
        <v>42774.903182870374</v>
      </c>
    </row>
    <row r="2573" spans="1:19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1"/>
        <v>0</v>
      </c>
      <c r="O2573" s="7">
        <f t="shared" si="160"/>
        <v>62.5</v>
      </c>
      <c r="P2573" t="s">
        <v>8288</v>
      </c>
      <c r="Q2573" s="8" t="s">
        <v>8309</v>
      </c>
      <c r="R2573" s="12">
        <f t="shared" si="162"/>
        <v>42449.341678240744</v>
      </c>
      <c r="S2573" s="12">
        <f t="shared" si="163"/>
        <v>42509.341678240744</v>
      </c>
    </row>
    <row r="2574" spans="1:19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1"/>
        <v>0</v>
      </c>
      <c r="O2574" s="7" t="str">
        <f t="shared" si="160"/>
        <v>-</v>
      </c>
      <c r="P2574" t="s">
        <v>8288</v>
      </c>
      <c r="Q2574" s="8" t="s">
        <v>8309</v>
      </c>
      <c r="R2574" s="12">
        <f t="shared" si="162"/>
        <v>42077.119409722218</v>
      </c>
      <c r="S2574" s="12">
        <f t="shared" si="163"/>
        <v>42107.119409722218</v>
      </c>
    </row>
    <row r="2575" spans="1:19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1"/>
        <v>0</v>
      </c>
      <c r="O2575" s="7" t="str">
        <f t="shared" si="160"/>
        <v>-</v>
      </c>
      <c r="P2575" t="s">
        <v>8288</v>
      </c>
      <c r="Q2575" s="8" t="s">
        <v>8309</v>
      </c>
      <c r="R2575" s="12">
        <f t="shared" si="162"/>
        <v>41829.592002314814</v>
      </c>
      <c r="S2575" s="12">
        <f t="shared" si="163"/>
        <v>41874.592002314814</v>
      </c>
    </row>
    <row r="2576" spans="1:19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1"/>
        <v>0</v>
      </c>
      <c r="O2576" s="7" t="str">
        <f t="shared" si="160"/>
        <v>-</v>
      </c>
      <c r="P2576" t="s">
        <v>8288</v>
      </c>
      <c r="Q2576" s="8" t="s">
        <v>8309</v>
      </c>
      <c r="R2576" s="12">
        <f t="shared" si="162"/>
        <v>42487.825752314813</v>
      </c>
      <c r="S2576" s="12">
        <f t="shared" si="163"/>
        <v>42508.825752314813</v>
      </c>
    </row>
    <row r="2577" spans="1:19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1"/>
        <v>0</v>
      </c>
      <c r="O2577" s="7" t="str">
        <f t="shared" si="160"/>
        <v>-</v>
      </c>
      <c r="P2577" t="s">
        <v>8288</v>
      </c>
      <c r="Q2577" s="8" t="s">
        <v>8309</v>
      </c>
      <c r="R2577" s="12">
        <f t="shared" si="162"/>
        <v>41986.108726851846</v>
      </c>
      <c r="S2577" s="12">
        <f t="shared" si="163"/>
        <v>42016.108726851846</v>
      </c>
    </row>
    <row r="2578" spans="1:19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1"/>
        <v>0</v>
      </c>
      <c r="O2578" s="7" t="str">
        <f t="shared" si="160"/>
        <v>-</v>
      </c>
      <c r="P2578" t="s">
        <v>8288</v>
      </c>
      <c r="Q2578" s="8" t="s">
        <v>8309</v>
      </c>
      <c r="R2578" s="12">
        <f t="shared" si="162"/>
        <v>42060.00980324074</v>
      </c>
      <c r="S2578" s="12">
        <f t="shared" si="163"/>
        <v>42104.968136574069</v>
      </c>
    </row>
    <row r="2579" spans="1:19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1"/>
        <v>0</v>
      </c>
      <c r="O2579" s="7" t="str">
        <f t="shared" si="160"/>
        <v>-</v>
      </c>
      <c r="P2579" t="s">
        <v>8288</v>
      </c>
      <c r="Q2579" s="8" t="s">
        <v>8309</v>
      </c>
      <c r="R2579" s="12">
        <f t="shared" si="162"/>
        <v>41830.820567129631</v>
      </c>
      <c r="S2579" s="12">
        <f t="shared" si="163"/>
        <v>41855.820567129631</v>
      </c>
    </row>
    <row r="2580" spans="1:19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1"/>
        <v>0</v>
      </c>
      <c r="O2580" s="7" t="str">
        <f t="shared" si="160"/>
        <v>-</v>
      </c>
      <c r="P2580" t="s">
        <v>8288</v>
      </c>
      <c r="Q2580" s="8" t="s">
        <v>8309</v>
      </c>
      <c r="R2580" s="12">
        <f t="shared" si="162"/>
        <v>42238.022905092599</v>
      </c>
      <c r="S2580" s="12">
        <f t="shared" si="163"/>
        <v>42286.708333333328</v>
      </c>
    </row>
    <row r="2581" spans="1:19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1"/>
        <v>0</v>
      </c>
      <c r="O2581" s="7">
        <f t="shared" si="160"/>
        <v>23.083333333333332</v>
      </c>
      <c r="P2581" t="s">
        <v>8288</v>
      </c>
      <c r="Q2581" s="8" t="s">
        <v>8309</v>
      </c>
      <c r="R2581" s="12">
        <f t="shared" si="162"/>
        <v>41837.829895833333</v>
      </c>
      <c r="S2581" s="12">
        <f t="shared" si="163"/>
        <v>41897.829895833333</v>
      </c>
    </row>
    <row r="2582" spans="1:19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1"/>
        <v>1</v>
      </c>
      <c r="O2582" s="7">
        <f t="shared" si="160"/>
        <v>25.5</v>
      </c>
      <c r="P2582" t="s">
        <v>8288</v>
      </c>
      <c r="Q2582" s="8" t="s">
        <v>8309</v>
      </c>
      <c r="R2582" s="12">
        <f t="shared" si="162"/>
        <v>42110.326423611114</v>
      </c>
      <c r="S2582" s="12">
        <f t="shared" si="163"/>
        <v>42140.125</v>
      </c>
    </row>
    <row r="2583" spans="1:19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1"/>
        <v>11</v>
      </c>
      <c r="O2583" s="7">
        <f t="shared" si="160"/>
        <v>48.18181818181818</v>
      </c>
      <c r="P2583" t="s">
        <v>8288</v>
      </c>
      <c r="Q2583" s="8" t="s">
        <v>8309</v>
      </c>
      <c r="R2583" s="12">
        <f t="shared" si="162"/>
        <v>42294.628449074073</v>
      </c>
      <c r="S2583" s="12">
        <f t="shared" si="163"/>
        <v>42324.670115740737</v>
      </c>
    </row>
    <row r="2584" spans="1:19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1"/>
        <v>0</v>
      </c>
      <c r="O2584" s="7">
        <f t="shared" si="160"/>
        <v>1</v>
      </c>
      <c r="P2584" t="s">
        <v>8288</v>
      </c>
      <c r="Q2584" s="8" t="s">
        <v>8309</v>
      </c>
      <c r="R2584" s="12">
        <f t="shared" si="162"/>
        <v>42642.988819444443</v>
      </c>
      <c r="S2584" s="12">
        <f t="shared" si="163"/>
        <v>42672.988819444443</v>
      </c>
    </row>
    <row r="2585" spans="1:19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1"/>
        <v>1</v>
      </c>
      <c r="O2585" s="7">
        <f t="shared" si="160"/>
        <v>1</v>
      </c>
      <c r="P2585" t="s">
        <v>8288</v>
      </c>
      <c r="Q2585" s="8" t="s">
        <v>8309</v>
      </c>
      <c r="R2585" s="12">
        <f t="shared" si="162"/>
        <v>42019.76944444445</v>
      </c>
      <c r="S2585" s="12">
        <f t="shared" si="163"/>
        <v>42079.727777777778</v>
      </c>
    </row>
    <row r="2586" spans="1:19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1"/>
        <v>0</v>
      </c>
      <c r="O2586" s="7" t="str">
        <f t="shared" si="160"/>
        <v>-</v>
      </c>
      <c r="P2586" t="s">
        <v>8288</v>
      </c>
      <c r="Q2586" s="8" t="s">
        <v>8309</v>
      </c>
      <c r="R2586" s="12">
        <f t="shared" si="162"/>
        <v>42140.173252314817</v>
      </c>
      <c r="S2586" s="12">
        <f t="shared" si="163"/>
        <v>42170.173252314817</v>
      </c>
    </row>
    <row r="2587" spans="1:19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1"/>
        <v>0</v>
      </c>
      <c r="O2587" s="7">
        <f t="shared" si="160"/>
        <v>50</v>
      </c>
      <c r="P2587" t="s">
        <v>8288</v>
      </c>
      <c r="Q2587" s="8" t="s">
        <v>8309</v>
      </c>
      <c r="R2587" s="12">
        <f t="shared" si="162"/>
        <v>41795.963333333333</v>
      </c>
      <c r="S2587" s="12">
        <f t="shared" si="163"/>
        <v>41825.963333333333</v>
      </c>
    </row>
    <row r="2588" spans="1:19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1"/>
        <v>0</v>
      </c>
      <c r="O2588" s="7">
        <f t="shared" si="160"/>
        <v>5</v>
      </c>
      <c r="P2588" t="s">
        <v>8288</v>
      </c>
      <c r="Q2588" s="8" t="s">
        <v>8309</v>
      </c>
      <c r="R2588" s="12">
        <f t="shared" si="162"/>
        <v>42333.330277777779</v>
      </c>
      <c r="S2588" s="12">
        <f t="shared" si="163"/>
        <v>42363.330277777779</v>
      </c>
    </row>
    <row r="2589" spans="1:19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1"/>
        <v>2</v>
      </c>
      <c r="O2589" s="7">
        <f t="shared" si="160"/>
        <v>202.83333333333334</v>
      </c>
      <c r="P2589" t="s">
        <v>8288</v>
      </c>
      <c r="Q2589" s="8" t="s">
        <v>8309</v>
      </c>
      <c r="R2589" s="12">
        <f t="shared" si="162"/>
        <v>42338.675381944442</v>
      </c>
      <c r="S2589" s="12">
        <f t="shared" si="163"/>
        <v>42368.675381944442</v>
      </c>
    </row>
    <row r="2590" spans="1:19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1"/>
        <v>4</v>
      </c>
      <c r="O2590" s="7">
        <f t="shared" si="160"/>
        <v>29.125</v>
      </c>
      <c r="P2590" t="s">
        <v>8288</v>
      </c>
      <c r="Q2590" s="8" t="s">
        <v>8309</v>
      </c>
      <c r="R2590" s="12">
        <f t="shared" si="162"/>
        <v>42042.676226851851</v>
      </c>
      <c r="S2590" s="12">
        <f t="shared" si="163"/>
        <v>42094.551388888889</v>
      </c>
    </row>
    <row r="2591" spans="1:19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1"/>
        <v>0</v>
      </c>
      <c r="O2591" s="7">
        <f t="shared" si="160"/>
        <v>5</v>
      </c>
      <c r="P2591" t="s">
        <v>8288</v>
      </c>
      <c r="Q2591" s="8" t="s">
        <v>8309</v>
      </c>
      <c r="R2591" s="12">
        <f t="shared" si="162"/>
        <v>42422.536192129628</v>
      </c>
      <c r="S2591" s="12">
        <f t="shared" si="163"/>
        <v>42452.494525462964</v>
      </c>
    </row>
    <row r="2592" spans="1:19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1"/>
        <v>0</v>
      </c>
      <c r="O2592" s="7" t="str">
        <f t="shared" si="160"/>
        <v>-</v>
      </c>
      <c r="P2592" t="s">
        <v>8288</v>
      </c>
      <c r="Q2592" s="8" t="s">
        <v>8309</v>
      </c>
      <c r="R2592" s="12">
        <f t="shared" si="162"/>
        <v>42388.589085648149</v>
      </c>
      <c r="S2592" s="12">
        <f t="shared" si="163"/>
        <v>42395.589085648149</v>
      </c>
    </row>
    <row r="2593" spans="1:19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1"/>
        <v>2</v>
      </c>
      <c r="O2593" s="7">
        <f t="shared" si="160"/>
        <v>13</v>
      </c>
      <c r="P2593" t="s">
        <v>8288</v>
      </c>
      <c r="Q2593" s="8" t="s">
        <v>8309</v>
      </c>
      <c r="R2593" s="12">
        <f t="shared" si="162"/>
        <v>42382.906527777777</v>
      </c>
      <c r="S2593" s="12">
        <f t="shared" si="163"/>
        <v>42442.864861111113</v>
      </c>
    </row>
    <row r="2594" spans="1:19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1"/>
        <v>0</v>
      </c>
      <c r="O2594" s="7">
        <f t="shared" si="160"/>
        <v>50</v>
      </c>
      <c r="P2594" t="s">
        <v>8288</v>
      </c>
      <c r="Q2594" s="8" t="s">
        <v>8309</v>
      </c>
      <c r="R2594" s="12">
        <f t="shared" si="162"/>
        <v>41887.801168981481</v>
      </c>
      <c r="S2594" s="12">
        <f t="shared" si="163"/>
        <v>41917.801168981481</v>
      </c>
    </row>
    <row r="2595" spans="1:19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1"/>
        <v>0</v>
      </c>
      <c r="O2595" s="7" t="str">
        <f t="shared" si="160"/>
        <v>-</v>
      </c>
      <c r="P2595" t="s">
        <v>8288</v>
      </c>
      <c r="Q2595" s="8" t="s">
        <v>8309</v>
      </c>
      <c r="R2595" s="12">
        <f t="shared" si="162"/>
        <v>42089.84520833334</v>
      </c>
      <c r="S2595" s="12">
        <f t="shared" si="163"/>
        <v>42119.84520833334</v>
      </c>
    </row>
    <row r="2596" spans="1:19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1"/>
        <v>0</v>
      </c>
      <c r="O2596" s="7">
        <f t="shared" si="160"/>
        <v>1</v>
      </c>
      <c r="P2596" t="s">
        <v>8288</v>
      </c>
      <c r="Q2596" s="8" t="s">
        <v>8309</v>
      </c>
      <c r="R2596" s="12">
        <f t="shared" si="162"/>
        <v>41828.967916666668</v>
      </c>
      <c r="S2596" s="12">
        <f t="shared" si="163"/>
        <v>41858.967916666668</v>
      </c>
    </row>
    <row r="2597" spans="1:19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1"/>
        <v>12</v>
      </c>
      <c r="O2597" s="7">
        <f t="shared" si="160"/>
        <v>96.05263157894737</v>
      </c>
      <c r="P2597" t="s">
        <v>8288</v>
      </c>
      <c r="Q2597" s="8" t="s">
        <v>8309</v>
      </c>
      <c r="R2597" s="12">
        <f t="shared" si="162"/>
        <v>42760.244212962964</v>
      </c>
      <c r="S2597" s="12">
        <f t="shared" si="163"/>
        <v>42790.244212962964</v>
      </c>
    </row>
    <row r="2598" spans="1:19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1"/>
        <v>24</v>
      </c>
      <c r="O2598" s="7">
        <f t="shared" si="160"/>
        <v>305.77777777777777</v>
      </c>
      <c r="P2598" t="s">
        <v>8288</v>
      </c>
      <c r="Q2598" s="8" t="s">
        <v>8309</v>
      </c>
      <c r="R2598" s="12">
        <f t="shared" si="162"/>
        <v>41828.664456018516</v>
      </c>
      <c r="S2598" s="12">
        <f t="shared" si="163"/>
        <v>41858.664456018516</v>
      </c>
    </row>
    <row r="2599" spans="1:19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1"/>
        <v>6</v>
      </c>
      <c r="O2599" s="7">
        <f t="shared" si="160"/>
        <v>12.142857142857142</v>
      </c>
      <c r="P2599" t="s">
        <v>8288</v>
      </c>
      <c r="Q2599" s="8" t="s">
        <v>8309</v>
      </c>
      <c r="R2599" s="12">
        <f t="shared" si="162"/>
        <v>42510.341631944444</v>
      </c>
      <c r="S2599" s="12">
        <f t="shared" si="163"/>
        <v>42540.341631944444</v>
      </c>
    </row>
    <row r="2600" spans="1:19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1"/>
        <v>39</v>
      </c>
      <c r="O2600" s="7">
        <f t="shared" si="160"/>
        <v>83.571428571428569</v>
      </c>
      <c r="P2600" t="s">
        <v>8288</v>
      </c>
      <c r="Q2600" s="8" t="s">
        <v>8309</v>
      </c>
      <c r="R2600" s="12">
        <f t="shared" si="162"/>
        <v>42240.840289351851</v>
      </c>
      <c r="S2600" s="12">
        <f t="shared" si="163"/>
        <v>42270.840289351851</v>
      </c>
    </row>
    <row r="2601" spans="1:19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1"/>
        <v>1</v>
      </c>
      <c r="O2601" s="7">
        <f t="shared" si="160"/>
        <v>18</v>
      </c>
      <c r="P2601" t="s">
        <v>8288</v>
      </c>
      <c r="Q2601" s="8" t="s">
        <v>8309</v>
      </c>
      <c r="R2601" s="12">
        <f t="shared" si="162"/>
        <v>41809.754016203704</v>
      </c>
      <c r="S2601" s="12">
        <f t="shared" si="163"/>
        <v>41854.754016203704</v>
      </c>
    </row>
    <row r="2602" spans="1:19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1"/>
        <v>7</v>
      </c>
      <c r="O2602" s="7">
        <f t="shared" si="160"/>
        <v>115.53333333333333</v>
      </c>
      <c r="P2602" t="s">
        <v>8288</v>
      </c>
      <c r="Q2602" s="8" t="s">
        <v>8309</v>
      </c>
      <c r="R2602" s="12">
        <f t="shared" si="162"/>
        <v>42394.900462962964</v>
      </c>
      <c r="S2602" s="12">
        <f t="shared" si="163"/>
        <v>42454.858796296292</v>
      </c>
    </row>
    <row r="2603" spans="1:19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1"/>
        <v>661</v>
      </c>
      <c r="O2603" s="7">
        <f t="shared" si="160"/>
        <v>21.900662251655628</v>
      </c>
      <c r="P2603" t="s">
        <v>8279</v>
      </c>
      <c r="Q2603" s="8" t="s">
        <v>8316</v>
      </c>
      <c r="R2603" s="12">
        <f t="shared" si="162"/>
        <v>41150.902187499996</v>
      </c>
      <c r="S2603" s="12">
        <f t="shared" si="163"/>
        <v>41165.165972222225</v>
      </c>
    </row>
    <row r="2604" spans="1:19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1"/>
        <v>326</v>
      </c>
      <c r="O2604" s="7">
        <f t="shared" si="160"/>
        <v>80.022494887525568</v>
      </c>
      <c r="P2604" t="s">
        <v>8279</v>
      </c>
      <c r="Q2604" s="8" t="s">
        <v>8316</v>
      </c>
      <c r="R2604" s="12">
        <f t="shared" si="162"/>
        <v>41915.747314814813</v>
      </c>
      <c r="S2604" s="12">
        <f t="shared" si="163"/>
        <v>41955.888888888891</v>
      </c>
    </row>
    <row r="2605" spans="1:19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1"/>
        <v>101</v>
      </c>
      <c r="O2605" s="7">
        <f t="shared" si="160"/>
        <v>35.520000000000003</v>
      </c>
      <c r="P2605" t="s">
        <v>8279</v>
      </c>
      <c r="Q2605" s="8" t="s">
        <v>8316</v>
      </c>
      <c r="R2605" s="12">
        <f t="shared" si="162"/>
        <v>41617.912662037037</v>
      </c>
      <c r="S2605" s="12">
        <f t="shared" si="163"/>
        <v>41631.912662037037</v>
      </c>
    </row>
    <row r="2606" spans="1:19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1"/>
        <v>104</v>
      </c>
      <c r="O2606" s="7">
        <f t="shared" si="160"/>
        <v>64.933333333333323</v>
      </c>
      <c r="P2606" t="s">
        <v>8279</v>
      </c>
      <c r="Q2606" s="8" t="s">
        <v>8316</v>
      </c>
      <c r="R2606" s="12">
        <f t="shared" si="162"/>
        <v>40998.051192129627</v>
      </c>
      <c r="S2606" s="12">
        <f t="shared" si="163"/>
        <v>41028.051192129627</v>
      </c>
    </row>
    <row r="2607" spans="1:19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1"/>
        <v>107</v>
      </c>
      <c r="O2607" s="7">
        <f t="shared" si="160"/>
        <v>60.965703745743475</v>
      </c>
      <c r="P2607" t="s">
        <v>8279</v>
      </c>
      <c r="Q2607" s="8" t="s">
        <v>8316</v>
      </c>
      <c r="R2607" s="12">
        <f t="shared" si="162"/>
        <v>42508.541550925926</v>
      </c>
      <c r="S2607" s="12">
        <f t="shared" si="163"/>
        <v>42538.541550925926</v>
      </c>
    </row>
    <row r="2608" spans="1:19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1"/>
        <v>110</v>
      </c>
      <c r="O2608" s="7">
        <f t="shared" si="160"/>
        <v>31.444155844155844</v>
      </c>
      <c r="P2608" t="s">
        <v>8279</v>
      </c>
      <c r="Q2608" s="8" t="s">
        <v>8316</v>
      </c>
      <c r="R2608" s="12">
        <f t="shared" si="162"/>
        <v>41726.712754629632</v>
      </c>
      <c r="S2608" s="12">
        <f t="shared" si="163"/>
        <v>41758.712754629632</v>
      </c>
    </row>
    <row r="2609" spans="1:19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1"/>
        <v>408</v>
      </c>
      <c r="O2609" s="7">
        <f t="shared" si="160"/>
        <v>81.949748743718587</v>
      </c>
      <c r="P2609" t="s">
        <v>8279</v>
      </c>
      <c r="Q2609" s="8" t="s">
        <v>8316</v>
      </c>
      <c r="R2609" s="12">
        <f t="shared" si="162"/>
        <v>42184.874675925923</v>
      </c>
      <c r="S2609" s="12">
        <f t="shared" si="163"/>
        <v>42228.083333333328</v>
      </c>
    </row>
    <row r="2610" spans="1:19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1"/>
        <v>224</v>
      </c>
      <c r="O2610" s="7">
        <f t="shared" si="160"/>
        <v>58.92763157894737</v>
      </c>
      <c r="P2610" t="s">
        <v>8279</v>
      </c>
      <c r="Q2610" s="8" t="s">
        <v>8316</v>
      </c>
      <c r="R2610" s="12">
        <f t="shared" si="162"/>
        <v>42767.801712962959</v>
      </c>
      <c r="S2610" s="12">
        <f t="shared" si="163"/>
        <v>42809</v>
      </c>
    </row>
    <row r="2611" spans="1:19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1"/>
        <v>304</v>
      </c>
      <c r="O2611" s="7">
        <f t="shared" si="160"/>
        <v>157.29347633136095</v>
      </c>
      <c r="P2611" t="s">
        <v>8279</v>
      </c>
      <c r="Q2611" s="8" t="s">
        <v>8316</v>
      </c>
      <c r="R2611" s="12">
        <f t="shared" si="162"/>
        <v>41075.237858796296</v>
      </c>
      <c r="S2611" s="12">
        <f t="shared" si="163"/>
        <v>41105.237858796296</v>
      </c>
    </row>
    <row r="2612" spans="1:19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1"/>
        <v>141</v>
      </c>
      <c r="O2612" s="7">
        <f t="shared" si="160"/>
        <v>55.758509532062391</v>
      </c>
      <c r="P2612" t="s">
        <v>8279</v>
      </c>
      <c r="Q2612" s="8" t="s">
        <v>8316</v>
      </c>
      <c r="R2612" s="12">
        <f t="shared" si="162"/>
        <v>42564.881076388891</v>
      </c>
      <c r="S2612" s="12">
        <f t="shared" si="163"/>
        <v>42604.290972222225</v>
      </c>
    </row>
    <row r="2613" spans="1:19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1"/>
        <v>2791</v>
      </c>
      <c r="O2613" s="7">
        <f t="shared" si="160"/>
        <v>83.802893802893806</v>
      </c>
      <c r="P2613" t="s">
        <v>8279</v>
      </c>
      <c r="Q2613" s="8" t="s">
        <v>8316</v>
      </c>
      <c r="R2613" s="12">
        <f t="shared" si="162"/>
        <v>42704.335810185185</v>
      </c>
      <c r="S2613" s="12">
        <f t="shared" si="163"/>
        <v>42737.957638888889</v>
      </c>
    </row>
    <row r="2614" spans="1:19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1"/>
        <v>172</v>
      </c>
      <c r="O2614" s="7">
        <f t="shared" si="160"/>
        <v>58.422210884353746</v>
      </c>
      <c r="P2614" t="s">
        <v>8279</v>
      </c>
      <c r="Q2614" s="8" t="s">
        <v>8316</v>
      </c>
      <c r="R2614" s="12">
        <f t="shared" si="162"/>
        <v>41982.143171296295</v>
      </c>
      <c r="S2614" s="12">
        <f t="shared" si="163"/>
        <v>42013.143171296295</v>
      </c>
    </row>
    <row r="2615" spans="1:19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1"/>
        <v>101</v>
      </c>
      <c r="O2615" s="7">
        <f t="shared" si="160"/>
        <v>270.57142857142856</v>
      </c>
      <c r="P2615" t="s">
        <v>8279</v>
      </c>
      <c r="Q2615" s="8" t="s">
        <v>8316</v>
      </c>
      <c r="R2615" s="12">
        <f t="shared" si="162"/>
        <v>41143.81821759259</v>
      </c>
      <c r="S2615" s="12">
        <f t="shared" si="163"/>
        <v>41173.81821759259</v>
      </c>
    </row>
    <row r="2616" spans="1:19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1"/>
        <v>102</v>
      </c>
      <c r="O2616" s="7">
        <f t="shared" si="160"/>
        <v>107.1</v>
      </c>
      <c r="P2616" t="s">
        <v>8279</v>
      </c>
      <c r="Q2616" s="8" t="s">
        <v>8316</v>
      </c>
      <c r="R2616" s="12">
        <f t="shared" si="162"/>
        <v>41730.708472222221</v>
      </c>
      <c r="S2616" s="12">
        <f t="shared" si="163"/>
        <v>41759.208333333336</v>
      </c>
    </row>
    <row r="2617" spans="1:19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1"/>
        <v>170</v>
      </c>
      <c r="O2617" s="7">
        <f t="shared" si="160"/>
        <v>47.180555555555557</v>
      </c>
      <c r="P2617" t="s">
        <v>8279</v>
      </c>
      <c r="Q2617" s="8" t="s">
        <v>8316</v>
      </c>
      <c r="R2617" s="12">
        <f t="shared" si="162"/>
        <v>42453.49726851852</v>
      </c>
      <c r="S2617" s="12">
        <f t="shared" si="163"/>
        <v>42490.5</v>
      </c>
    </row>
    <row r="2618" spans="1:19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1"/>
        <v>115</v>
      </c>
      <c r="O2618" s="7">
        <f t="shared" si="160"/>
        <v>120.30882352941177</v>
      </c>
      <c r="P2618" t="s">
        <v>8279</v>
      </c>
      <c r="Q2618" s="8" t="s">
        <v>8316</v>
      </c>
      <c r="R2618" s="12">
        <f t="shared" si="162"/>
        <v>42211.99454861111</v>
      </c>
      <c r="S2618" s="12">
        <f t="shared" si="163"/>
        <v>42241.99454861111</v>
      </c>
    </row>
    <row r="2619" spans="1:19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1"/>
        <v>878</v>
      </c>
      <c r="O2619" s="7">
        <f t="shared" si="160"/>
        <v>27.59748427672956</v>
      </c>
      <c r="P2619" t="s">
        <v>8279</v>
      </c>
      <c r="Q2619" s="8" t="s">
        <v>8316</v>
      </c>
      <c r="R2619" s="12">
        <f t="shared" si="162"/>
        <v>41902.874432870369</v>
      </c>
      <c r="S2619" s="12">
        <f t="shared" si="163"/>
        <v>41932.874432870369</v>
      </c>
    </row>
    <row r="2620" spans="1:19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1"/>
        <v>105</v>
      </c>
      <c r="O2620" s="7">
        <f t="shared" si="160"/>
        <v>205.2987012987013</v>
      </c>
      <c r="P2620" t="s">
        <v>8279</v>
      </c>
      <c r="Q2620" s="8" t="s">
        <v>8316</v>
      </c>
      <c r="R2620" s="12">
        <f t="shared" si="162"/>
        <v>42279.792372685188</v>
      </c>
      <c r="S2620" s="12">
        <f t="shared" si="163"/>
        <v>42339.834039351852</v>
      </c>
    </row>
    <row r="2621" spans="1:19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1"/>
        <v>188</v>
      </c>
      <c r="O2621" s="7">
        <f t="shared" si="160"/>
        <v>35.547169811320757</v>
      </c>
      <c r="P2621" t="s">
        <v>8279</v>
      </c>
      <c r="Q2621" s="8" t="s">
        <v>8316</v>
      </c>
      <c r="R2621" s="12">
        <f t="shared" si="162"/>
        <v>42273.884305555555</v>
      </c>
      <c r="S2621" s="12">
        <f t="shared" si="163"/>
        <v>42300.458333333328</v>
      </c>
    </row>
    <row r="2622" spans="1:19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1"/>
        <v>144</v>
      </c>
      <c r="O2622" s="7">
        <f t="shared" si="160"/>
        <v>74.639488409272587</v>
      </c>
      <c r="P2622" t="s">
        <v>8279</v>
      </c>
      <c r="Q2622" s="8" t="s">
        <v>8316</v>
      </c>
      <c r="R2622" s="12">
        <f t="shared" si="162"/>
        <v>42251.16715277778</v>
      </c>
      <c r="S2622" s="12">
        <f t="shared" si="163"/>
        <v>42288.041666666672</v>
      </c>
    </row>
    <row r="2623" spans="1:19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1"/>
        <v>146</v>
      </c>
      <c r="O2623" s="7">
        <f t="shared" si="160"/>
        <v>47.058064516129029</v>
      </c>
      <c r="P2623" t="s">
        <v>8279</v>
      </c>
      <c r="Q2623" s="8" t="s">
        <v>8316</v>
      </c>
      <c r="R2623" s="12">
        <f t="shared" si="162"/>
        <v>42115.74754629629</v>
      </c>
      <c r="S2623" s="12">
        <f t="shared" si="163"/>
        <v>42145.74754629629</v>
      </c>
    </row>
    <row r="2624" spans="1:19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1"/>
        <v>131</v>
      </c>
      <c r="O2624" s="7">
        <f t="shared" si="160"/>
        <v>26.591351351351353</v>
      </c>
      <c r="P2624" t="s">
        <v>8279</v>
      </c>
      <c r="Q2624" s="8" t="s">
        <v>8316</v>
      </c>
      <c r="R2624" s="12">
        <f t="shared" si="162"/>
        <v>42689.74324074074</v>
      </c>
      <c r="S2624" s="12">
        <f t="shared" si="163"/>
        <v>42734.74324074074</v>
      </c>
    </row>
    <row r="2625" spans="1:19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1"/>
        <v>114</v>
      </c>
      <c r="O2625" s="7">
        <f t="shared" si="160"/>
        <v>36.774193548387096</v>
      </c>
      <c r="P2625" t="s">
        <v>8279</v>
      </c>
      <c r="Q2625" s="8" t="s">
        <v>8316</v>
      </c>
      <c r="R2625" s="12">
        <f t="shared" si="162"/>
        <v>42692.256550925929</v>
      </c>
      <c r="S2625" s="12">
        <f t="shared" si="163"/>
        <v>42706.256550925929</v>
      </c>
    </row>
    <row r="2626" spans="1:19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1"/>
        <v>1379</v>
      </c>
      <c r="O2626" s="7">
        <f t="shared" ref="O2626:O2689" si="164">IFERROR(E2626/L2626,"-")</f>
        <v>31.820544982698959</v>
      </c>
      <c r="P2626" t="s">
        <v>8279</v>
      </c>
      <c r="Q2626" s="8" t="s">
        <v>8316</v>
      </c>
      <c r="R2626" s="12">
        <f t="shared" si="162"/>
        <v>41144.42155092593</v>
      </c>
      <c r="S2626" s="12">
        <f t="shared" si="163"/>
        <v>41165.42155092593</v>
      </c>
    </row>
    <row r="2627" spans="1:19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5">ROUND(E2627/D2627*100,0)</f>
        <v>956</v>
      </c>
      <c r="O2627" s="7">
        <f t="shared" si="164"/>
        <v>27.576923076923077</v>
      </c>
      <c r="P2627" t="s">
        <v>8279</v>
      </c>
      <c r="Q2627" s="8" t="s">
        <v>8316</v>
      </c>
      <c r="R2627" s="12">
        <f t="shared" ref="R2627:R2690" si="166">(((J2627/60)/60)/24+DATE(1970,1,1))</f>
        <v>42658.810277777782</v>
      </c>
      <c r="S2627" s="12">
        <f t="shared" ref="S2627:S2690" si="167">(((I2627/60)/60)/24)+DATE(1970,1,1)</f>
        <v>42683.851944444439</v>
      </c>
    </row>
    <row r="2628" spans="1:19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5"/>
        <v>112</v>
      </c>
      <c r="O2628" s="7">
        <f t="shared" si="164"/>
        <v>56</v>
      </c>
      <c r="P2628" t="s">
        <v>8279</v>
      </c>
      <c r="Q2628" s="8" t="s">
        <v>8316</v>
      </c>
      <c r="R2628" s="12">
        <f t="shared" si="166"/>
        <v>42128.628113425926</v>
      </c>
      <c r="S2628" s="12">
        <f t="shared" si="167"/>
        <v>42158.628113425926</v>
      </c>
    </row>
    <row r="2629" spans="1:19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5"/>
        <v>647</v>
      </c>
      <c r="O2629" s="7">
        <f t="shared" si="164"/>
        <v>21.555555555555557</v>
      </c>
      <c r="P2629" t="s">
        <v>8279</v>
      </c>
      <c r="Q2629" s="8" t="s">
        <v>8316</v>
      </c>
      <c r="R2629" s="12">
        <f t="shared" si="166"/>
        <v>42304.829409722224</v>
      </c>
      <c r="S2629" s="12">
        <f t="shared" si="167"/>
        <v>42334.871076388896</v>
      </c>
    </row>
    <row r="2630" spans="1:19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5"/>
        <v>110</v>
      </c>
      <c r="O2630" s="7">
        <f t="shared" si="164"/>
        <v>44.095238095238095</v>
      </c>
      <c r="P2630" t="s">
        <v>8279</v>
      </c>
      <c r="Q2630" s="8" t="s">
        <v>8316</v>
      </c>
      <c r="R2630" s="12">
        <f t="shared" si="166"/>
        <v>41953.966053240743</v>
      </c>
      <c r="S2630" s="12">
        <f t="shared" si="167"/>
        <v>41973.966053240743</v>
      </c>
    </row>
    <row r="2631" spans="1:19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5"/>
        <v>128</v>
      </c>
      <c r="O2631" s="7">
        <f t="shared" si="164"/>
        <v>63.87</v>
      </c>
      <c r="P2631" t="s">
        <v>8279</v>
      </c>
      <c r="Q2631" s="8" t="s">
        <v>8316</v>
      </c>
      <c r="R2631" s="12">
        <f t="shared" si="166"/>
        <v>42108.538449074069</v>
      </c>
      <c r="S2631" s="12">
        <f t="shared" si="167"/>
        <v>42138.538449074069</v>
      </c>
    </row>
    <row r="2632" spans="1:19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5"/>
        <v>158</v>
      </c>
      <c r="O2632" s="7">
        <f t="shared" si="164"/>
        <v>38.987654320987652</v>
      </c>
      <c r="P2632" t="s">
        <v>8279</v>
      </c>
      <c r="Q2632" s="8" t="s">
        <v>8316</v>
      </c>
      <c r="R2632" s="12">
        <f t="shared" si="166"/>
        <v>42524.105462962965</v>
      </c>
      <c r="S2632" s="12">
        <f t="shared" si="167"/>
        <v>42551.416666666672</v>
      </c>
    </row>
    <row r="2633" spans="1:19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5"/>
        <v>115</v>
      </c>
      <c r="O2633" s="7">
        <f t="shared" si="164"/>
        <v>80.185489510489504</v>
      </c>
      <c r="P2633" t="s">
        <v>8279</v>
      </c>
      <c r="Q2633" s="8" t="s">
        <v>8316</v>
      </c>
      <c r="R2633" s="12">
        <f t="shared" si="166"/>
        <v>42218.169293981482</v>
      </c>
      <c r="S2633" s="12">
        <f t="shared" si="167"/>
        <v>42246.169293981482</v>
      </c>
    </row>
    <row r="2634" spans="1:19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5"/>
        <v>137</v>
      </c>
      <c r="O2634" s="7">
        <f t="shared" si="164"/>
        <v>34.904761904761905</v>
      </c>
      <c r="P2634" t="s">
        <v>8279</v>
      </c>
      <c r="Q2634" s="8" t="s">
        <v>8316</v>
      </c>
      <c r="R2634" s="12">
        <f t="shared" si="166"/>
        <v>42494.061793981484</v>
      </c>
      <c r="S2634" s="12">
        <f t="shared" si="167"/>
        <v>42519.061793981484</v>
      </c>
    </row>
    <row r="2635" spans="1:19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5"/>
        <v>355</v>
      </c>
      <c r="O2635" s="7">
        <f t="shared" si="164"/>
        <v>89.100502512562812</v>
      </c>
      <c r="P2635" t="s">
        <v>8279</v>
      </c>
      <c r="Q2635" s="8" t="s">
        <v>8316</v>
      </c>
      <c r="R2635" s="12">
        <f t="shared" si="166"/>
        <v>41667.823287037041</v>
      </c>
      <c r="S2635" s="12">
        <f t="shared" si="167"/>
        <v>41697.958333333336</v>
      </c>
    </row>
    <row r="2636" spans="1:19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5"/>
        <v>106</v>
      </c>
      <c r="O2636" s="7">
        <f t="shared" si="164"/>
        <v>39.44</v>
      </c>
      <c r="P2636" t="s">
        <v>8279</v>
      </c>
      <c r="Q2636" s="8" t="s">
        <v>8316</v>
      </c>
      <c r="R2636" s="12">
        <f t="shared" si="166"/>
        <v>42612.656493055561</v>
      </c>
      <c r="S2636" s="12">
        <f t="shared" si="167"/>
        <v>42642.656493055561</v>
      </c>
    </row>
    <row r="2637" spans="1:19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5"/>
        <v>100</v>
      </c>
      <c r="O2637" s="7">
        <f t="shared" si="164"/>
        <v>136.9047619047619</v>
      </c>
      <c r="P2637" t="s">
        <v>8279</v>
      </c>
      <c r="Q2637" s="8" t="s">
        <v>8316</v>
      </c>
      <c r="R2637" s="12">
        <f t="shared" si="166"/>
        <v>42037.950937500005</v>
      </c>
      <c r="S2637" s="12">
        <f t="shared" si="167"/>
        <v>42072.909270833334</v>
      </c>
    </row>
    <row r="2638" spans="1:19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5"/>
        <v>187</v>
      </c>
      <c r="O2638" s="7">
        <f t="shared" si="164"/>
        <v>37.46</v>
      </c>
      <c r="P2638" t="s">
        <v>8279</v>
      </c>
      <c r="Q2638" s="8" t="s">
        <v>8316</v>
      </c>
      <c r="R2638" s="12">
        <f t="shared" si="166"/>
        <v>42636.614745370374</v>
      </c>
      <c r="S2638" s="12">
        <f t="shared" si="167"/>
        <v>42659.041666666672</v>
      </c>
    </row>
    <row r="2639" spans="1:19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5"/>
        <v>166</v>
      </c>
      <c r="O2639" s="7">
        <f t="shared" si="164"/>
        <v>31.96153846153846</v>
      </c>
      <c r="P2639" t="s">
        <v>8279</v>
      </c>
      <c r="Q2639" s="8" t="s">
        <v>8316</v>
      </c>
      <c r="R2639" s="12">
        <f t="shared" si="166"/>
        <v>42639.549479166672</v>
      </c>
      <c r="S2639" s="12">
        <f t="shared" si="167"/>
        <v>42655.549479166672</v>
      </c>
    </row>
    <row r="2640" spans="1:19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5"/>
        <v>102</v>
      </c>
      <c r="O2640" s="7">
        <f t="shared" si="164"/>
        <v>25.214285714285715</v>
      </c>
      <c r="P2640" t="s">
        <v>8279</v>
      </c>
      <c r="Q2640" s="8" t="s">
        <v>8316</v>
      </c>
      <c r="R2640" s="12">
        <f t="shared" si="166"/>
        <v>41989.913136574076</v>
      </c>
      <c r="S2640" s="12">
        <f t="shared" si="167"/>
        <v>42019.913136574076</v>
      </c>
    </row>
    <row r="2641" spans="1:19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5"/>
        <v>164</v>
      </c>
      <c r="O2641" s="7">
        <f t="shared" si="164"/>
        <v>10.040816326530612</v>
      </c>
      <c r="P2641" t="s">
        <v>8279</v>
      </c>
      <c r="Q2641" s="8" t="s">
        <v>8316</v>
      </c>
      <c r="R2641" s="12">
        <f t="shared" si="166"/>
        <v>42024.86513888889</v>
      </c>
      <c r="S2641" s="12">
        <f t="shared" si="167"/>
        <v>42054.86513888889</v>
      </c>
    </row>
    <row r="2642" spans="1:19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5"/>
        <v>106</v>
      </c>
      <c r="O2642" s="7">
        <f t="shared" si="164"/>
        <v>45.94202898550725</v>
      </c>
      <c r="P2642" t="s">
        <v>8279</v>
      </c>
      <c r="Q2642" s="8" t="s">
        <v>8316</v>
      </c>
      <c r="R2642" s="12">
        <f t="shared" si="166"/>
        <v>42103.160578703704</v>
      </c>
      <c r="S2642" s="12">
        <f t="shared" si="167"/>
        <v>42163.160578703704</v>
      </c>
    </row>
    <row r="2643" spans="1:19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5"/>
        <v>1</v>
      </c>
      <c r="O2643" s="7">
        <f t="shared" si="164"/>
        <v>15</v>
      </c>
      <c r="P2643" t="s">
        <v>8279</v>
      </c>
      <c r="Q2643" s="8" t="s">
        <v>8316</v>
      </c>
      <c r="R2643" s="12">
        <f t="shared" si="166"/>
        <v>41880.827118055553</v>
      </c>
      <c r="S2643" s="12">
        <f t="shared" si="167"/>
        <v>41897.839583333334</v>
      </c>
    </row>
    <row r="2644" spans="1:19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5"/>
        <v>0</v>
      </c>
      <c r="O2644" s="7" t="str">
        <f t="shared" si="164"/>
        <v>-</v>
      </c>
      <c r="P2644" t="s">
        <v>8279</v>
      </c>
      <c r="Q2644" s="8" t="s">
        <v>8316</v>
      </c>
      <c r="R2644" s="12">
        <f t="shared" si="166"/>
        <v>42536.246620370366</v>
      </c>
      <c r="S2644" s="12">
        <f t="shared" si="167"/>
        <v>42566.289583333331</v>
      </c>
    </row>
    <row r="2645" spans="1:19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5"/>
        <v>34</v>
      </c>
      <c r="O2645" s="7">
        <f t="shared" si="164"/>
        <v>223.58248500999335</v>
      </c>
      <c r="P2645" t="s">
        <v>8279</v>
      </c>
      <c r="Q2645" s="8" t="s">
        <v>8316</v>
      </c>
      <c r="R2645" s="12">
        <f t="shared" si="166"/>
        <v>42689.582349537035</v>
      </c>
      <c r="S2645" s="12">
        <f t="shared" si="167"/>
        <v>42725.332638888889</v>
      </c>
    </row>
    <row r="2646" spans="1:19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5"/>
        <v>2</v>
      </c>
      <c r="O2646" s="7">
        <f t="shared" si="164"/>
        <v>39.480769230769234</v>
      </c>
      <c r="P2646" t="s">
        <v>8279</v>
      </c>
      <c r="Q2646" s="8" t="s">
        <v>8316</v>
      </c>
      <c r="R2646" s="12">
        <f t="shared" si="166"/>
        <v>42774.792071759264</v>
      </c>
      <c r="S2646" s="12">
        <f t="shared" si="167"/>
        <v>42804.792071759264</v>
      </c>
    </row>
    <row r="2647" spans="1:19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5"/>
        <v>11</v>
      </c>
      <c r="O2647" s="7">
        <f t="shared" si="164"/>
        <v>91.304347826086953</v>
      </c>
      <c r="P2647" t="s">
        <v>8279</v>
      </c>
      <c r="Q2647" s="8" t="s">
        <v>8316</v>
      </c>
      <c r="R2647" s="12">
        <f t="shared" si="166"/>
        <v>41921.842627314814</v>
      </c>
      <c r="S2647" s="12">
        <f t="shared" si="167"/>
        <v>41951.884293981479</v>
      </c>
    </row>
    <row r="2648" spans="1:19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5"/>
        <v>8</v>
      </c>
      <c r="O2648" s="7">
        <f t="shared" si="164"/>
        <v>78.666205607476627</v>
      </c>
      <c r="P2648" t="s">
        <v>8279</v>
      </c>
      <c r="Q2648" s="8" t="s">
        <v>8316</v>
      </c>
      <c r="R2648" s="12">
        <f t="shared" si="166"/>
        <v>42226.313298611116</v>
      </c>
      <c r="S2648" s="12">
        <f t="shared" si="167"/>
        <v>42256.313298611116</v>
      </c>
    </row>
    <row r="2649" spans="1:19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5"/>
        <v>1</v>
      </c>
      <c r="O2649" s="7">
        <f t="shared" si="164"/>
        <v>12</v>
      </c>
      <c r="P2649" t="s">
        <v>8279</v>
      </c>
      <c r="Q2649" s="8" t="s">
        <v>8316</v>
      </c>
      <c r="R2649" s="12">
        <f t="shared" si="166"/>
        <v>42200.261793981481</v>
      </c>
      <c r="S2649" s="12">
        <f t="shared" si="167"/>
        <v>42230.261793981481</v>
      </c>
    </row>
    <row r="2650" spans="1:19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5"/>
        <v>1</v>
      </c>
      <c r="O2650" s="7">
        <f t="shared" si="164"/>
        <v>17.666666666666668</v>
      </c>
      <c r="P2650" t="s">
        <v>8279</v>
      </c>
      <c r="Q2650" s="8" t="s">
        <v>8316</v>
      </c>
      <c r="R2650" s="12">
        <f t="shared" si="166"/>
        <v>42408.714814814812</v>
      </c>
      <c r="S2650" s="12">
        <f t="shared" si="167"/>
        <v>42438.714814814812</v>
      </c>
    </row>
    <row r="2651" spans="1:19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5"/>
        <v>0</v>
      </c>
      <c r="O2651" s="7">
        <f t="shared" si="164"/>
        <v>41.333333333333336</v>
      </c>
      <c r="P2651" t="s">
        <v>8279</v>
      </c>
      <c r="Q2651" s="8" t="s">
        <v>8316</v>
      </c>
      <c r="R2651" s="12">
        <f t="shared" si="166"/>
        <v>42341.99700231482</v>
      </c>
      <c r="S2651" s="12">
        <f t="shared" si="167"/>
        <v>42401.99700231482</v>
      </c>
    </row>
    <row r="2652" spans="1:19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5"/>
        <v>1</v>
      </c>
      <c r="O2652" s="7">
        <f t="shared" si="164"/>
        <v>71.599999999999994</v>
      </c>
      <c r="P2652" t="s">
        <v>8279</v>
      </c>
      <c r="Q2652" s="8" t="s">
        <v>8316</v>
      </c>
      <c r="R2652" s="12">
        <f t="shared" si="166"/>
        <v>42695.624340277776</v>
      </c>
      <c r="S2652" s="12">
        <f t="shared" si="167"/>
        <v>42725.624340277776</v>
      </c>
    </row>
    <row r="2653" spans="1:19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5"/>
        <v>2</v>
      </c>
      <c r="O2653" s="7">
        <f t="shared" si="164"/>
        <v>307.8235294117647</v>
      </c>
      <c r="P2653" t="s">
        <v>8279</v>
      </c>
      <c r="Q2653" s="8" t="s">
        <v>8316</v>
      </c>
      <c r="R2653" s="12">
        <f t="shared" si="166"/>
        <v>42327.805659722217</v>
      </c>
      <c r="S2653" s="12">
        <f t="shared" si="167"/>
        <v>42355.805659722217</v>
      </c>
    </row>
    <row r="2654" spans="1:19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5"/>
        <v>1</v>
      </c>
      <c r="O2654" s="7">
        <f t="shared" si="164"/>
        <v>80.454545454545453</v>
      </c>
      <c r="P2654" t="s">
        <v>8279</v>
      </c>
      <c r="Q2654" s="8" t="s">
        <v>8316</v>
      </c>
      <c r="R2654" s="12">
        <f t="shared" si="166"/>
        <v>41953.158854166672</v>
      </c>
      <c r="S2654" s="12">
        <f t="shared" si="167"/>
        <v>41983.158854166672</v>
      </c>
    </row>
    <row r="2655" spans="1:19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5"/>
        <v>12</v>
      </c>
      <c r="O2655" s="7">
        <f t="shared" si="164"/>
        <v>83.942857142857136</v>
      </c>
      <c r="P2655" t="s">
        <v>8279</v>
      </c>
      <c r="Q2655" s="8" t="s">
        <v>8316</v>
      </c>
      <c r="R2655" s="12">
        <f t="shared" si="166"/>
        <v>41771.651932870373</v>
      </c>
      <c r="S2655" s="12">
        <f t="shared" si="167"/>
        <v>41803.166666666664</v>
      </c>
    </row>
    <row r="2656" spans="1:19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5"/>
        <v>0</v>
      </c>
      <c r="O2656" s="7">
        <f t="shared" si="164"/>
        <v>8.5</v>
      </c>
      <c r="P2656" t="s">
        <v>8279</v>
      </c>
      <c r="Q2656" s="8" t="s">
        <v>8316</v>
      </c>
      <c r="R2656" s="12">
        <f t="shared" si="166"/>
        <v>42055.600995370376</v>
      </c>
      <c r="S2656" s="12">
        <f t="shared" si="167"/>
        <v>42115.559328703705</v>
      </c>
    </row>
    <row r="2657" spans="1:19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5"/>
        <v>21</v>
      </c>
      <c r="O2657" s="7">
        <f t="shared" si="164"/>
        <v>73.372093023255815</v>
      </c>
      <c r="P2657" t="s">
        <v>8279</v>
      </c>
      <c r="Q2657" s="8" t="s">
        <v>8316</v>
      </c>
      <c r="R2657" s="12">
        <f t="shared" si="166"/>
        <v>42381.866284722222</v>
      </c>
      <c r="S2657" s="12">
        <f t="shared" si="167"/>
        <v>42409.833333333328</v>
      </c>
    </row>
    <row r="2658" spans="1:19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5"/>
        <v>11</v>
      </c>
      <c r="O2658" s="7">
        <f t="shared" si="164"/>
        <v>112.86184210526316</v>
      </c>
      <c r="P2658" t="s">
        <v>8279</v>
      </c>
      <c r="Q2658" s="8" t="s">
        <v>8316</v>
      </c>
      <c r="R2658" s="12">
        <f t="shared" si="166"/>
        <v>42767.688518518517</v>
      </c>
      <c r="S2658" s="12">
        <f t="shared" si="167"/>
        <v>42806.791666666672</v>
      </c>
    </row>
    <row r="2659" spans="1:19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5"/>
        <v>19</v>
      </c>
      <c r="O2659" s="7">
        <f t="shared" si="164"/>
        <v>95.277627118644077</v>
      </c>
      <c r="P2659" t="s">
        <v>8279</v>
      </c>
      <c r="Q2659" s="8" t="s">
        <v>8316</v>
      </c>
      <c r="R2659" s="12">
        <f t="shared" si="166"/>
        <v>42551.928854166668</v>
      </c>
      <c r="S2659" s="12">
        <f t="shared" si="167"/>
        <v>42585.0625</v>
      </c>
    </row>
    <row r="2660" spans="1:19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5"/>
        <v>0</v>
      </c>
      <c r="O2660" s="7">
        <f t="shared" si="164"/>
        <v>22.75</v>
      </c>
      <c r="P2660" t="s">
        <v>8279</v>
      </c>
      <c r="Q2660" s="8" t="s">
        <v>8316</v>
      </c>
      <c r="R2660" s="12">
        <f t="shared" si="166"/>
        <v>42551.884189814817</v>
      </c>
      <c r="S2660" s="12">
        <f t="shared" si="167"/>
        <v>42581.884189814817</v>
      </c>
    </row>
    <row r="2661" spans="1:19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5"/>
        <v>3</v>
      </c>
      <c r="O2661" s="7">
        <f t="shared" si="164"/>
        <v>133.30000000000001</v>
      </c>
      <c r="P2661" t="s">
        <v>8279</v>
      </c>
      <c r="Q2661" s="8" t="s">
        <v>8316</v>
      </c>
      <c r="R2661" s="12">
        <f t="shared" si="166"/>
        <v>42082.069560185191</v>
      </c>
      <c r="S2661" s="12">
        <f t="shared" si="167"/>
        <v>42112.069560185191</v>
      </c>
    </row>
    <row r="2662" spans="1:19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5"/>
        <v>0</v>
      </c>
      <c r="O2662" s="7">
        <f t="shared" si="164"/>
        <v>3.8</v>
      </c>
      <c r="P2662" t="s">
        <v>8279</v>
      </c>
      <c r="Q2662" s="8" t="s">
        <v>8316</v>
      </c>
      <c r="R2662" s="12">
        <f t="shared" si="166"/>
        <v>42272.713171296295</v>
      </c>
      <c r="S2662" s="12">
        <f t="shared" si="167"/>
        <v>42332.754837962959</v>
      </c>
    </row>
    <row r="2663" spans="1:19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5"/>
        <v>103</v>
      </c>
      <c r="O2663" s="7">
        <f t="shared" si="164"/>
        <v>85.75</v>
      </c>
      <c r="P2663" t="s">
        <v>8279</v>
      </c>
      <c r="Q2663" s="8" t="s">
        <v>8300</v>
      </c>
      <c r="R2663" s="12">
        <f t="shared" si="166"/>
        <v>41542.958449074074</v>
      </c>
      <c r="S2663" s="12">
        <f t="shared" si="167"/>
        <v>41572.958449074074</v>
      </c>
    </row>
    <row r="2664" spans="1:19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5"/>
        <v>107</v>
      </c>
      <c r="O2664" s="7">
        <f t="shared" si="164"/>
        <v>267</v>
      </c>
      <c r="P2664" t="s">
        <v>8279</v>
      </c>
      <c r="Q2664" s="8" t="s">
        <v>8300</v>
      </c>
      <c r="R2664" s="12">
        <f t="shared" si="166"/>
        <v>42207.746678240743</v>
      </c>
      <c r="S2664" s="12">
        <f t="shared" si="167"/>
        <v>42237.746678240743</v>
      </c>
    </row>
    <row r="2665" spans="1:19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5"/>
        <v>105</v>
      </c>
      <c r="O2665" s="7">
        <f t="shared" si="164"/>
        <v>373.55803571428572</v>
      </c>
      <c r="P2665" t="s">
        <v>8279</v>
      </c>
      <c r="Q2665" s="8" t="s">
        <v>8300</v>
      </c>
      <c r="R2665" s="12">
        <f t="shared" si="166"/>
        <v>42222.622766203705</v>
      </c>
      <c r="S2665" s="12">
        <f t="shared" si="167"/>
        <v>42251.625</v>
      </c>
    </row>
    <row r="2666" spans="1:19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5"/>
        <v>103</v>
      </c>
      <c r="O2666" s="7">
        <f t="shared" si="164"/>
        <v>174.03846153846155</v>
      </c>
      <c r="P2666" t="s">
        <v>8279</v>
      </c>
      <c r="Q2666" s="8" t="s">
        <v>8300</v>
      </c>
      <c r="R2666" s="12">
        <f t="shared" si="166"/>
        <v>42313.02542824074</v>
      </c>
      <c r="S2666" s="12">
        <f t="shared" si="167"/>
        <v>42347.290972222225</v>
      </c>
    </row>
    <row r="2667" spans="1:19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5"/>
        <v>123</v>
      </c>
      <c r="O2667" s="7">
        <f t="shared" si="164"/>
        <v>93.695652173913047</v>
      </c>
      <c r="P2667" t="s">
        <v>8279</v>
      </c>
      <c r="Q2667" s="8" t="s">
        <v>8300</v>
      </c>
      <c r="R2667" s="12">
        <f t="shared" si="166"/>
        <v>42083.895532407405</v>
      </c>
      <c r="S2667" s="12">
        <f t="shared" si="167"/>
        <v>42128.895532407405</v>
      </c>
    </row>
    <row r="2668" spans="1:19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5"/>
        <v>159</v>
      </c>
      <c r="O2668" s="7">
        <f t="shared" si="164"/>
        <v>77.327718446601949</v>
      </c>
      <c r="P2668" t="s">
        <v>8279</v>
      </c>
      <c r="Q2668" s="8" t="s">
        <v>8300</v>
      </c>
      <c r="R2668" s="12">
        <f t="shared" si="166"/>
        <v>42235.764340277776</v>
      </c>
      <c r="S2668" s="12">
        <f t="shared" si="167"/>
        <v>42272.875</v>
      </c>
    </row>
    <row r="2669" spans="1:19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5"/>
        <v>111</v>
      </c>
      <c r="O2669" s="7">
        <f t="shared" si="164"/>
        <v>92.222222222222229</v>
      </c>
      <c r="P2669" t="s">
        <v>8279</v>
      </c>
      <c r="Q2669" s="8" t="s">
        <v>8300</v>
      </c>
      <c r="R2669" s="12">
        <f t="shared" si="166"/>
        <v>42380.926111111112</v>
      </c>
      <c r="S2669" s="12">
        <f t="shared" si="167"/>
        <v>42410.926111111112</v>
      </c>
    </row>
    <row r="2670" spans="1:19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5"/>
        <v>171</v>
      </c>
      <c r="O2670" s="7">
        <f t="shared" si="164"/>
        <v>60.964285714285715</v>
      </c>
      <c r="P2670" t="s">
        <v>8279</v>
      </c>
      <c r="Q2670" s="8" t="s">
        <v>8300</v>
      </c>
      <c r="R2670" s="12">
        <f t="shared" si="166"/>
        <v>42275.588715277772</v>
      </c>
      <c r="S2670" s="12">
        <f t="shared" si="167"/>
        <v>42317.60555555555</v>
      </c>
    </row>
    <row r="2671" spans="1:19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5"/>
        <v>125</v>
      </c>
      <c r="O2671" s="7">
        <f t="shared" si="164"/>
        <v>91</v>
      </c>
      <c r="P2671" t="s">
        <v>8279</v>
      </c>
      <c r="Q2671" s="8" t="s">
        <v>8300</v>
      </c>
      <c r="R2671" s="12">
        <f t="shared" si="166"/>
        <v>42319.035833333335</v>
      </c>
      <c r="S2671" s="12">
        <f t="shared" si="167"/>
        <v>42379.035833333335</v>
      </c>
    </row>
    <row r="2672" spans="1:19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5"/>
        <v>6</v>
      </c>
      <c r="O2672" s="7">
        <f t="shared" si="164"/>
        <v>41.583333333333336</v>
      </c>
      <c r="P2672" t="s">
        <v>8279</v>
      </c>
      <c r="Q2672" s="8" t="s">
        <v>8300</v>
      </c>
      <c r="R2672" s="12">
        <f t="shared" si="166"/>
        <v>41821.020601851851</v>
      </c>
      <c r="S2672" s="12">
        <f t="shared" si="167"/>
        <v>41849.020601851851</v>
      </c>
    </row>
    <row r="2673" spans="1:19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5"/>
        <v>11</v>
      </c>
      <c r="O2673" s="7">
        <f t="shared" si="164"/>
        <v>33.761904761904759</v>
      </c>
      <c r="P2673" t="s">
        <v>8279</v>
      </c>
      <c r="Q2673" s="8" t="s">
        <v>8300</v>
      </c>
      <c r="R2673" s="12">
        <f t="shared" si="166"/>
        <v>41962.749027777783</v>
      </c>
      <c r="S2673" s="12">
        <f t="shared" si="167"/>
        <v>41992.818055555559</v>
      </c>
    </row>
    <row r="2674" spans="1:19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5"/>
        <v>33</v>
      </c>
      <c r="O2674" s="7">
        <f t="shared" si="164"/>
        <v>70.61702127659575</v>
      </c>
      <c r="P2674" t="s">
        <v>8279</v>
      </c>
      <c r="Q2674" s="8" t="s">
        <v>8300</v>
      </c>
      <c r="R2674" s="12">
        <f t="shared" si="166"/>
        <v>42344.884143518517</v>
      </c>
      <c r="S2674" s="12">
        <f t="shared" si="167"/>
        <v>42366.25</v>
      </c>
    </row>
    <row r="2675" spans="1:19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5"/>
        <v>28</v>
      </c>
      <c r="O2675" s="7">
        <f t="shared" si="164"/>
        <v>167.15151515151516</v>
      </c>
      <c r="P2675" t="s">
        <v>8279</v>
      </c>
      <c r="Q2675" s="8" t="s">
        <v>8300</v>
      </c>
      <c r="R2675" s="12">
        <f t="shared" si="166"/>
        <v>41912.541655092595</v>
      </c>
      <c r="S2675" s="12">
        <f t="shared" si="167"/>
        <v>41941.947916666664</v>
      </c>
    </row>
    <row r="2676" spans="1:19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5"/>
        <v>63</v>
      </c>
      <c r="O2676" s="7">
        <f t="shared" si="164"/>
        <v>128.61988304093566</v>
      </c>
      <c r="P2676" t="s">
        <v>8279</v>
      </c>
      <c r="Q2676" s="8" t="s">
        <v>8300</v>
      </c>
      <c r="R2676" s="12">
        <f t="shared" si="166"/>
        <v>42529.632754629631</v>
      </c>
      <c r="S2676" s="12">
        <f t="shared" si="167"/>
        <v>42556.207638888889</v>
      </c>
    </row>
    <row r="2677" spans="1:19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5"/>
        <v>8</v>
      </c>
      <c r="O2677" s="7">
        <f t="shared" si="164"/>
        <v>65.41379310344827</v>
      </c>
      <c r="P2677" t="s">
        <v>8279</v>
      </c>
      <c r="Q2677" s="8" t="s">
        <v>8300</v>
      </c>
      <c r="R2677" s="12">
        <f t="shared" si="166"/>
        <v>41923.857511574075</v>
      </c>
      <c r="S2677" s="12">
        <f t="shared" si="167"/>
        <v>41953.899178240739</v>
      </c>
    </row>
    <row r="2678" spans="1:19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5"/>
        <v>50</v>
      </c>
      <c r="O2678" s="7">
        <f t="shared" si="164"/>
        <v>117.55555555555556</v>
      </c>
      <c r="P2678" t="s">
        <v>8279</v>
      </c>
      <c r="Q2678" s="8" t="s">
        <v>8300</v>
      </c>
      <c r="R2678" s="12">
        <f t="shared" si="166"/>
        <v>42482.624699074076</v>
      </c>
      <c r="S2678" s="12">
        <f t="shared" si="167"/>
        <v>42512.624699074076</v>
      </c>
    </row>
    <row r="2679" spans="1:19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5"/>
        <v>18</v>
      </c>
      <c r="O2679" s="7">
        <f t="shared" si="164"/>
        <v>126.48148148148148</v>
      </c>
      <c r="P2679" t="s">
        <v>8279</v>
      </c>
      <c r="Q2679" s="8" t="s">
        <v>8300</v>
      </c>
      <c r="R2679" s="12">
        <f t="shared" si="166"/>
        <v>41793.029432870368</v>
      </c>
      <c r="S2679" s="12">
        <f t="shared" si="167"/>
        <v>41823.029432870368</v>
      </c>
    </row>
    <row r="2680" spans="1:19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5"/>
        <v>0</v>
      </c>
      <c r="O2680" s="7">
        <f t="shared" si="164"/>
        <v>550</v>
      </c>
      <c r="P2680" t="s">
        <v>8279</v>
      </c>
      <c r="Q2680" s="8" t="s">
        <v>8300</v>
      </c>
      <c r="R2680" s="12">
        <f t="shared" si="166"/>
        <v>42241.798206018517</v>
      </c>
      <c r="S2680" s="12">
        <f t="shared" si="167"/>
        <v>42271.798206018517</v>
      </c>
    </row>
    <row r="2681" spans="1:19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5"/>
        <v>0</v>
      </c>
      <c r="O2681" s="7">
        <f t="shared" si="164"/>
        <v>44</v>
      </c>
      <c r="P2681" t="s">
        <v>8279</v>
      </c>
      <c r="Q2681" s="8" t="s">
        <v>8300</v>
      </c>
      <c r="R2681" s="12">
        <f t="shared" si="166"/>
        <v>42033.001087962963</v>
      </c>
      <c r="S2681" s="12">
        <f t="shared" si="167"/>
        <v>42063.001087962963</v>
      </c>
    </row>
    <row r="2682" spans="1:19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5"/>
        <v>1</v>
      </c>
      <c r="O2682" s="7">
        <f t="shared" si="164"/>
        <v>69</v>
      </c>
      <c r="P2682" t="s">
        <v>8279</v>
      </c>
      <c r="Q2682" s="8" t="s">
        <v>8300</v>
      </c>
      <c r="R2682" s="12">
        <f t="shared" si="166"/>
        <v>42436.211701388893</v>
      </c>
      <c r="S2682" s="12">
        <f t="shared" si="167"/>
        <v>42466.170034722221</v>
      </c>
    </row>
    <row r="2683" spans="1:19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5"/>
        <v>1</v>
      </c>
      <c r="O2683" s="7">
        <f t="shared" si="164"/>
        <v>27.5</v>
      </c>
      <c r="P2683" t="s">
        <v>8288</v>
      </c>
      <c r="Q2683" s="8" t="s">
        <v>8309</v>
      </c>
      <c r="R2683" s="12">
        <f t="shared" si="166"/>
        <v>41805.895254629628</v>
      </c>
      <c r="S2683" s="12">
        <f t="shared" si="167"/>
        <v>41830.895254629628</v>
      </c>
    </row>
    <row r="2684" spans="1:19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5"/>
        <v>28</v>
      </c>
      <c r="O2684" s="7">
        <f t="shared" si="164"/>
        <v>84.9</v>
      </c>
      <c r="P2684" t="s">
        <v>8288</v>
      </c>
      <c r="Q2684" s="8" t="s">
        <v>8309</v>
      </c>
      <c r="R2684" s="12">
        <f t="shared" si="166"/>
        <v>41932.871990740743</v>
      </c>
      <c r="S2684" s="12">
        <f t="shared" si="167"/>
        <v>41965.249305555553</v>
      </c>
    </row>
    <row r="2685" spans="1:19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5"/>
        <v>0</v>
      </c>
      <c r="O2685" s="7">
        <f t="shared" si="164"/>
        <v>12</v>
      </c>
      <c r="P2685" t="s">
        <v>8288</v>
      </c>
      <c r="Q2685" s="8" t="s">
        <v>8309</v>
      </c>
      <c r="R2685" s="12">
        <f t="shared" si="166"/>
        <v>42034.75509259259</v>
      </c>
      <c r="S2685" s="12">
        <f t="shared" si="167"/>
        <v>42064.75509259259</v>
      </c>
    </row>
    <row r="2686" spans="1:19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5"/>
        <v>1</v>
      </c>
      <c r="O2686" s="7">
        <f t="shared" si="164"/>
        <v>200</v>
      </c>
      <c r="P2686" t="s">
        <v>8288</v>
      </c>
      <c r="Q2686" s="8" t="s">
        <v>8309</v>
      </c>
      <c r="R2686" s="12">
        <f t="shared" si="166"/>
        <v>41820.914641203701</v>
      </c>
      <c r="S2686" s="12">
        <f t="shared" si="167"/>
        <v>41860.914641203701</v>
      </c>
    </row>
    <row r="2687" spans="1:19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5"/>
        <v>0</v>
      </c>
      <c r="O2687" s="7">
        <f t="shared" si="164"/>
        <v>10</v>
      </c>
      <c r="P2687" t="s">
        <v>8288</v>
      </c>
      <c r="Q2687" s="8" t="s">
        <v>8309</v>
      </c>
      <c r="R2687" s="12">
        <f t="shared" si="166"/>
        <v>42061.69594907407</v>
      </c>
      <c r="S2687" s="12">
        <f t="shared" si="167"/>
        <v>42121.654282407413</v>
      </c>
    </row>
    <row r="2688" spans="1:19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5"/>
        <v>0</v>
      </c>
      <c r="O2688" s="7" t="str">
        <f t="shared" si="164"/>
        <v>-</v>
      </c>
      <c r="P2688" t="s">
        <v>8288</v>
      </c>
      <c r="Q2688" s="8" t="s">
        <v>8309</v>
      </c>
      <c r="R2688" s="12">
        <f t="shared" si="166"/>
        <v>41892.974803240737</v>
      </c>
      <c r="S2688" s="12">
        <f t="shared" si="167"/>
        <v>41912.974803240737</v>
      </c>
    </row>
    <row r="2689" spans="1:19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5"/>
        <v>0</v>
      </c>
      <c r="O2689" s="7" t="str">
        <f t="shared" si="164"/>
        <v>-</v>
      </c>
      <c r="P2689" t="s">
        <v>8288</v>
      </c>
      <c r="Q2689" s="8" t="s">
        <v>8309</v>
      </c>
      <c r="R2689" s="12">
        <f t="shared" si="166"/>
        <v>42154.64025462963</v>
      </c>
      <c r="S2689" s="12">
        <f t="shared" si="167"/>
        <v>42184.64025462963</v>
      </c>
    </row>
    <row r="2690" spans="1:19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5"/>
        <v>0</v>
      </c>
      <c r="O2690" s="7">
        <f t="shared" ref="O2690:O2753" si="168">IFERROR(E2690/L2690,"-")</f>
        <v>5.2857142857142856</v>
      </c>
      <c r="P2690" t="s">
        <v>8288</v>
      </c>
      <c r="Q2690" s="8" t="s">
        <v>8309</v>
      </c>
      <c r="R2690" s="12">
        <f t="shared" si="166"/>
        <v>42028.118865740747</v>
      </c>
      <c r="S2690" s="12">
        <f t="shared" si="167"/>
        <v>42059.125</v>
      </c>
    </row>
    <row r="2691" spans="1:19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9">ROUND(E2691/D2691*100,0)</f>
        <v>0</v>
      </c>
      <c r="O2691" s="7">
        <f t="shared" si="168"/>
        <v>1</v>
      </c>
      <c r="P2691" t="s">
        <v>8288</v>
      </c>
      <c r="Q2691" s="8" t="s">
        <v>8309</v>
      </c>
      <c r="R2691" s="12">
        <f t="shared" ref="R2691:R2754" si="170">(((J2691/60)/60)/24+DATE(1970,1,1))</f>
        <v>42551.961689814809</v>
      </c>
      <c r="S2691" s="12">
        <f t="shared" ref="S2691:S2754" si="171">(((I2691/60)/60)/24)+DATE(1970,1,1)</f>
        <v>42581.961689814809</v>
      </c>
    </row>
    <row r="2692" spans="1:19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9"/>
        <v>11</v>
      </c>
      <c r="O2692" s="7">
        <f t="shared" si="168"/>
        <v>72.762711864406782</v>
      </c>
      <c r="P2692" t="s">
        <v>8288</v>
      </c>
      <c r="Q2692" s="8" t="s">
        <v>8309</v>
      </c>
      <c r="R2692" s="12">
        <f t="shared" si="170"/>
        <v>42113.105046296296</v>
      </c>
      <c r="S2692" s="12">
        <f t="shared" si="171"/>
        <v>42158.105046296296</v>
      </c>
    </row>
    <row r="2693" spans="1:19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9"/>
        <v>0</v>
      </c>
      <c r="O2693" s="7">
        <f t="shared" si="168"/>
        <v>17.5</v>
      </c>
      <c r="P2693" t="s">
        <v>8288</v>
      </c>
      <c r="Q2693" s="8" t="s">
        <v>8309</v>
      </c>
      <c r="R2693" s="12">
        <f t="shared" si="170"/>
        <v>42089.724039351851</v>
      </c>
      <c r="S2693" s="12">
        <f t="shared" si="171"/>
        <v>42134.724039351851</v>
      </c>
    </row>
    <row r="2694" spans="1:19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9"/>
        <v>1</v>
      </c>
      <c r="O2694" s="7">
        <f t="shared" si="168"/>
        <v>25</v>
      </c>
      <c r="P2694" t="s">
        <v>8288</v>
      </c>
      <c r="Q2694" s="8" t="s">
        <v>8309</v>
      </c>
      <c r="R2694" s="12">
        <f t="shared" si="170"/>
        <v>42058.334027777775</v>
      </c>
      <c r="S2694" s="12">
        <f t="shared" si="171"/>
        <v>42088.292361111111</v>
      </c>
    </row>
    <row r="2695" spans="1:19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9"/>
        <v>1</v>
      </c>
      <c r="O2695" s="7">
        <f t="shared" si="168"/>
        <v>13.333333333333334</v>
      </c>
      <c r="P2695" t="s">
        <v>8288</v>
      </c>
      <c r="Q2695" s="8" t="s">
        <v>8309</v>
      </c>
      <c r="R2695" s="12">
        <f t="shared" si="170"/>
        <v>41834.138495370367</v>
      </c>
      <c r="S2695" s="12">
        <f t="shared" si="171"/>
        <v>41864.138495370367</v>
      </c>
    </row>
    <row r="2696" spans="1:19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9"/>
        <v>0</v>
      </c>
      <c r="O2696" s="7">
        <f t="shared" si="168"/>
        <v>1</v>
      </c>
      <c r="P2696" t="s">
        <v>8288</v>
      </c>
      <c r="Q2696" s="8" t="s">
        <v>8309</v>
      </c>
      <c r="R2696" s="12">
        <f t="shared" si="170"/>
        <v>41878.140497685185</v>
      </c>
      <c r="S2696" s="12">
        <f t="shared" si="171"/>
        <v>41908.140497685185</v>
      </c>
    </row>
    <row r="2697" spans="1:19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9"/>
        <v>0</v>
      </c>
      <c r="O2697" s="7">
        <f t="shared" si="168"/>
        <v>23.666666666666668</v>
      </c>
      <c r="P2697" t="s">
        <v>8288</v>
      </c>
      <c r="Q2697" s="8" t="s">
        <v>8309</v>
      </c>
      <c r="R2697" s="12">
        <f t="shared" si="170"/>
        <v>42048.181921296295</v>
      </c>
      <c r="S2697" s="12">
        <f t="shared" si="171"/>
        <v>42108.14025462963</v>
      </c>
    </row>
    <row r="2698" spans="1:19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9"/>
        <v>6</v>
      </c>
      <c r="O2698" s="7">
        <f t="shared" si="168"/>
        <v>89.21052631578948</v>
      </c>
      <c r="P2698" t="s">
        <v>8288</v>
      </c>
      <c r="Q2698" s="8" t="s">
        <v>8309</v>
      </c>
      <c r="R2698" s="12">
        <f t="shared" si="170"/>
        <v>41964.844444444447</v>
      </c>
      <c r="S2698" s="12">
        <f t="shared" si="171"/>
        <v>41998.844444444447</v>
      </c>
    </row>
    <row r="2699" spans="1:19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9"/>
        <v>26</v>
      </c>
      <c r="O2699" s="7">
        <f t="shared" si="168"/>
        <v>116.55769230769231</v>
      </c>
      <c r="P2699" t="s">
        <v>8288</v>
      </c>
      <c r="Q2699" s="8" t="s">
        <v>8309</v>
      </c>
      <c r="R2699" s="12">
        <f t="shared" si="170"/>
        <v>42187.940081018518</v>
      </c>
      <c r="S2699" s="12">
        <f t="shared" si="171"/>
        <v>42218.916666666672</v>
      </c>
    </row>
    <row r="2700" spans="1:19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9"/>
        <v>0</v>
      </c>
      <c r="O2700" s="7">
        <f t="shared" si="168"/>
        <v>13.005000000000001</v>
      </c>
      <c r="P2700" t="s">
        <v>8288</v>
      </c>
      <c r="Q2700" s="8" t="s">
        <v>8309</v>
      </c>
      <c r="R2700" s="12">
        <f t="shared" si="170"/>
        <v>41787.898240740738</v>
      </c>
      <c r="S2700" s="12">
        <f t="shared" si="171"/>
        <v>41817.898240740738</v>
      </c>
    </row>
    <row r="2701" spans="1:19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9"/>
        <v>0</v>
      </c>
      <c r="O2701" s="7" t="str">
        <f t="shared" si="168"/>
        <v>-</v>
      </c>
      <c r="P2701" t="s">
        <v>8288</v>
      </c>
      <c r="Q2701" s="8" t="s">
        <v>8309</v>
      </c>
      <c r="R2701" s="12">
        <f t="shared" si="170"/>
        <v>41829.896562499998</v>
      </c>
      <c r="S2701" s="12">
        <f t="shared" si="171"/>
        <v>41859.896562499998</v>
      </c>
    </row>
    <row r="2702" spans="1:19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9"/>
        <v>1</v>
      </c>
      <c r="O2702" s="7">
        <f t="shared" si="168"/>
        <v>17.5</v>
      </c>
      <c r="P2702" t="s">
        <v>8288</v>
      </c>
      <c r="Q2702" s="8" t="s">
        <v>8309</v>
      </c>
      <c r="R2702" s="12">
        <f t="shared" si="170"/>
        <v>41870.87467592593</v>
      </c>
      <c r="S2702" s="12">
        <f t="shared" si="171"/>
        <v>41900.87467592593</v>
      </c>
    </row>
    <row r="2703" spans="1:19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9"/>
        <v>46</v>
      </c>
      <c r="O2703" s="7">
        <f t="shared" si="168"/>
        <v>34.130434782608695</v>
      </c>
      <c r="P2703" t="s">
        <v>8277</v>
      </c>
      <c r="Q2703" s="8" t="s">
        <v>8301</v>
      </c>
      <c r="R2703" s="12">
        <f t="shared" si="170"/>
        <v>42801.774699074071</v>
      </c>
      <c r="S2703" s="12">
        <f t="shared" si="171"/>
        <v>42832.733032407406</v>
      </c>
    </row>
    <row r="2704" spans="1:19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9"/>
        <v>34</v>
      </c>
      <c r="O2704" s="7">
        <f t="shared" si="168"/>
        <v>132.34615384615384</v>
      </c>
      <c r="P2704" t="s">
        <v>8277</v>
      </c>
      <c r="Q2704" s="8" t="s">
        <v>8301</v>
      </c>
      <c r="R2704" s="12">
        <f t="shared" si="170"/>
        <v>42800.801817129628</v>
      </c>
      <c r="S2704" s="12">
        <f t="shared" si="171"/>
        <v>42830.760150462964</v>
      </c>
    </row>
    <row r="2705" spans="1:19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9"/>
        <v>104</v>
      </c>
      <c r="O2705" s="7">
        <f t="shared" si="168"/>
        <v>922.22222222222217</v>
      </c>
      <c r="P2705" t="s">
        <v>8277</v>
      </c>
      <c r="Q2705" s="8" t="s">
        <v>8301</v>
      </c>
      <c r="R2705" s="12">
        <f t="shared" si="170"/>
        <v>42756.690162037034</v>
      </c>
      <c r="S2705" s="12">
        <f t="shared" si="171"/>
        <v>42816.648495370369</v>
      </c>
    </row>
    <row r="2706" spans="1:19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9"/>
        <v>6</v>
      </c>
      <c r="O2706" s="7">
        <f t="shared" si="168"/>
        <v>163.57142857142858</v>
      </c>
      <c r="P2706" t="s">
        <v>8277</v>
      </c>
      <c r="Q2706" s="8" t="s">
        <v>8301</v>
      </c>
      <c r="R2706" s="12">
        <f t="shared" si="170"/>
        <v>42787.862430555557</v>
      </c>
      <c r="S2706" s="12">
        <f t="shared" si="171"/>
        <v>42830.820763888885</v>
      </c>
    </row>
    <row r="2707" spans="1:19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9"/>
        <v>11</v>
      </c>
      <c r="O2707" s="7">
        <f t="shared" si="168"/>
        <v>217.375</v>
      </c>
      <c r="P2707" t="s">
        <v>8277</v>
      </c>
      <c r="Q2707" s="8" t="s">
        <v>8301</v>
      </c>
      <c r="R2707" s="12">
        <f t="shared" si="170"/>
        <v>42773.916180555556</v>
      </c>
      <c r="S2707" s="12">
        <f t="shared" si="171"/>
        <v>42818.874513888892</v>
      </c>
    </row>
    <row r="2708" spans="1:19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9"/>
        <v>112</v>
      </c>
      <c r="O2708" s="7">
        <f t="shared" si="168"/>
        <v>149.44486692015209</v>
      </c>
      <c r="P2708" t="s">
        <v>8277</v>
      </c>
      <c r="Q2708" s="8" t="s">
        <v>8301</v>
      </c>
      <c r="R2708" s="12">
        <f t="shared" si="170"/>
        <v>41899.294942129629</v>
      </c>
      <c r="S2708" s="12">
        <f t="shared" si="171"/>
        <v>41928.290972222225</v>
      </c>
    </row>
    <row r="2709" spans="1:19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9"/>
        <v>351</v>
      </c>
      <c r="O2709" s="7">
        <f t="shared" si="168"/>
        <v>71.237487309644663</v>
      </c>
      <c r="P2709" t="s">
        <v>8277</v>
      </c>
      <c r="Q2709" s="8" t="s">
        <v>8301</v>
      </c>
      <c r="R2709" s="12">
        <f t="shared" si="170"/>
        <v>41391.782905092594</v>
      </c>
      <c r="S2709" s="12">
        <f t="shared" si="171"/>
        <v>41421.290972222225</v>
      </c>
    </row>
    <row r="2710" spans="1:19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9"/>
        <v>233</v>
      </c>
      <c r="O2710" s="7">
        <f t="shared" si="168"/>
        <v>44.464318398474738</v>
      </c>
      <c r="P2710" t="s">
        <v>8277</v>
      </c>
      <c r="Q2710" s="8" t="s">
        <v>8301</v>
      </c>
      <c r="R2710" s="12">
        <f t="shared" si="170"/>
        <v>42512.698217592595</v>
      </c>
      <c r="S2710" s="12">
        <f t="shared" si="171"/>
        <v>42572.698217592595</v>
      </c>
    </row>
    <row r="2711" spans="1:19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9"/>
        <v>102</v>
      </c>
      <c r="O2711" s="7">
        <f t="shared" si="168"/>
        <v>164.94480519480518</v>
      </c>
      <c r="P2711" t="s">
        <v>8277</v>
      </c>
      <c r="Q2711" s="8" t="s">
        <v>8301</v>
      </c>
      <c r="R2711" s="12">
        <f t="shared" si="170"/>
        <v>42612.149780092594</v>
      </c>
      <c r="S2711" s="12">
        <f t="shared" si="171"/>
        <v>42647.165972222225</v>
      </c>
    </row>
    <row r="2712" spans="1:19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9"/>
        <v>154</v>
      </c>
      <c r="O2712" s="7">
        <f t="shared" si="168"/>
        <v>84.871516544117654</v>
      </c>
      <c r="P2712" t="s">
        <v>8277</v>
      </c>
      <c r="Q2712" s="8" t="s">
        <v>8301</v>
      </c>
      <c r="R2712" s="12">
        <f t="shared" si="170"/>
        <v>41828.229490740741</v>
      </c>
      <c r="S2712" s="12">
        <f t="shared" si="171"/>
        <v>41860.083333333336</v>
      </c>
    </row>
    <row r="2713" spans="1:19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9"/>
        <v>101</v>
      </c>
      <c r="O2713" s="7">
        <f t="shared" si="168"/>
        <v>53.945205479452056</v>
      </c>
      <c r="P2713" t="s">
        <v>8277</v>
      </c>
      <c r="Q2713" s="8" t="s">
        <v>8301</v>
      </c>
      <c r="R2713" s="12">
        <f t="shared" si="170"/>
        <v>41780.745254629634</v>
      </c>
      <c r="S2713" s="12">
        <f t="shared" si="171"/>
        <v>41810.917361111111</v>
      </c>
    </row>
    <row r="2714" spans="1:19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9"/>
        <v>131</v>
      </c>
      <c r="O2714" s="7">
        <f t="shared" si="168"/>
        <v>50.531468531468533</v>
      </c>
      <c r="P2714" t="s">
        <v>8277</v>
      </c>
      <c r="Q2714" s="8" t="s">
        <v>8301</v>
      </c>
      <c r="R2714" s="12">
        <f t="shared" si="170"/>
        <v>41432.062037037038</v>
      </c>
      <c r="S2714" s="12">
        <f t="shared" si="171"/>
        <v>41468.75</v>
      </c>
    </row>
    <row r="2715" spans="1:19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9"/>
        <v>102</v>
      </c>
      <c r="O2715" s="7">
        <f t="shared" si="168"/>
        <v>108.00140845070422</v>
      </c>
      <c r="P2715" t="s">
        <v>8277</v>
      </c>
      <c r="Q2715" s="8" t="s">
        <v>8301</v>
      </c>
      <c r="R2715" s="12">
        <f t="shared" si="170"/>
        <v>42322.653749999998</v>
      </c>
      <c r="S2715" s="12">
        <f t="shared" si="171"/>
        <v>42362.653749999998</v>
      </c>
    </row>
    <row r="2716" spans="1:19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9"/>
        <v>116</v>
      </c>
      <c r="O2716" s="7">
        <f t="shared" si="168"/>
        <v>95.373770491803285</v>
      </c>
      <c r="P2716" t="s">
        <v>8277</v>
      </c>
      <c r="Q2716" s="8" t="s">
        <v>8301</v>
      </c>
      <c r="R2716" s="12">
        <f t="shared" si="170"/>
        <v>42629.655046296291</v>
      </c>
      <c r="S2716" s="12">
        <f t="shared" si="171"/>
        <v>42657.958333333328</v>
      </c>
    </row>
    <row r="2717" spans="1:19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9"/>
        <v>265</v>
      </c>
      <c r="O2717" s="7">
        <f t="shared" si="168"/>
        <v>57.631016333938291</v>
      </c>
      <c r="P2717" t="s">
        <v>8277</v>
      </c>
      <c r="Q2717" s="8" t="s">
        <v>8301</v>
      </c>
      <c r="R2717" s="12">
        <f t="shared" si="170"/>
        <v>42387.398472222223</v>
      </c>
      <c r="S2717" s="12">
        <f t="shared" si="171"/>
        <v>42421.398472222223</v>
      </c>
    </row>
    <row r="2718" spans="1:19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9"/>
        <v>120</v>
      </c>
      <c r="O2718" s="7">
        <f t="shared" si="168"/>
        <v>64.160481283422456</v>
      </c>
      <c r="P2718" t="s">
        <v>8277</v>
      </c>
      <c r="Q2718" s="8" t="s">
        <v>8301</v>
      </c>
      <c r="R2718" s="12">
        <f t="shared" si="170"/>
        <v>42255.333252314813</v>
      </c>
      <c r="S2718" s="12">
        <f t="shared" si="171"/>
        <v>42285.333252314813</v>
      </c>
    </row>
    <row r="2719" spans="1:19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9"/>
        <v>120</v>
      </c>
      <c r="O2719" s="7">
        <f t="shared" si="168"/>
        <v>92.387692307692305</v>
      </c>
      <c r="P2719" t="s">
        <v>8277</v>
      </c>
      <c r="Q2719" s="8" t="s">
        <v>8301</v>
      </c>
      <c r="R2719" s="12">
        <f t="shared" si="170"/>
        <v>41934.914918981485</v>
      </c>
      <c r="S2719" s="12">
        <f t="shared" si="171"/>
        <v>41979.956585648149</v>
      </c>
    </row>
    <row r="2720" spans="1:19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9"/>
        <v>104</v>
      </c>
      <c r="O2720" s="7">
        <f t="shared" si="168"/>
        <v>125.97972972972973</v>
      </c>
      <c r="P2720" t="s">
        <v>8277</v>
      </c>
      <c r="Q2720" s="8" t="s">
        <v>8301</v>
      </c>
      <c r="R2720" s="12">
        <f t="shared" si="170"/>
        <v>42465.596585648149</v>
      </c>
      <c r="S2720" s="12">
        <f t="shared" si="171"/>
        <v>42493.958333333328</v>
      </c>
    </row>
    <row r="2721" spans="1:19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9"/>
        <v>109</v>
      </c>
      <c r="O2721" s="7">
        <f t="shared" si="168"/>
        <v>94.637681159420296</v>
      </c>
      <c r="P2721" t="s">
        <v>8277</v>
      </c>
      <c r="Q2721" s="8" t="s">
        <v>8301</v>
      </c>
      <c r="R2721" s="12">
        <f t="shared" si="170"/>
        <v>42418.031180555554</v>
      </c>
      <c r="S2721" s="12">
        <f t="shared" si="171"/>
        <v>42477.989513888882</v>
      </c>
    </row>
    <row r="2722" spans="1:19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9"/>
        <v>118</v>
      </c>
      <c r="O2722" s="7">
        <f t="shared" si="168"/>
        <v>170.69942196531792</v>
      </c>
      <c r="P2722" t="s">
        <v>8277</v>
      </c>
      <c r="Q2722" s="8" t="s">
        <v>8301</v>
      </c>
      <c r="R2722" s="12">
        <f t="shared" si="170"/>
        <v>42655.465891203698</v>
      </c>
      <c r="S2722" s="12">
        <f t="shared" si="171"/>
        <v>42685.507557870369</v>
      </c>
    </row>
    <row r="2723" spans="1:19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9"/>
        <v>1462</v>
      </c>
      <c r="O2723" s="7">
        <f t="shared" si="168"/>
        <v>40.762081784386616</v>
      </c>
      <c r="P2723" t="s">
        <v>8279</v>
      </c>
      <c r="Q2723" s="8" t="s">
        <v>8297</v>
      </c>
      <c r="R2723" s="12">
        <f t="shared" si="170"/>
        <v>41493.543958333335</v>
      </c>
      <c r="S2723" s="12">
        <f t="shared" si="171"/>
        <v>41523.791666666664</v>
      </c>
    </row>
    <row r="2724" spans="1:19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9"/>
        <v>253</v>
      </c>
      <c r="O2724" s="7">
        <f t="shared" si="168"/>
        <v>68.254054054054052</v>
      </c>
      <c r="P2724" t="s">
        <v>8279</v>
      </c>
      <c r="Q2724" s="8" t="s">
        <v>8297</v>
      </c>
      <c r="R2724" s="12">
        <f t="shared" si="170"/>
        <v>42704.857094907406</v>
      </c>
      <c r="S2724" s="12">
        <f t="shared" si="171"/>
        <v>42764.857094907406</v>
      </c>
    </row>
    <row r="2725" spans="1:19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9"/>
        <v>140</v>
      </c>
      <c r="O2725" s="7">
        <f t="shared" si="168"/>
        <v>95.48863636363636</v>
      </c>
      <c r="P2725" t="s">
        <v>8279</v>
      </c>
      <c r="Q2725" s="8" t="s">
        <v>8297</v>
      </c>
      <c r="R2725" s="12">
        <f t="shared" si="170"/>
        <v>41944.83898148148</v>
      </c>
      <c r="S2725" s="12">
        <f t="shared" si="171"/>
        <v>42004.880648148144</v>
      </c>
    </row>
    <row r="2726" spans="1:19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9"/>
        <v>297</v>
      </c>
      <c r="O2726" s="7">
        <f t="shared" si="168"/>
        <v>7.1902649656526005</v>
      </c>
      <c r="P2726" t="s">
        <v>8279</v>
      </c>
      <c r="Q2726" s="8" t="s">
        <v>8297</v>
      </c>
      <c r="R2726" s="12">
        <f t="shared" si="170"/>
        <v>42199.32707175926</v>
      </c>
      <c r="S2726" s="12">
        <f t="shared" si="171"/>
        <v>42231.32707175926</v>
      </c>
    </row>
    <row r="2727" spans="1:19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9"/>
        <v>145</v>
      </c>
      <c r="O2727" s="7">
        <f t="shared" si="168"/>
        <v>511.65486725663715</v>
      </c>
      <c r="P2727" t="s">
        <v>8279</v>
      </c>
      <c r="Q2727" s="8" t="s">
        <v>8297</v>
      </c>
      <c r="R2727" s="12">
        <f t="shared" si="170"/>
        <v>42745.744618055556</v>
      </c>
      <c r="S2727" s="12">
        <f t="shared" si="171"/>
        <v>42795.744618055556</v>
      </c>
    </row>
    <row r="2728" spans="1:19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9"/>
        <v>106</v>
      </c>
      <c r="O2728" s="7">
        <f t="shared" si="168"/>
        <v>261.74504950495049</v>
      </c>
      <c r="P2728" t="s">
        <v>8279</v>
      </c>
      <c r="Q2728" s="8" t="s">
        <v>8297</v>
      </c>
      <c r="R2728" s="12">
        <f t="shared" si="170"/>
        <v>42452.579988425925</v>
      </c>
      <c r="S2728" s="12">
        <f t="shared" si="171"/>
        <v>42482.579988425925</v>
      </c>
    </row>
    <row r="2729" spans="1:19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9"/>
        <v>493</v>
      </c>
      <c r="O2729" s="7">
        <f t="shared" si="168"/>
        <v>69.760961810466767</v>
      </c>
      <c r="P2729" t="s">
        <v>8279</v>
      </c>
      <c r="Q2729" s="8" t="s">
        <v>8297</v>
      </c>
      <c r="R2729" s="12">
        <f t="shared" si="170"/>
        <v>42198.676655092597</v>
      </c>
      <c r="S2729" s="12">
        <f t="shared" si="171"/>
        <v>42223.676655092597</v>
      </c>
    </row>
    <row r="2730" spans="1:19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9"/>
        <v>202</v>
      </c>
      <c r="O2730" s="7">
        <f t="shared" si="168"/>
        <v>77.229591836734699</v>
      </c>
      <c r="P2730" t="s">
        <v>8279</v>
      </c>
      <c r="Q2730" s="8" t="s">
        <v>8297</v>
      </c>
      <c r="R2730" s="12">
        <f t="shared" si="170"/>
        <v>42333.59993055556</v>
      </c>
      <c r="S2730" s="12">
        <f t="shared" si="171"/>
        <v>42368.59993055556</v>
      </c>
    </row>
    <row r="2731" spans="1:19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9"/>
        <v>104</v>
      </c>
      <c r="O2731" s="7">
        <f t="shared" si="168"/>
        <v>340.56521739130437</v>
      </c>
      <c r="P2731" t="s">
        <v>8279</v>
      </c>
      <c r="Q2731" s="8" t="s">
        <v>8297</v>
      </c>
      <c r="R2731" s="12">
        <f t="shared" si="170"/>
        <v>42095.240706018521</v>
      </c>
      <c r="S2731" s="12">
        <f t="shared" si="171"/>
        <v>42125.240706018521</v>
      </c>
    </row>
    <row r="2732" spans="1:19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9"/>
        <v>170</v>
      </c>
      <c r="O2732" s="7">
        <f t="shared" si="168"/>
        <v>67.417903225806455</v>
      </c>
      <c r="P2732" t="s">
        <v>8279</v>
      </c>
      <c r="Q2732" s="8" t="s">
        <v>8297</v>
      </c>
      <c r="R2732" s="12">
        <f t="shared" si="170"/>
        <v>41351.541377314818</v>
      </c>
      <c r="S2732" s="12">
        <f t="shared" si="171"/>
        <v>41386.541377314818</v>
      </c>
    </row>
    <row r="2733" spans="1:19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9"/>
        <v>104</v>
      </c>
      <c r="O2733" s="7">
        <f t="shared" si="168"/>
        <v>845.70270270270271</v>
      </c>
      <c r="P2733" t="s">
        <v>8279</v>
      </c>
      <c r="Q2733" s="8" t="s">
        <v>8297</v>
      </c>
      <c r="R2733" s="12">
        <f t="shared" si="170"/>
        <v>41872.525717592594</v>
      </c>
      <c r="S2733" s="12">
        <f t="shared" si="171"/>
        <v>41930.166666666664</v>
      </c>
    </row>
    <row r="2734" spans="1:19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9"/>
        <v>118</v>
      </c>
      <c r="O2734" s="7">
        <f t="shared" si="168"/>
        <v>97.191780821917803</v>
      </c>
      <c r="P2734" t="s">
        <v>8279</v>
      </c>
      <c r="Q2734" s="8" t="s">
        <v>8297</v>
      </c>
      <c r="R2734" s="12">
        <f t="shared" si="170"/>
        <v>41389.808194444442</v>
      </c>
      <c r="S2734" s="12">
        <f t="shared" si="171"/>
        <v>41422</v>
      </c>
    </row>
    <row r="2735" spans="1:19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9"/>
        <v>108</v>
      </c>
      <c r="O2735" s="7">
        <f t="shared" si="168"/>
        <v>451.84033613445376</v>
      </c>
      <c r="P2735" t="s">
        <v>8279</v>
      </c>
      <c r="Q2735" s="8" t="s">
        <v>8297</v>
      </c>
      <c r="R2735" s="12">
        <f t="shared" si="170"/>
        <v>42044.272847222222</v>
      </c>
      <c r="S2735" s="12">
        <f t="shared" si="171"/>
        <v>42104.231180555551</v>
      </c>
    </row>
    <row r="2736" spans="1:19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9"/>
        <v>2260300</v>
      </c>
      <c r="O2736" s="7">
        <f t="shared" si="168"/>
        <v>138.66871165644173</v>
      </c>
      <c r="P2736" t="s">
        <v>8279</v>
      </c>
      <c r="Q2736" s="8" t="s">
        <v>8297</v>
      </c>
      <c r="R2736" s="12">
        <f t="shared" si="170"/>
        <v>42626.668888888889</v>
      </c>
      <c r="S2736" s="12">
        <f t="shared" si="171"/>
        <v>42656.915972222225</v>
      </c>
    </row>
    <row r="2737" spans="1:19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9"/>
        <v>978</v>
      </c>
      <c r="O2737" s="7">
        <f t="shared" si="168"/>
        <v>21.640147492625371</v>
      </c>
      <c r="P2737" t="s">
        <v>8279</v>
      </c>
      <c r="Q2737" s="8" t="s">
        <v>8297</v>
      </c>
      <c r="R2737" s="12">
        <f t="shared" si="170"/>
        <v>41316.120949074073</v>
      </c>
      <c r="S2737" s="12">
        <f t="shared" si="171"/>
        <v>41346.833333333336</v>
      </c>
    </row>
    <row r="2738" spans="1:19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9"/>
        <v>123</v>
      </c>
      <c r="O2738" s="7">
        <f t="shared" si="168"/>
        <v>169.51724137931035</v>
      </c>
      <c r="P2738" t="s">
        <v>8279</v>
      </c>
      <c r="Q2738" s="8" t="s">
        <v>8297</v>
      </c>
      <c r="R2738" s="12">
        <f t="shared" si="170"/>
        <v>41722.666354166664</v>
      </c>
      <c r="S2738" s="12">
        <f t="shared" si="171"/>
        <v>41752.666354166664</v>
      </c>
    </row>
    <row r="2739" spans="1:19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9"/>
        <v>246</v>
      </c>
      <c r="O2739" s="7">
        <f t="shared" si="168"/>
        <v>161.88210526315791</v>
      </c>
      <c r="P2739" t="s">
        <v>8279</v>
      </c>
      <c r="Q2739" s="8" t="s">
        <v>8297</v>
      </c>
      <c r="R2739" s="12">
        <f t="shared" si="170"/>
        <v>41611.917673611111</v>
      </c>
      <c r="S2739" s="12">
        <f t="shared" si="171"/>
        <v>41654.791666666664</v>
      </c>
    </row>
    <row r="2740" spans="1:19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9"/>
        <v>148</v>
      </c>
      <c r="O2740" s="7">
        <f t="shared" si="168"/>
        <v>493.13333333333333</v>
      </c>
      <c r="P2740" t="s">
        <v>8279</v>
      </c>
      <c r="Q2740" s="8" t="s">
        <v>8297</v>
      </c>
      <c r="R2740" s="12">
        <f t="shared" si="170"/>
        <v>42620.143564814818</v>
      </c>
      <c r="S2740" s="12">
        <f t="shared" si="171"/>
        <v>42680.143564814818</v>
      </c>
    </row>
    <row r="2741" spans="1:19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9"/>
        <v>384</v>
      </c>
      <c r="O2741" s="7">
        <f t="shared" si="168"/>
        <v>22.120418848167539</v>
      </c>
      <c r="P2741" t="s">
        <v>8279</v>
      </c>
      <c r="Q2741" s="8" t="s">
        <v>8297</v>
      </c>
      <c r="R2741" s="12">
        <f t="shared" si="170"/>
        <v>41719.887928240743</v>
      </c>
      <c r="S2741" s="12">
        <f t="shared" si="171"/>
        <v>41764.887928240743</v>
      </c>
    </row>
    <row r="2742" spans="1:19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9"/>
        <v>103</v>
      </c>
      <c r="O2742" s="7">
        <f t="shared" si="168"/>
        <v>18.235294117647058</v>
      </c>
      <c r="P2742" t="s">
        <v>8279</v>
      </c>
      <c r="Q2742" s="8" t="s">
        <v>8297</v>
      </c>
      <c r="R2742" s="12">
        <f t="shared" si="170"/>
        <v>42045.031851851847</v>
      </c>
      <c r="S2742" s="12">
        <f t="shared" si="171"/>
        <v>42074.99018518519</v>
      </c>
    </row>
    <row r="2743" spans="1:19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9"/>
        <v>0</v>
      </c>
      <c r="O2743" s="7">
        <f t="shared" si="168"/>
        <v>8.75</v>
      </c>
      <c r="P2743" t="s">
        <v>8282</v>
      </c>
      <c r="Q2743" s="8" t="s">
        <v>8317</v>
      </c>
      <c r="R2743" s="12">
        <f t="shared" si="170"/>
        <v>41911.657430555555</v>
      </c>
      <c r="S2743" s="12">
        <f t="shared" si="171"/>
        <v>41932.088194444441</v>
      </c>
    </row>
    <row r="2744" spans="1:19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9"/>
        <v>29</v>
      </c>
      <c r="O2744" s="7">
        <f t="shared" si="168"/>
        <v>40.611111111111114</v>
      </c>
      <c r="P2744" t="s">
        <v>8282</v>
      </c>
      <c r="Q2744" s="8" t="s">
        <v>8317</v>
      </c>
      <c r="R2744" s="12">
        <f t="shared" si="170"/>
        <v>41030.719756944447</v>
      </c>
      <c r="S2744" s="12">
        <f t="shared" si="171"/>
        <v>41044.719756944447</v>
      </c>
    </row>
    <row r="2745" spans="1:19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9"/>
        <v>0</v>
      </c>
      <c r="O2745" s="7" t="str">
        <f t="shared" si="168"/>
        <v>-</v>
      </c>
      <c r="P2745" t="s">
        <v>8282</v>
      </c>
      <c r="Q2745" s="8" t="s">
        <v>8317</v>
      </c>
      <c r="R2745" s="12">
        <f t="shared" si="170"/>
        <v>42632.328784722224</v>
      </c>
      <c r="S2745" s="12">
        <f t="shared" si="171"/>
        <v>42662.328784722224</v>
      </c>
    </row>
    <row r="2746" spans="1:19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9"/>
        <v>5</v>
      </c>
      <c r="O2746" s="7">
        <f t="shared" si="168"/>
        <v>37.954545454545453</v>
      </c>
      <c r="P2746" t="s">
        <v>8282</v>
      </c>
      <c r="Q2746" s="8" t="s">
        <v>8317</v>
      </c>
      <c r="R2746" s="12">
        <f t="shared" si="170"/>
        <v>40938.062476851854</v>
      </c>
      <c r="S2746" s="12">
        <f t="shared" si="171"/>
        <v>40968.062476851854</v>
      </c>
    </row>
    <row r="2747" spans="1:19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9"/>
        <v>22</v>
      </c>
      <c r="O2747" s="7">
        <f t="shared" si="168"/>
        <v>35.734693877551024</v>
      </c>
      <c r="P2747" t="s">
        <v>8282</v>
      </c>
      <c r="Q2747" s="8" t="s">
        <v>8317</v>
      </c>
      <c r="R2747" s="12">
        <f t="shared" si="170"/>
        <v>41044.988055555557</v>
      </c>
      <c r="S2747" s="12">
        <f t="shared" si="171"/>
        <v>41104.988055555557</v>
      </c>
    </row>
    <row r="2748" spans="1:19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9"/>
        <v>27</v>
      </c>
      <c r="O2748" s="7">
        <f t="shared" si="168"/>
        <v>42.157894736842103</v>
      </c>
      <c r="P2748" t="s">
        <v>8282</v>
      </c>
      <c r="Q2748" s="8" t="s">
        <v>8317</v>
      </c>
      <c r="R2748" s="12">
        <f t="shared" si="170"/>
        <v>41850.781377314815</v>
      </c>
      <c r="S2748" s="12">
        <f t="shared" si="171"/>
        <v>41880.781377314815</v>
      </c>
    </row>
    <row r="2749" spans="1:19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9"/>
        <v>28</v>
      </c>
      <c r="O2749" s="7">
        <f t="shared" si="168"/>
        <v>35</v>
      </c>
      <c r="P2749" t="s">
        <v>8282</v>
      </c>
      <c r="Q2749" s="8" t="s">
        <v>8317</v>
      </c>
      <c r="R2749" s="12">
        <f t="shared" si="170"/>
        <v>41044.64811342593</v>
      </c>
      <c r="S2749" s="12">
        <f t="shared" si="171"/>
        <v>41076.131944444445</v>
      </c>
    </row>
    <row r="2750" spans="1:19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9"/>
        <v>1</v>
      </c>
      <c r="O2750" s="7">
        <f t="shared" si="168"/>
        <v>13.25</v>
      </c>
      <c r="P2750" t="s">
        <v>8282</v>
      </c>
      <c r="Q2750" s="8" t="s">
        <v>8317</v>
      </c>
      <c r="R2750" s="12">
        <f t="shared" si="170"/>
        <v>42585.7106712963</v>
      </c>
      <c r="S2750" s="12">
        <f t="shared" si="171"/>
        <v>42615.7106712963</v>
      </c>
    </row>
    <row r="2751" spans="1:19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9"/>
        <v>1</v>
      </c>
      <c r="O2751" s="7">
        <f t="shared" si="168"/>
        <v>55</v>
      </c>
      <c r="P2751" t="s">
        <v>8282</v>
      </c>
      <c r="Q2751" s="8" t="s">
        <v>8317</v>
      </c>
      <c r="R2751" s="12">
        <f t="shared" si="170"/>
        <v>42068.799039351856</v>
      </c>
      <c r="S2751" s="12">
        <f t="shared" si="171"/>
        <v>42098.757372685184</v>
      </c>
    </row>
    <row r="2752" spans="1:19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9"/>
        <v>0</v>
      </c>
      <c r="O2752" s="7" t="str">
        <f t="shared" si="168"/>
        <v>-</v>
      </c>
      <c r="P2752" t="s">
        <v>8282</v>
      </c>
      <c r="Q2752" s="8" t="s">
        <v>8317</v>
      </c>
      <c r="R2752" s="12">
        <f t="shared" si="170"/>
        <v>41078.899826388886</v>
      </c>
      <c r="S2752" s="12">
        <f t="shared" si="171"/>
        <v>41090.833333333336</v>
      </c>
    </row>
    <row r="2753" spans="1:19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9"/>
        <v>0</v>
      </c>
      <c r="O2753" s="7" t="str">
        <f t="shared" si="168"/>
        <v>-</v>
      </c>
      <c r="P2753" t="s">
        <v>8282</v>
      </c>
      <c r="Q2753" s="8" t="s">
        <v>8317</v>
      </c>
      <c r="R2753" s="12">
        <f t="shared" si="170"/>
        <v>41747.887060185189</v>
      </c>
      <c r="S2753" s="12">
        <f t="shared" si="171"/>
        <v>41807.887060185189</v>
      </c>
    </row>
    <row r="2754" spans="1:19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9"/>
        <v>11</v>
      </c>
      <c r="O2754" s="7">
        <f t="shared" ref="O2754:O2817" si="172">IFERROR(E2754/L2754,"-")</f>
        <v>39.285714285714285</v>
      </c>
      <c r="P2754" t="s">
        <v>8282</v>
      </c>
      <c r="Q2754" s="8" t="s">
        <v>8317</v>
      </c>
      <c r="R2754" s="12">
        <f t="shared" si="170"/>
        <v>40855.765092592592</v>
      </c>
      <c r="S2754" s="12">
        <f t="shared" si="171"/>
        <v>40895.765092592592</v>
      </c>
    </row>
    <row r="2755" spans="1:19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3">ROUND(E2755/D2755*100,0)</f>
        <v>19</v>
      </c>
      <c r="O2755" s="7">
        <f t="shared" si="172"/>
        <v>47.5</v>
      </c>
      <c r="P2755" t="s">
        <v>8282</v>
      </c>
      <c r="Q2755" s="8" t="s">
        <v>8317</v>
      </c>
      <c r="R2755" s="12">
        <f t="shared" ref="R2755:R2818" si="174">(((J2755/60)/60)/24+DATE(1970,1,1))</f>
        <v>41117.900729166664</v>
      </c>
      <c r="S2755" s="12">
        <f t="shared" ref="S2755:S2818" si="175">(((I2755/60)/60)/24)+DATE(1970,1,1)</f>
        <v>41147.900729166664</v>
      </c>
    </row>
    <row r="2756" spans="1:19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3"/>
        <v>0</v>
      </c>
      <c r="O2756" s="7" t="str">
        <f t="shared" si="172"/>
        <v>-</v>
      </c>
      <c r="P2756" t="s">
        <v>8282</v>
      </c>
      <c r="Q2756" s="8" t="s">
        <v>8317</v>
      </c>
      <c r="R2756" s="12">
        <f t="shared" si="174"/>
        <v>41863.636006944449</v>
      </c>
      <c r="S2756" s="12">
        <f t="shared" si="175"/>
        <v>41893.636006944449</v>
      </c>
    </row>
    <row r="2757" spans="1:19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3"/>
        <v>52</v>
      </c>
      <c r="O2757" s="7">
        <f t="shared" si="172"/>
        <v>17.333333333333332</v>
      </c>
      <c r="P2757" t="s">
        <v>8282</v>
      </c>
      <c r="Q2757" s="8" t="s">
        <v>8317</v>
      </c>
      <c r="R2757" s="12">
        <f t="shared" si="174"/>
        <v>42072.790821759263</v>
      </c>
      <c r="S2757" s="12">
        <f t="shared" si="175"/>
        <v>42102.790821759263</v>
      </c>
    </row>
    <row r="2758" spans="1:19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3"/>
        <v>10</v>
      </c>
      <c r="O2758" s="7">
        <f t="shared" si="172"/>
        <v>31.757575757575758</v>
      </c>
      <c r="P2758" t="s">
        <v>8282</v>
      </c>
      <c r="Q2758" s="8" t="s">
        <v>8317</v>
      </c>
      <c r="R2758" s="12">
        <f t="shared" si="174"/>
        <v>41620.90047453704</v>
      </c>
      <c r="S2758" s="12">
        <f t="shared" si="175"/>
        <v>41650.90047453704</v>
      </c>
    </row>
    <row r="2759" spans="1:19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3"/>
        <v>1</v>
      </c>
      <c r="O2759" s="7">
        <f t="shared" si="172"/>
        <v>5</v>
      </c>
      <c r="P2759" t="s">
        <v>8282</v>
      </c>
      <c r="Q2759" s="8" t="s">
        <v>8317</v>
      </c>
      <c r="R2759" s="12">
        <f t="shared" si="174"/>
        <v>42573.65662037037</v>
      </c>
      <c r="S2759" s="12">
        <f t="shared" si="175"/>
        <v>42588.65662037037</v>
      </c>
    </row>
    <row r="2760" spans="1:19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3"/>
        <v>12</v>
      </c>
      <c r="O2760" s="7">
        <f t="shared" si="172"/>
        <v>39</v>
      </c>
      <c r="P2760" t="s">
        <v>8282</v>
      </c>
      <c r="Q2760" s="8" t="s">
        <v>8317</v>
      </c>
      <c r="R2760" s="12">
        <f t="shared" si="174"/>
        <v>42639.441932870366</v>
      </c>
      <c r="S2760" s="12">
        <f t="shared" si="175"/>
        <v>42653.441932870366</v>
      </c>
    </row>
    <row r="2761" spans="1:19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3"/>
        <v>11</v>
      </c>
      <c r="O2761" s="7">
        <f t="shared" si="172"/>
        <v>52.5</v>
      </c>
      <c r="P2761" t="s">
        <v>8282</v>
      </c>
      <c r="Q2761" s="8" t="s">
        <v>8317</v>
      </c>
      <c r="R2761" s="12">
        <f t="shared" si="174"/>
        <v>42524.36650462963</v>
      </c>
      <c r="S2761" s="12">
        <f t="shared" si="175"/>
        <v>42567.36650462963</v>
      </c>
    </row>
    <row r="2762" spans="1:19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3"/>
        <v>0</v>
      </c>
      <c r="O2762" s="7" t="str">
        <f t="shared" si="172"/>
        <v>-</v>
      </c>
      <c r="P2762" t="s">
        <v>8282</v>
      </c>
      <c r="Q2762" s="8" t="s">
        <v>8317</v>
      </c>
      <c r="R2762" s="12">
        <f t="shared" si="174"/>
        <v>41415.461319444446</v>
      </c>
      <c r="S2762" s="12">
        <f t="shared" si="175"/>
        <v>41445.461319444446</v>
      </c>
    </row>
    <row r="2763" spans="1:19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3"/>
        <v>1</v>
      </c>
      <c r="O2763" s="7">
        <f t="shared" si="172"/>
        <v>9</v>
      </c>
      <c r="P2763" t="s">
        <v>8282</v>
      </c>
      <c r="Q2763" s="8" t="s">
        <v>8317</v>
      </c>
      <c r="R2763" s="12">
        <f t="shared" si="174"/>
        <v>41247.063576388886</v>
      </c>
      <c r="S2763" s="12">
        <f t="shared" si="175"/>
        <v>41277.063576388886</v>
      </c>
    </row>
    <row r="2764" spans="1:19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3"/>
        <v>1</v>
      </c>
      <c r="O2764" s="7">
        <f t="shared" si="172"/>
        <v>25</v>
      </c>
      <c r="P2764" t="s">
        <v>8282</v>
      </c>
      <c r="Q2764" s="8" t="s">
        <v>8317</v>
      </c>
      <c r="R2764" s="12">
        <f t="shared" si="174"/>
        <v>40927.036979166667</v>
      </c>
      <c r="S2764" s="12">
        <f t="shared" si="175"/>
        <v>40986.995312500003</v>
      </c>
    </row>
    <row r="2765" spans="1:19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3"/>
        <v>0</v>
      </c>
      <c r="O2765" s="7">
        <f t="shared" si="172"/>
        <v>30</v>
      </c>
      <c r="P2765" t="s">
        <v>8282</v>
      </c>
      <c r="Q2765" s="8" t="s">
        <v>8317</v>
      </c>
      <c r="R2765" s="12">
        <f t="shared" si="174"/>
        <v>41373.579675925925</v>
      </c>
      <c r="S2765" s="12">
        <f t="shared" si="175"/>
        <v>41418.579675925925</v>
      </c>
    </row>
    <row r="2766" spans="1:19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3"/>
        <v>1</v>
      </c>
      <c r="O2766" s="7">
        <f t="shared" si="172"/>
        <v>11.25</v>
      </c>
      <c r="P2766" t="s">
        <v>8282</v>
      </c>
      <c r="Q2766" s="8" t="s">
        <v>8317</v>
      </c>
      <c r="R2766" s="12">
        <f t="shared" si="174"/>
        <v>41030.292025462964</v>
      </c>
      <c r="S2766" s="12">
        <f t="shared" si="175"/>
        <v>41059.791666666664</v>
      </c>
    </row>
    <row r="2767" spans="1:19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3"/>
        <v>0</v>
      </c>
      <c r="O2767" s="7" t="str">
        <f t="shared" si="172"/>
        <v>-</v>
      </c>
      <c r="P2767" t="s">
        <v>8282</v>
      </c>
      <c r="Q2767" s="8" t="s">
        <v>8317</v>
      </c>
      <c r="R2767" s="12">
        <f t="shared" si="174"/>
        <v>41194.579027777778</v>
      </c>
      <c r="S2767" s="12">
        <f t="shared" si="175"/>
        <v>41210.579027777778</v>
      </c>
    </row>
    <row r="2768" spans="1:19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3"/>
        <v>2</v>
      </c>
      <c r="O2768" s="7">
        <f t="shared" si="172"/>
        <v>25</v>
      </c>
      <c r="P2768" t="s">
        <v>8282</v>
      </c>
      <c r="Q2768" s="8" t="s">
        <v>8317</v>
      </c>
      <c r="R2768" s="12">
        <f t="shared" si="174"/>
        <v>40736.668032407404</v>
      </c>
      <c r="S2768" s="12">
        <f t="shared" si="175"/>
        <v>40766.668032407404</v>
      </c>
    </row>
    <row r="2769" spans="1:19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3"/>
        <v>1</v>
      </c>
      <c r="O2769" s="7">
        <f t="shared" si="172"/>
        <v>11.333333333333334</v>
      </c>
      <c r="P2769" t="s">
        <v>8282</v>
      </c>
      <c r="Q2769" s="8" t="s">
        <v>8317</v>
      </c>
      <c r="R2769" s="12">
        <f t="shared" si="174"/>
        <v>42172.958912037036</v>
      </c>
      <c r="S2769" s="12">
        <f t="shared" si="175"/>
        <v>42232.958912037036</v>
      </c>
    </row>
    <row r="2770" spans="1:19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3"/>
        <v>14</v>
      </c>
      <c r="O2770" s="7">
        <f t="shared" si="172"/>
        <v>29.470588235294116</v>
      </c>
      <c r="P2770" t="s">
        <v>8282</v>
      </c>
      <c r="Q2770" s="8" t="s">
        <v>8317</v>
      </c>
      <c r="R2770" s="12">
        <f t="shared" si="174"/>
        <v>40967.614849537036</v>
      </c>
      <c r="S2770" s="12">
        <f t="shared" si="175"/>
        <v>40997.573182870372</v>
      </c>
    </row>
    <row r="2771" spans="1:19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3"/>
        <v>0</v>
      </c>
      <c r="O2771" s="7">
        <f t="shared" si="172"/>
        <v>1</v>
      </c>
      <c r="P2771" t="s">
        <v>8282</v>
      </c>
      <c r="Q2771" s="8" t="s">
        <v>8317</v>
      </c>
      <c r="R2771" s="12">
        <f t="shared" si="174"/>
        <v>41745.826273148145</v>
      </c>
      <c r="S2771" s="12">
        <f t="shared" si="175"/>
        <v>41795.826273148145</v>
      </c>
    </row>
    <row r="2772" spans="1:19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3"/>
        <v>10</v>
      </c>
      <c r="O2772" s="7">
        <f t="shared" si="172"/>
        <v>63.098484848484851</v>
      </c>
      <c r="P2772" t="s">
        <v>8282</v>
      </c>
      <c r="Q2772" s="8" t="s">
        <v>8317</v>
      </c>
      <c r="R2772" s="12">
        <f t="shared" si="174"/>
        <v>41686.705208333333</v>
      </c>
      <c r="S2772" s="12">
        <f t="shared" si="175"/>
        <v>41716.663541666669</v>
      </c>
    </row>
    <row r="2773" spans="1:19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3"/>
        <v>0</v>
      </c>
      <c r="O2773" s="7" t="str">
        <f t="shared" si="172"/>
        <v>-</v>
      </c>
      <c r="P2773" t="s">
        <v>8282</v>
      </c>
      <c r="Q2773" s="8" t="s">
        <v>8317</v>
      </c>
      <c r="R2773" s="12">
        <f t="shared" si="174"/>
        <v>41257.531712962962</v>
      </c>
      <c r="S2773" s="12">
        <f t="shared" si="175"/>
        <v>41306.708333333336</v>
      </c>
    </row>
    <row r="2774" spans="1:19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3"/>
        <v>0</v>
      </c>
      <c r="O2774" s="7" t="str">
        <f t="shared" si="172"/>
        <v>-</v>
      </c>
      <c r="P2774" t="s">
        <v>8282</v>
      </c>
      <c r="Q2774" s="8" t="s">
        <v>8317</v>
      </c>
      <c r="R2774" s="12">
        <f t="shared" si="174"/>
        <v>41537.869143518517</v>
      </c>
      <c r="S2774" s="12">
        <f t="shared" si="175"/>
        <v>41552.869143518517</v>
      </c>
    </row>
    <row r="2775" spans="1:19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3"/>
        <v>0</v>
      </c>
      <c r="O2775" s="7">
        <f t="shared" si="172"/>
        <v>1</v>
      </c>
      <c r="P2775" t="s">
        <v>8282</v>
      </c>
      <c r="Q2775" s="8" t="s">
        <v>8317</v>
      </c>
      <c r="R2775" s="12">
        <f t="shared" si="174"/>
        <v>42474.86482638889</v>
      </c>
      <c r="S2775" s="12">
        <f t="shared" si="175"/>
        <v>42484.86482638889</v>
      </c>
    </row>
    <row r="2776" spans="1:19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3"/>
        <v>14</v>
      </c>
      <c r="O2776" s="7">
        <f t="shared" si="172"/>
        <v>43.846153846153847</v>
      </c>
      <c r="P2776" t="s">
        <v>8282</v>
      </c>
      <c r="Q2776" s="8" t="s">
        <v>8317</v>
      </c>
      <c r="R2776" s="12">
        <f t="shared" si="174"/>
        <v>41311.126481481479</v>
      </c>
      <c r="S2776" s="12">
        <f t="shared" si="175"/>
        <v>41341.126481481479</v>
      </c>
    </row>
    <row r="2777" spans="1:19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3"/>
        <v>3</v>
      </c>
      <c r="O2777" s="7">
        <f t="shared" si="172"/>
        <v>75</v>
      </c>
      <c r="P2777" t="s">
        <v>8282</v>
      </c>
      <c r="Q2777" s="8" t="s">
        <v>8317</v>
      </c>
      <c r="R2777" s="12">
        <f t="shared" si="174"/>
        <v>40863.013356481482</v>
      </c>
      <c r="S2777" s="12">
        <f t="shared" si="175"/>
        <v>40893.013356481482</v>
      </c>
    </row>
    <row r="2778" spans="1:19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3"/>
        <v>8</v>
      </c>
      <c r="O2778" s="7">
        <f t="shared" si="172"/>
        <v>45.972222222222221</v>
      </c>
      <c r="P2778" t="s">
        <v>8282</v>
      </c>
      <c r="Q2778" s="8" t="s">
        <v>8317</v>
      </c>
      <c r="R2778" s="12">
        <f t="shared" si="174"/>
        <v>42136.297175925924</v>
      </c>
      <c r="S2778" s="12">
        <f t="shared" si="175"/>
        <v>42167.297175925924</v>
      </c>
    </row>
    <row r="2779" spans="1:19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3"/>
        <v>0</v>
      </c>
      <c r="O2779" s="7">
        <f t="shared" si="172"/>
        <v>10</v>
      </c>
      <c r="P2779" t="s">
        <v>8282</v>
      </c>
      <c r="Q2779" s="8" t="s">
        <v>8317</v>
      </c>
      <c r="R2779" s="12">
        <f t="shared" si="174"/>
        <v>42172.669027777782</v>
      </c>
      <c r="S2779" s="12">
        <f t="shared" si="175"/>
        <v>42202.669027777782</v>
      </c>
    </row>
    <row r="2780" spans="1:19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3"/>
        <v>26</v>
      </c>
      <c r="O2780" s="7">
        <f t="shared" si="172"/>
        <v>93.666666666666671</v>
      </c>
      <c r="P2780" t="s">
        <v>8282</v>
      </c>
      <c r="Q2780" s="8" t="s">
        <v>8317</v>
      </c>
      <c r="R2780" s="12">
        <f t="shared" si="174"/>
        <v>41846.978078703702</v>
      </c>
      <c r="S2780" s="12">
        <f t="shared" si="175"/>
        <v>41876.978078703702</v>
      </c>
    </row>
    <row r="2781" spans="1:19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3"/>
        <v>2</v>
      </c>
      <c r="O2781" s="7">
        <f t="shared" si="172"/>
        <v>53</v>
      </c>
      <c r="P2781" t="s">
        <v>8282</v>
      </c>
      <c r="Q2781" s="8" t="s">
        <v>8317</v>
      </c>
      <c r="R2781" s="12">
        <f t="shared" si="174"/>
        <v>42300.585891203707</v>
      </c>
      <c r="S2781" s="12">
        <f t="shared" si="175"/>
        <v>42330.627557870372</v>
      </c>
    </row>
    <row r="2782" spans="1:19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3"/>
        <v>0</v>
      </c>
      <c r="O2782" s="7" t="str">
        <f t="shared" si="172"/>
        <v>-</v>
      </c>
      <c r="P2782" t="s">
        <v>8282</v>
      </c>
      <c r="Q2782" s="8" t="s">
        <v>8317</v>
      </c>
      <c r="R2782" s="12">
        <f t="shared" si="174"/>
        <v>42774.447777777779</v>
      </c>
      <c r="S2782" s="12">
        <f t="shared" si="175"/>
        <v>42804.447777777779</v>
      </c>
    </row>
    <row r="2783" spans="1:19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3"/>
        <v>105</v>
      </c>
      <c r="O2783" s="7">
        <f t="shared" si="172"/>
        <v>47</v>
      </c>
      <c r="P2783" t="s">
        <v>8277</v>
      </c>
      <c r="Q2783" s="8" t="s">
        <v>8278</v>
      </c>
      <c r="R2783" s="12">
        <f t="shared" si="174"/>
        <v>42018.94159722222</v>
      </c>
      <c r="S2783" s="12">
        <f t="shared" si="175"/>
        <v>42047.291666666672</v>
      </c>
    </row>
    <row r="2784" spans="1:19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3"/>
        <v>120</v>
      </c>
      <c r="O2784" s="7">
        <f t="shared" si="172"/>
        <v>66.666666666666671</v>
      </c>
      <c r="P2784" t="s">
        <v>8277</v>
      </c>
      <c r="Q2784" s="8" t="s">
        <v>8278</v>
      </c>
      <c r="R2784" s="12">
        <f t="shared" si="174"/>
        <v>42026.924976851849</v>
      </c>
      <c r="S2784" s="12">
        <f t="shared" si="175"/>
        <v>42052.207638888889</v>
      </c>
    </row>
    <row r="2785" spans="1:19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3"/>
        <v>115</v>
      </c>
      <c r="O2785" s="7">
        <f t="shared" si="172"/>
        <v>18.770491803278688</v>
      </c>
      <c r="P2785" t="s">
        <v>8277</v>
      </c>
      <c r="Q2785" s="8" t="s">
        <v>8278</v>
      </c>
      <c r="R2785" s="12">
        <f t="shared" si="174"/>
        <v>42103.535254629634</v>
      </c>
      <c r="S2785" s="12">
        <f t="shared" si="175"/>
        <v>42117.535254629634</v>
      </c>
    </row>
    <row r="2786" spans="1:19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3"/>
        <v>119</v>
      </c>
      <c r="O2786" s="7">
        <f t="shared" si="172"/>
        <v>66.111111111111114</v>
      </c>
      <c r="P2786" t="s">
        <v>8277</v>
      </c>
      <c r="Q2786" s="8" t="s">
        <v>8278</v>
      </c>
      <c r="R2786" s="12">
        <f t="shared" si="174"/>
        <v>41920.787534722222</v>
      </c>
      <c r="S2786" s="12">
        <f t="shared" si="175"/>
        <v>41941.787534722222</v>
      </c>
    </row>
    <row r="2787" spans="1:19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3"/>
        <v>105</v>
      </c>
      <c r="O2787" s="7">
        <f t="shared" si="172"/>
        <v>36.859154929577464</v>
      </c>
      <c r="P2787" t="s">
        <v>8277</v>
      </c>
      <c r="Q2787" s="8" t="s">
        <v>8278</v>
      </c>
      <c r="R2787" s="12">
        <f t="shared" si="174"/>
        <v>42558.189432870371</v>
      </c>
      <c r="S2787" s="12">
        <f t="shared" si="175"/>
        <v>42587.875</v>
      </c>
    </row>
    <row r="2788" spans="1:19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3"/>
        <v>118</v>
      </c>
      <c r="O2788" s="7">
        <f t="shared" si="172"/>
        <v>39.810810810810814</v>
      </c>
      <c r="P2788" t="s">
        <v>8277</v>
      </c>
      <c r="Q2788" s="8" t="s">
        <v>8278</v>
      </c>
      <c r="R2788" s="12">
        <f t="shared" si="174"/>
        <v>41815.569212962961</v>
      </c>
      <c r="S2788" s="12">
        <f t="shared" si="175"/>
        <v>41829.569212962961</v>
      </c>
    </row>
    <row r="2789" spans="1:19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3"/>
        <v>120</v>
      </c>
      <c r="O2789" s="7">
        <f t="shared" si="172"/>
        <v>31.5</v>
      </c>
      <c r="P2789" t="s">
        <v>8277</v>
      </c>
      <c r="Q2789" s="8" t="s">
        <v>8278</v>
      </c>
      <c r="R2789" s="12">
        <f t="shared" si="174"/>
        <v>41808.198518518519</v>
      </c>
      <c r="S2789" s="12">
        <f t="shared" si="175"/>
        <v>41838.198518518519</v>
      </c>
    </row>
    <row r="2790" spans="1:19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3"/>
        <v>103</v>
      </c>
      <c r="O2790" s="7">
        <f t="shared" si="172"/>
        <v>102.5</v>
      </c>
      <c r="P2790" t="s">
        <v>8277</v>
      </c>
      <c r="Q2790" s="8" t="s">
        <v>8278</v>
      </c>
      <c r="R2790" s="12">
        <f t="shared" si="174"/>
        <v>42550.701886574068</v>
      </c>
      <c r="S2790" s="12">
        <f t="shared" si="175"/>
        <v>42580.701886574068</v>
      </c>
    </row>
    <row r="2791" spans="1:19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3"/>
        <v>101</v>
      </c>
      <c r="O2791" s="7">
        <f t="shared" si="172"/>
        <v>126.45833333333333</v>
      </c>
      <c r="P2791" t="s">
        <v>8277</v>
      </c>
      <c r="Q2791" s="8" t="s">
        <v>8278</v>
      </c>
      <c r="R2791" s="12">
        <f t="shared" si="174"/>
        <v>42056.013124999998</v>
      </c>
      <c r="S2791" s="12">
        <f t="shared" si="175"/>
        <v>42075.166666666672</v>
      </c>
    </row>
    <row r="2792" spans="1:19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3"/>
        <v>105</v>
      </c>
      <c r="O2792" s="7">
        <f t="shared" si="172"/>
        <v>47.878787878787875</v>
      </c>
      <c r="P2792" t="s">
        <v>8277</v>
      </c>
      <c r="Q2792" s="8" t="s">
        <v>8278</v>
      </c>
      <c r="R2792" s="12">
        <f t="shared" si="174"/>
        <v>42016.938692129625</v>
      </c>
      <c r="S2792" s="12">
        <f t="shared" si="175"/>
        <v>42046.938692129625</v>
      </c>
    </row>
    <row r="2793" spans="1:19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3"/>
        <v>103</v>
      </c>
      <c r="O2793" s="7">
        <f t="shared" si="172"/>
        <v>73.214285714285708</v>
      </c>
      <c r="P2793" t="s">
        <v>8277</v>
      </c>
      <c r="Q2793" s="8" t="s">
        <v>8278</v>
      </c>
      <c r="R2793" s="12">
        <f t="shared" si="174"/>
        <v>42591.899988425925</v>
      </c>
      <c r="S2793" s="12">
        <f t="shared" si="175"/>
        <v>42622.166666666672</v>
      </c>
    </row>
    <row r="2794" spans="1:19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3"/>
        <v>108</v>
      </c>
      <c r="O2794" s="7">
        <f t="shared" si="172"/>
        <v>89.666666666666671</v>
      </c>
      <c r="P2794" t="s">
        <v>8277</v>
      </c>
      <c r="Q2794" s="8" t="s">
        <v>8278</v>
      </c>
      <c r="R2794" s="12">
        <f t="shared" si="174"/>
        <v>42183.231006944443</v>
      </c>
      <c r="S2794" s="12">
        <f t="shared" si="175"/>
        <v>42228.231006944443</v>
      </c>
    </row>
    <row r="2795" spans="1:19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3"/>
        <v>111</v>
      </c>
      <c r="O2795" s="7">
        <f t="shared" si="172"/>
        <v>151.4623287671233</v>
      </c>
      <c r="P2795" t="s">
        <v>8277</v>
      </c>
      <c r="Q2795" s="8" t="s">
        <v>8278</v>
      </c>
      <c r="R2795" s="12">
        <f t="shared" si="174"/>
        <v>42176.419039351851</v>
      </c>
      <c r="S2795" s="12">
        <f t="shared" si="175"/>
        <v>42206.419039351851</v>
      </c>
    </row>
    <row r="2796" spans="1:19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3"/>
        <v>150</v>
      </c>
      <c r="O2796" s="7">
        <f t="shared" si="172"/>
        <v>25</v>
      </c>
      <c r="P2796" t="s">
        <v>8277</v>
      </c>
      <c r="Q2796" s="8" t="s">
        <v>8278</v>
      </c>
      <c r="R2796" s="12">
        <f t="shared" si="174"/>
        <v>42416.691655092596</v>
      </c>
      <c r="S2796" s="12">
        <f t="shared" si="175"/>
        <v>42432.791666666672</v>
      </c>
    </row>
    <row r="2797" spans="1:19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3"/>
        <v>104</v>
      </c>
      <c r="O2797" s="7">
        <f t="shared" si="172"/>
        <v>36.5</v>
      </c>
      <c r="P2797" t="s">
        <v>8277</v>
      </c>
      <c r="Q2797" s="8" t="s">
        <v>8278</v>
      </c>
      <c r="R2797" s="12">
        <f t="shared" si="174"/>
        <v>41780.525937500002</v>
      </c>
      <c r="S2797" s="12">
        <f t="shared" si="175"/>
        <v>41796.958333333336</v>
      </c>
    </row>
    <row r="2798" spans="1:19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3"/>
        <v>116</v>
      </c>
      <c r="O2798" s="7">
        <f t="shared" si="172"/>
        <v>44</v>
      </c>
      <c r="P2798" t="s">
        <v>8277</v>
      </c>
      <c r="Q2798" s="8" t="s">
        <v>8278</v>
      </c>
      <c r="R2798" s="12">
        <f t="shared" si="174"/>
        <v>41795.528101851851</v>
      </c>
      <c r="S2798" s="12">
        <f t="shared" si="175"/>
        <v>41825.528101851851</v>
      </c>
    </row>
    <row r="2799" spans="1:19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3"/>
        <v>103</v>
      </c>
      <c r="O2799" s="7">
        <f t="shared" si="172"/>
        <v>87.357553191489373</v>
      </c>
      <c r="P2799" t="s">
        <v>8277</v>
      </c>
      <c r="Q2799" s="8" t="s">
        <v>8278</v>
      </c>
      <c r="R2799" s="12">
        <f t="shared" si="174"/>
        <v>41798.94027777778</v>
      </c>
      <c r="S2799" s="12">
        <f t="shared" si="175"/>
        <v>41828.94027777778</v>
      </c>
    </row>
    <row r="2800" spans="1:19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3"/>
        <v>101</v>
      </c>
      <c r="O2800" s="7">
        <f t="shared" si="172"/>
        <v>36.474820143884891</v>
      </c>
      <c r="P2800" t="s">
        <v>8277</v>
      </c>
      <c r="Q2800" s="8" t="s">
        <v>8278</v>
      </c>
      <c r="R2800" s="12">
        <f t="shared" si="174"/>
        <v>42201.675011574072</v>
      </c>
      <c r="S2800" s="12">
        <f t="shared" si="175"/>
        <v>42216.666666666672</v>
      </c>
    </row>
    <row r="2801" spans="1:19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3"/>
        <v>117</v>
      </c>
      <c r="O2801" s="7">
        <f t="shared" si="172"/>
        <v>44.859538461538463</v>
      </c>
      <c r="P2801" t="s">
        <v>8277</v>
      </c>
      <c r="Q2801" s="8" t="s">
        <v>8278</v>
      </c>
      <c r="R2801" s="12">
        <f t="shared" si="174"/>
        <v>42507.264699074076</v>
      </c>
      <c r="S2801" s="12">
        <f t="shared" si="175"/>
        <v>42538.666666666672</v>
      </c>
    </row>
    <row r="2802" spans="1:19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3"/>
        <v>133</v>
      </c>
      <c r="O2802" s="7">
        <f t="shared" si="172"/>
        <v>42.903225806451616</v>
      </c>
      <c r="P2802" t="s">
        <v>8277</v>
      </c>
      <c r="Q2802" s="8" t="s">
        <v>8278</v>
      </c>
      <c r="R2802" s="12">
        <f t="shared" si="174"/>
        <v>41948.552847222221</v>
      </c>
      <c r="S2802" s="12">
        <f t="shared" si="175"/>
        <v>42008.552847222221</v>
      </c>
    </row>
    <row r="2803" spans="1:19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3"/>
        <v>133</v>
      </c>
      <c r="O2803" s="7">
        <f t="shared" si="172"/>
        <v>51.230769230769234</v>
      </c>
      <c r="P2803" t="s">
        <v>8277</v>
      </c>
      <c r="Q2803" s="8" t="s">
        <v>8278</v>
      </c>
      <c r="R2803" s="12">
        <f t="shared" si="174"/>
        <v>41900.243159722224</v>
      </c>
      <c r="S2803" s="12">
        <f t="shared" si="175"/>
        <v>41922.458333333336</v>
      </c>
    </row>
    <row r="2804" spans="1:19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3"/>
        <v>102</v>
      </c>
      <c r="O2804" s="7">
        <f t="shared" si="172"/>
        <v>33.944444444444443</v>
      </c>
      <c r="P2804" t="s">
        <v>8277</v>
      </c>
      <c r="Q2804" s="8" t="s">
        <v>8278</v>
      </c>
      <c r="R2804" s="12">
        <f t="shared" si="174"/>
        <v>42192.64707175926</v>
      </c>
      <c r="S2804" s="12">
        <f t="shared" si="175"/>
        <v>42222.64707175926</v>
      </c>
    </row>
    <row r="2805" spans="1:19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3"/>
        <v>128</v>
      </c>
      <c r="O2805" s="7">
        <f t="shared" si="172"/>
        <v>90.744680851063833</v>
      </c>
      <c r="P2805" t="s">
        <v>8277</v>
      </c>
      <c r="Q2805" s="8" t="s">
        <v>8278</v>
      </c>
      <c r="R2805" s="12">
        <f t="shared" si="174"/>
        <v>42158.065694444449</v>
      </c>
      <c r="S2805" s="12">
        <f t="shared" si="175"/>
        <v>42201</v>
      </c>
    </row>
    <row r="2806" spans="1:19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3"/>
        <v>115</v>
      </c>
      <c r="O2806" s="7">
        <f t="shared" si="172"/>
        <v>50</v>
      </c>
      <c r="P2806" t="s">
        <v>8277</v>
      </c>
      <c r="Q2806" s="8" t="s">
        <v>8278</v>
      </c>
      <c r="R2806" s="12">
        <f t="shared" si="174"/>
        <v>41881.453587962962</v>
      </c>
      <c r="S2806" s="12">
        <f t="shared" si="175"/>
        <v>41911.453587962962</v>
      </c>
    </row>
    <row r="2807" spans="1:19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3"/>
        <v>110</v>
      </c>
      <c r="O2807" s="7">
        <f t="shared" si="172"/>
        <v>24.444444444444443</v>
      </c>
      <c r="P2807" t="s">
        <v>8277</v>
      </c>
      <c r="Q2807" s="8" t="s">
        <v>8278</v>
      </c>
      <c r="R2807" s="12">
        <f t="shared" si="174"/>
        <v>42213.505474537036</v>
      </c>
      <c r="S2807" s="12">
        <f t="shared" si="175"/>
        <v>42238.505474537036</v>
      </c>
    </row>
    <row r="2808" spans="1:19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3"/>
        <v>112</v>
      </c>
      <c r="O2808" s="7">
        <f t="shared" si="172"/>
        <v>44.25</v>
      </c>
      <c r="P2808" t="s">
        <v>8277</v>
      </c>
      <c r="Q2808" s="8" t="s">
        <v>8278</v>
      </c>
      <c r="R2808" s="12">
        <f t="shared" si="174"/>
        <v>42185.267245370371</v>
      </c>
      <c r="S2808" s="12">
        <f t="shared" si="175"/>
        <v>42221.458333333328</v>
      </c>
    </row>
    <row r="2809" spans="1:19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3"/>
        <v>126</v>
      </c>
      <c r="O2809" s="7">
        <f t="shared" si="172"/>
        <v>67.741935483870961</v>
      </c>
      <c r="P2809" t="s">
        <v>8277</v>
      </c>
      <c r="Q2809" s="8" t="s">
        <v>8278</v>
      </c>
      <c r="R2809" s="12">
        <f t="shared" si="174"/>
        <v>42154.873124999998</v>
      </c>
      <c r="S2809" s="12">
        <f t="shared" si="175"/>
        <v>42184.873124999998</v>
      </c>
    </row>
    <row r="2810" spans="1:19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3"/>
        <v>100</v>
      </c>
      <c r="O2810" s="7">
        <f t="shared" si="172"/>
        <v>65.376811594202906</v>
      </c>
      <c r="P2810" t="s">
        <v>8277</v>
      </c>
      <c r="Q2810" s="8" t="s">
        <v>8278</v>
      </c>
      <c r="R2810" s="12">
        <f t="shared" si="174"/>
        <v>42208.84646990741</v>
      </c>
      <c r="S2810" s="12">
        <f t="shared" si="175"/>
        <v>42238.84646990741</v>
      </c>
    </row>
    <row r="2811" spans="1:19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3"/>
        <v>102</v>
      </c>
      <c r="O2811" s="7">
        <f t="shared" si="172"/>
        <v>121.9047619047619</v>
      </c>
      <c r="P2811" t="s">
        <v>8277</v>
      </c>
      <c r="Q2811" s="8" t="s">
        <v>8278</v>
      </c>
      <c r="R2811" s="12">
        <f t="shared" si="174"/>
        <v>42451.496817129635</v>
      </c>
      <c r="S2811" s="12">
        <f t="shared" si="175"/>
        <v>42459.610416666663</v>
      </c>
    </row>
    <row r="2812" spans="1:19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3"/>
        <v>108</v>
      </c>
      <c r="O2812" s="7">
        <f t="shared" si="172"/>
        <v>47.456140350877192</v>
      </c>
      <c r="P2812" t="s">
        <v>8277</v>
      </c>
      <c r="Q2812" s="8" t="s">
        <v>8278</v>
      </c>
      <c r="R2812" s="12">
        <f t="shared" si="174"/>
        <v>41759.13962962963</v>
      </c>
      <c r="S2812" s="12">
        <f t="shared" si="175"/>
        <v>41791.165972222225</v>
      </c>
    </row>
    <row r="2813" spans="1:19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3"/>
        <v>100</v>
      </c>
      <c r="O2813" s="7">
        <f t="shared" si="172"/>
        <v>92.842592592592595</v>
      </c>
      <c r="P2813" t="s">
        <v>8277</v>
      </c>
      <c r="Q2813" s="8" t="s">
        <v>8278</v>
      </c>
      <c r="R2813" s="12">
        <f t="shared" si="174"/>
        <v>42028.496562500004</v>
      </c>
      <c r="S2813" s="12">
        <f t="shared" si="175"/>
        <v>42058.496562500004</v>
      </c>
    </row>
    <row r="2814" spans="1:19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3"/>
        <v>113</v>
      </c>
      <c r="O2814" s="7">
        <f t="shared" si="172"/>
        <v>68.253012048192772</v>
      </c>
      <c r="P2814" t="s">
        <v>8277</v>
      </c>
      <c r="Q2814" s="8" t="s">
        <v>8278</v>
      </c>
      <c r="R2814" s="12">
        <f t="shared" si="174"/>
        <v>42054.74418981481</v>
      </c>
      <c r="S2814" s="12">
        <f t="shared" si="175"/>
        <v>42100.166666666672</v>
      </c>
    </row>
    <row r="2815" spans="1:19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3"/>
        <v>128</v>
      </c>
      <c r="O2815" s="7">
        <f t="shared" si="172"/>
        <v>37.209583333333335</v>
      </c>
      <c r="P2815" t="s">
        <v>8277</v>
      </c>
      <c r="Q2815" s="8" t="s">
        <v>8278</v>
      </c>
      <c r="R2815" s="12">
        <f t="shared" si="174"/>
        <v>42693.742604166662</v>
      </c>
      <c r="S2815" s="12">
        <f t="shared" si="175"/>
        <v>42718.742604166662</v>
      </c>
    </row>
    <row r="2816" spans="1:19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3"/>
        <v>108</v>
      </c>
      <c r="O2816" s="7">
        <f t="shared" si="172"/>
        <v>25.25</v>
      </c>
      <c r="P2816" t="s">
        <v>8277</v>
      </c>
      <c r="Q2816" s="8" t="s">
        <v>8278</v>
      </c>
      <c r="R2816" s="12">
        <f t="shared" si="174"/>
        <v>42103.399479166663</v>
      </c>
      <c r="S2816" s="12">
        <f t="shared" si="175"/>
        <v>42133.399479166663</v>
      </c>
    </row>
    <row r="2817" spans="1:19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3"/>
        <v>242</v>
      </c>
      <c r="O2817" s="7">
        <f t="shared" si="172"/>
        <v>43.214285714285715</v>
      </c>
      <c r="P2817" t="s">
        <v>8277</v>
      </c>
      <c r="Q2817" s="8" t="s">
        <v>8278</v>
      </c>
      <c r="R2817" s="12">
        <f t="shared" si="174"/>
        <v>42559.776724537034</v>
      </c>
      <c r="S2817" s="12">
        <f t="shared" si="175"/>
        <v>42589.776724537034</v>
      </c>
    </row>
    <row r="2818" spans="1:19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3"/>
        <v>142</v>
      </c>
      <c r="O2818" s="7">
        <f t="shared" ref="O2818:O2881" si="176">IFERROR(E2818/L2818,"-")</f>
        <v>25.130177514792898</v>
      </c>
      <c r="P2818" t="s">
        <v>8277</v>
      </c>
      <c r="Q2818" s="8" t="s">
        <v>8278</v>
      </c>
      <c r="R2818" s="12">
        <f t="shared" si="174"/>
        <v>42188.467499999999</v>
      </c>
      <c r="S2818" s="12">
        <f t="shared" si="175"/>
        <v>42218.666666666672</v>
      </c>
    </row>
    <row r="2819" spans="1:19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7">ROUND(E2819/D2819*100,0)</f>
        <v>130</v>
      </c>
      <c r="O2819" s="7">
        <f t="shared" si="176"/>
        <v>23.636363636363637</v>
      </c>
      <c r="P2819" t="s">
        <v>8277</v>
      </c>
      <c r="Q2819" s="8" t="s">
        <v>8278</v>
      </c>
      <c r="R2819" s="12">
        <f t="shared" ref="R2819:R2882" si="178">(((J2819/60)/60)/24+DATE(1970,1,1))</f>
        <v>42023.634976851856</v>
      </c>
      <c r="S2819" s="12">
        <f t="shared" ref="S2819:S2882" si="179">(((I2819/60)/60)/24)+DATE(1970,1,1)</f>
        <v>42063.634976851856</v>
      </c>
    </row>
    <row r="2820" spans="1:19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7"/>
        <v>106</v>
      </c>
      <c r="O2820" s="7">
        <f t="shared" si="176"/>
        <v>103.95098039215686</v>
      </c>
      <c r="P2820" t="s">
        <v>8277</v>
      </c>
      <c r="Q2820" s="8" t="s">
        <v>8278</v>
      </c>
      <c r="R2820" s="12">
        <f t="shared" si="178"/>
        <v>42250.598217592589</v>
      </c>
      <c r="S2820" s="12">
        <f t="shared" si="179"/>
        <v>42270.598217592589</v>
      </c>
    </row>
    <row r="2821" spans="1:19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7"/>
        <v>105</v>
      </c>
      <c r="O2821" s="7">
        <f t="shared" si="176"/>
        <v>50.384615384615387</v>
      </c>
      <c r="P2821" t="s">
        <v>8277</v>
      </c>
      <c r="Q2821" s="8" t="s">
        <v>8278</v>
      </c>
      <c r="R2821" s="12">
        <f t="shared" si="178"/>
        <v>42139.525567129633</v>
      </c>
      <c r="S2821" s="12">
        <f t="shared" si="179"/>
        <v>42169.525567129633</v>
      </c>
    </row>
    <row r="2822" spans="1:19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7"/>
        <v>136</v>
      </c>
      <c r="O2822" s="7">
        <f t="shared" si="176"/>
        <v>13.6</v>
      </c>
      <c r="P2822" t="s">
        <v>8277</v>
      </c>
      <c r="Q2822" s="8" t="s">
        <v>8278</v>
      </c>
      <c r="R2822" s="12">
        <f t="shared" si="178"/>
        <v>42401.610983796301</v>
      </c>
      <c r="S2822" s="12">
        <f t="shared" si="179"/>
        <v>42426</v>
      </c>
    </row>
    <row r="2823" spans="1:19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7"/>
        <v>100</v>
      </c>
      <c r="O2823" s="7">
        <f t="shared" si="176"/>
        <v>28.571428571428573</v>
      </c>
      <c r="P2823" t="s">
        <v>8277</v>
      </c>
      <c r="Q2823" s="8" t="s">
        <v>8278</v>
      </c>
      <c r="R2823" s="12">
        <f t="shared" si="178"/>
        <v>41875.922858796301</v>
      </c>
      <c r="S2823" s="12">
        <f t="shared" si="179"/>
        <v>41905.922858796301</v>
      </c>
    </row>
    <row r="2824" spans="1:19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7"/>
        <v>100</v>
      </c>
      <c r="O2824" s="7">
        <f t="shared" si="176"/>
        <v>63.829787234042556</v>
      </c>
      <c r="P2824" t="s">
        <v>8277</v>
      </c>
      <c r="Q2824" s="8" t="s">
        <v>8278</v>
      </c>
      <c r="R2824" s="12">
        <f t="shared" si="178"/>
        <v>42060.683935185181</v>
      </c>
      <c r="S2824" s="12">
        <f t="shared" si="179"/>
        <v>42090.642268518524</v>
      </c>
    </row>
    <row r="2825" spans="1:19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7"/>
        <v>124</v>
      </c>
      <c r="O2825" s="7">
        <f t="shared" si="176"/>
        <v>8.8571428571428577</v>
      </c>
      <c r="P2825" t="s">
        <v>8277</v>
      </c>
      <c r="Q2825" s="8" t="s">
        <v>8278</v>
      </c>
      <c r="R2825" s="12">
        <f t="shared" si="178"/>
        <v>42067.011643518519</v>
      </c>
      <c r="S2825" s="12">
        <f t="shared" si="179"/>
        <v>42094.957638888889</v>
      </c>
    </row>
    <row r="2826" spans="1:19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7"/>
        <v>117</v>
      </c>
      <c r="O2826" s="7">
        <f t="shared" si="176"/>
        <v>50.666666666666664</v>
      </c>
      <c r="P2826" t="s">
        <v>8277</v>
      </c>
      <c r="Q2826" s="8" t="s">
        <v>8278</v>
      </c>
      <c r="R2826" s="12">
        <f t="shared" si="178"/>
        <v>42136.270787037036</v>
      </c>
      <c r="S2826" s="12">
        <f t="shared" si="179"/>
        <v>42168.071527777778</v>
      </c>
    </row>
    <row r="2827" spans="1:19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7"/>
        <v>103</v>
      </c>
      <c r="O2827" s="7">
        <f t="shared" si="176"/>
        <v>60.784313725490193</v>
      </c>
      <c r="P2827" t="s">
        <v>8277</v>
      </c>
      <c r="Q2827" s="8" t="s">
        <v>8278</v>
      </c>
      <c r="R2827" s="12">
        <f t="shared" si="178"/>
        <v>42312.792662037042</v>
      </c>
      <c r="S2827" s="12">
        <f t="shared" si="179"/>
        <v>42342.792662037042</v>
      </c>
    </row>
    <row r="2828" spans="1:19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7"/>
        <v>108</v>
      </c>
      <c r="O2828" s="7">
        <f t="shared" si="176"/>
        <v>113.42105263157895</v>
      </c>
      <c r="P2828" t="s">
        <v>8277</v>
      </c>
      <c r="Q2828" s="8" t="s">
        <v>8278</v>
      </c>
      <c r="R2828" s="12">
        <f t="shared" si="178"/>
        <v>42171.034861111111</v>
      </c>
      <c r="S2828" s="12">
        <f t="shared" si="179"/>
        <v>42195.291666666672</v>
      </c>
    </row>
    <row r="2829" spans="1:19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7"/>
        <v>120</v>
      </c>
      <c r="O2829" s="7">
        <f t="shared" si="176"/>
        <v>104.56521739130434</v>
      </c>
      <c r="P2829" t="s">
        <v>8277</v>
      </c>
      <c r="Q2829" s="8" t="s">
        <v>8278</v>
      </c>
      <c r="R2829" s="12">
        <f t="shared" si="178"/>
        <v>42494.683634259258</v>
      </c>
      <c r="S2829" s="12">
        <f t="shared" si="179"/>
        <v>42524.6875</v>
      </c>
    </row>
    <row r="2830" spans="1:19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7"/>
        <v>100</v>
      </c>
      <c r="O2830" s="7">
        <f t="shared" si="176"/>
        <v>98.30927835051547</v>
      </c>
      <c r="P2830" t="s">
        <v>8277</v>
      </c>
      <c r="Q2830" s="8" t="s">
        <v>8278</v>
      </c>
      <c r="R2830" s="12">
        <f t="shared" si="178"/>
        <v>42254.264687499999</v>
      </c>
      <c r="S2830" s="12">
        <f t="shared" si="179"/>
        <v>42279.958333333328</v>
      </c>
    </row>
    <row r="2831" spans="1:19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7"/>
        <v>107</v>
      </c>
      <c r="O2831" s="7">
        <f t="shared" si="176"/>
        <v>35.039473684210527</v>
      </c>
      <c r="P2831" t="s">
        <v>8277</v>
      </c>
      <c r="Q2831" s="8" t="s">
        <v>8278</v>
      </c>
      <c r="R2831" s="12">
        <f t="shared" si="178"/>
        <v>42495.434236111112</v>
      </c>
      <c r="S2831" s="12">
        <f t="shared" si="179"/>
        <v>42523.434236111112</v>
      </c>
    </row>
    <row r="2832" spans="1:19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7"/>
        <v>100</v>
      </c>
      <c r="O2832" s="7">
        <f t="shared" si="176"/>
        <v>272.72727272727275</v>
      </c>
      <c r="P2832" t="s">
        <v>8277</v>
      </c>
      <c r="Q2832" s="8" t="s">
        <v>8278</v>
      </c>
      <c r="R2832" s="12">
        <f t="shared" si="178"/>
        <v>41758.839675925927</v>
      </c>
      <c r="S2832" s="12">
        <f t="shared" si="179"/>
        <v>41771.165972222225</v>
      </c>
    </row>
    <row r="2833" spans="1:19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7"/>
        <v>111</v>
      </c>
      <c r="O2833" s="7">
        <f t="shared" si="176"/>
        <v>63.846153846153847</v>
      </c>
      <c r="P2833" t="s">
        <v>8277</v>
      </c>
      <c r="Q2833" s="8" t="s">
        <v>8278</v>
      </c>
      <c r="R2833" s="12">
        <f t="shared" si="178"/>
        <v>42171.824884259258</v>
      </c>
      <c r="S2833" s="12">
        <f t="shared" si="179"/>
        <v>42201.824884259258</v>
      </c>
    </row>
    <row r="2834" spans="1:19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7"/>
        <v>115</v>
      </c>
      <c r="O2834" s="7">
        <f t="shared" si="176"/>
        <v>30.189368421052631</v>
      </c>
      <c r="P2834" t="s">
        <v>8277</v>
      </c>
      <c r="Q2834" s="8" t="s">
        <v>8278</v>
      </c>
      <c r="R2834" s="12">
        <f t="shared" si="178"/>
        <v>41938.709421296298</v>
      </c>
      <c r="S2834" s="12">
        <f t="shared" si="179"/>
        <v>41966.916666666672</v>
      </c>
    </row>
    <row r="2835" spans="1:19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7"/>
        <v>108</v>
      </c>
      <c r="O2835" s="7">
        <f t="shared" si="176"/>
        <v>83.51428571428572</v>
      </c>
      <c r="P2835" t="s">
        <v>8277</v>
      </c>
      <c r="Q2835" s="8" t="s">
        <v>8278</v>
      </c>
      <c r="R2835" s="12">
        <f t="shared" si="178"/>
        <v>42268.127696759257</v>
      </c>
      <c r="S2835" s="12">
        <f t="shared" si="179"/>
        <v>42288.083333333328</v>
      </c>
    </row>
    <row r="2836" spans="1:19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7"/>
        <v>170</v>
      </c>
      <c r="O2836" s="7">
        <f t="shared" si="176"/>
        <v>64.761904761904759</v>
      </c>
      <c r="P2836" t="s">
        <v>8277</v>
      </c>
      <c r="Q2836" s="8" t="s">
        <v>8278</v>
      </c>
      <c r="R2836" s="12">
        <f t="shared" si="178"/>
        <v>42019.959837962961</v>
      </c>
      <c r="S2836" s="12">
        <f t="shared" si="179"/>
        <v>42034.959837962961</v>
      </c>
    </row>
    <row r="2837" spans="1:19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7"/>
        <v>187</v>
      </c>
      <c r="O2837" s="7">
        <f t="shared" si="176"/>
        <v>20.118172043010752</v>
      </c>
      <c r="P2837" t="s">
        <v>8277</v>
      </c>
      <c r="Q2837" s="8" t="s">
        <v>8278</v>
      </c>
      <c r="R2837" s="12">
        <f t="shared" si="178"/>
        <v>42313.703900462962</v>
      </c>
      <c r="S2837" s="12">
        <f t="shared" si="179"/>
        <v>42343</v>
      </c>
    </row>
    <row r="2838" spans="1:19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7"/>
        <v>108</v>
      </c>
      <c r="O2838" s="7">
        <f t="shared" si="176"/>
        <v>44.090909090909093</v>
      </c>
      <c r="P2838" t="s">
        <v>8277</v>
      </c>
      <c r="Q2838" s="8" t="s">
        <v>8278</v>
      </c>
      <c r="R2838" s="12">
        <f t="shared" si="178"/>
        <v>42746.261782407411</v>
      </c>
      <c r="S2838" s="12">
        <f t="shared" si="179"/>
        <v>42784.207638888889</v>
      </c>
    </row>
    <row r="2839" spans="1:19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7"/>
        <v>100</v>
      </c>
      <c r="O2839" s="7">
        <f t="shared" si="176"/>
        <v>40.476190476190474</v>
      </c>
      <c r="P2839" t="s">
        <v>8277</v>
      </c>
      <c r="Q2839" s="8" t="s">
        <v>8278</v>
      </c>
      <c r="R2839" s="12">
        <f t="shared" si="178"/>
        <v>42307.908379629633</v>
      </c>
      <c r="S2839" s="12">
        <f t="shared" si="179"/>
        <v>42347.950046296297</v>
      </c>
    </row>
    <row r="2840" spans="1:19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7"/>
        <v>120</v>
      </c>
      <c r="O2840" s="7">
        <f t="shared" si="176"/>
        <v>44.537037037037038</v>
      </c>
      <c r="P2840" t="s">
        <v>8277</v>
      </c>
      <c r="Q2840" s="8" t="s">
        <v>8278</v>
      </c>
      <c r="R2840" s="12">
        <f t="shared" si="178"/>
        <v>41842.607592592591</v>
      </c>
      <c r="S2840" s="12">
        <f t="shared" si="179"/>
        <v>41864.916666666664</v>
      </c>
    </row>
    <row r="2841" spans="1:19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7"/>
        <v>111</v>
      </c>
      <c r="O2841" s="7">
        <f t="shared" si="176"/>
        <v>125.80645161290323</v>
      </c>
      <c r="P2841" t="s">
        <v>8277</v>
      </c>
      <c r="Q2841" s="8" t="s">
        <v>8278</v>
      </c>
      <c r="R2841" s="12">
        <f t="shared" si="178"/>
        <v>41853.240208333329</v>
      </c>
      <c r="S2841" s="12">
        <f t="shared" si="179"/>
        <v>41876.207638888889</v>
      </c>
    </row>
    <row r="2842" spans="1:19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7"/>
        <v>104</v>
      </c>
      <c r="O2842" s="7">
        <f t="shared" si="176"/>
        <v>19.696969696969695</v>
      </c>
      <c r="P2842" t="s">
        <v>8277</v>
      </c>
      <c r="Q2842" s="8" t="s">
        <v>8278</v>
      </c>
      <c r="R2842" s="12">
        <f t="shared" si="178"/>
        <v>42060.035636574074</v>
      </c>
      <c r="S2842" s="12">
        <f t="shared" si="179"/>
        <v>42081.708333333328</v>
      </c>
    </row>
    <row r="2843" spans="1:19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7"/>
        <v>1</v>
      </c>
      <c r="O2843" s="7">
        <f t="shared" si="176"/>
        <v>10</v>
      </c>
      <c r="P2843" t="s">
        <v>8277</v>
      </c>
      <c r="Q2843" s="8" t="s">
        <v>8278</v>
      </c>
      <c r="R2843" s="12">
        <f t="shared" si="178"/>
        <v>42291.739548611105</v>
      </c>
      <c r="S2843" s="12">
        <f t="shared" si="179"/>
        <v>42351.781215277777</v>
      </c>
    </row>
    <row r="2844" spans="1:19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7"/>
        <v>0</v>
      </c>
      <c r="O2844" s="7" t="str">
        <f t="shared" si="176"/>
        <v>-</v>
      </c>
      <c r="P2844" t="s">
        <v>8277</v>
      </c>
      <c r="Q2844" s="8" t="s">
        <v>8278</v>
      </c>
      <c r="R2844" s="12">
        <f t="shared" si="178"/>
        <v>41784.952488425923</v>
      </c>
      <c r="S2844" s="12">
        <f t="shared" si="179"/>
        <v>41811.458333333336</v>
      </c>
    </row>
    <row r="2845" spans="1:19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7"/>
        <v>0</v>
      </c>
      <c r="O2845" s="7" t="str">
        <f t="shared" si="176"/>
        <v>-</v>
      </c>
      <c r="P2845" t="s">
        <v>8277</v>
      </c>
      <c r="Q2845" s="8" t="s">
        <v>8278</v>
      </c>
      <c r="R2845" s="12">
        <f t="shared" si="178"/>
        <v>42492.737847222219</v>
      </c>
      <c r="S2845" s="12">
        <f t="shared" si="179"/>
        <v>42534.166666666672</v>
      </c>
    </row>
    <row r="2846" spans="1:19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7"/>
        <v>5</v>
      </c>
      <c r="O2846" s="7">
        <f t="shared" si="176"/>
        <v>30</v>
      </c>
      <c r="P2846" t="s">
        <v>8277</v>
      </c>
      <c r="Q2846" s="8" t="s">
        <v>8278</v>
      </c>
      <c r="R2846" s="12">
        <f t="shared" si="178"/>
        <v>42709.546064814815</v>
      </c>
      <c r="S2846" s="12">
        <f t="shared" si="179"/>
        <v>42739.546064814815</v>
      </c>
    </row>
    <row r="2847" spans="1:19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7"/>
        <v>32</v>
      </c>
      <c r="O2847" s="7">
        <f t="shared" si="176"/>
        <v>60.666666666666664</v>
      </c>
      <c r="P2847" t="s">
        <v>8277</v>
      </c>
      <c r="Q2847" s="8" t="s">
        <v>8278</v>
      </c>
      <c r="R2847" s="12">
        <f t="shared" si="178"/>
        <v>42103.016585648147</v>
      </c>
      <c r="S2847" s="12">
        <f t="shared" si="179"/>
        <v>42163.016585648147</v>
      </c>
    </row>
    <row r="2848" spans="1:19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7"/>
        <v>0</v>
      </c>
      <c r="O2848" s="7" t="str">
        <f t="shared" si="176"/>
        <v>-</v>
      </c>
      <c r="P2848" t="s">
        <v>8277</v>
      </c>
      <c r="Q2848" s="8" t="s">
        <v>8278</v>
      </c>
      <c r="R2848" s="12">
        <f t="shared" si="178"/>
        <v>42108.692060185189</v>
      </c>
      <c r="S2848" s="12">
        <f t="shared" si="179"/>
        <v>42153.692060185189</v>
      </c>
    </row>
    <row r="2849" spans="1:19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7"/>
        <v>0</v>
      </c>
      <c r="O2849" s="7" t="str">
        <f t="shared" si="176"/>
        <v>-</v>
      </c>
      <c r="P2849" t="s">
        <v>8277</v>
      </c>
      <c r="Q2849" s="8" t="s">
        <v>8278</v>
      </c>
      <c r="R2849" s="12">
        <f t="shared" si="178"/>
        <v>42453.806307870371</v>
      </c>
      <c r="S2849" s="12">
        <f t="shared" si="179"/>
        <v>42513.806307870371</v>
      </c>
    </row>
    <row r="2850" spans="1:19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7"/>
        <v>0</v>
      </c>
      <c r="O2850" s="7">
        <f t="shared" si="176"/>
        <v>23.333333333333332</v>
      </c>
      <c r="P2850" t="s">
        <v>8277</v>
      </c>
      <c r="Q2850" s="8" t="s">
        <v>8278</v>
      </c>
      <c r="R2850" s="12">
        <f t="shared" si="178"/>
        <v>42123.648831018523</v>
      </c>
      <c r="S2850" s="12">
        <f t="shared" si="179"/>
        <v>42153.648831018523</v>
      </c>
    </row>
    <row r="2851" spans="1:19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7"/>
        <v>1</v>
      </c>
      <c r="O2851" s="7">
        <f t="shared" si="176"/>
        <v>5</v>
      </c>
      <c r="P2851" t="s">
        <v>8277</v>
      </c>
      <c r="Q2851" s="8" t="s">
        <v>8278</v>
      </c>
      <c r="R2851" s="12">
        <f t="shared" si="178"/>
        <v>42453.428240740745</v>
      </c>
      <c r="S2851" s="12">
        <f t="shared" si="179"/>
        <v>42483.428240740745</v>
      </c>
    </row>
    <row r="2852" spans="1:19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7"/>
        <v>4</v>
      </c>
      <c r="O2852" s="7">
        <f t="shared" si="176"/>
        <v>23.923076923076923</v>
      </c>
      <c r="P2852" t="s">
        <v>8277</v>
      </c>
      <c r="Q2852" s="8" t="s">
        <v>8278</v>
      </c>
      <c r="R2852" s="12">
        <f t="shared" si="178"/>
        <v>41858.007071759261</v>
      </c>
      <c r="S2852" s="12">
        <f t="shared" si="179"/>
        <v>41888.007071759261</v>
      </c>
    </row>
    <row r="2853" spans="1:19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7"/>
        <v>0</v>
      </c>
      <c r="O2853" s="7" t="str">
        <f t="shared" si="176"/>
        <v>-</v>
      </c>
      <c r="P2853" t="s">
        <v>8277</v>
      </c>
      <c r="Q2853" s="8" t="s">
        <v>8278</v>
      </c>
      <c r="R2853" s="12">
        <f t="shared" si="178"/>
        <v>42390.002650462964</v>
      </c>
      <c r="S2853" s="12">
        <f t="shared" si="179"/>
        <v>42398.970138888893</v>
      </c>
    </row>
    <row r="2854" spans="1:19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7"/>
        <v>2</v>
      </c>
      <c r="O2854" s="7">
        <f t="shared" si="176"/>
        <v>15.833333333333334</v>
      </c>
      <c r="P2854" t="s">
        <v>8277</v>
      </c>
      <c r="Q2854" s="8" t="s">
        <v>8278</v>
      </c>
      <c r="R2854" s="12">
        <f t="shared" si="178"/>
        <v>41781.045173611114</v>
      </c>
      <c r="S2854" s="12">
        <f t="shared" si="179"/>
        <v>41811.045173611114</v>
      </c>
    </row>
    <row r="2855" spans="1:19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7"/>
        <v>0</v>
      </c>
      <c r="O2855" s="7" t="str">
        <f t="shared" si="176"/>
        <v>-</v>
      </c>
      <c r="P2855" t="s">
        <v>8277</v>
      </c>
      <c r="Q2855" s="8" t="s">
        <v>8278</v>
      </c>
      <c r="R2855" s="12">
        <f t="shared" si="178"/>
        <v>41836.190937499996</v>
      </c>
      <c r="S2855" s="12">
        <f t="shared" si="179"/>
        <v>41896.190937499996</v>
      </c>
    </row>
    <row r="2856" spans="1:19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7"/>
        <v>42</v>
      </c>
      <c r="O2856" s="7">
        <f t="shared" si="176"/>
        <v>29.785714285714285</v>
      </c>
      <c r="P2856" t="s">
        <v>8277</v>
      </c>
      <c r="Q2856" s="8" t="s">
        <v>8278</v>
      </c>
      <c r="R2856" s="12">
        <f t="shared" si="178"/>
        <v>42111.71665509259</v>
      </c>
      <c r="S2856" s="12">
        <f t="shared" si="179"/>
        <v>42131.71665509259</v>
      </c>
    </row>
    <row r="2857" spans="1:19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7"/>
        <v>50</v>
      </c>
      <c r="O2857" s="7">
        <f t="shared" si="176"/>
        <v>60</v>
      </c>
      <c r="P2857" t="s">
        <v>8277</v>
      </c>
      <c r="Q2857" s="8" t="s">
        <v>8278</v>
      </c>
      <c r="R2857" s="12">
        <f t="shared" si="178"/>
        <v>42370.007766203707</v>
      </c>
      <c r="S2857" s="12">
        <f t="shared" si="179"/>
        <v>42398.981944444444</v>
      </c>
    </row>
    <row r="2858" spans="1:19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7"/>
        <v>5</v>
      </c>
      <c r="O2858" s="7">
        <f t="shared" si="176"/>
        <v>24.333333333333332</v>
      </c>
      <c r="P2858" t="s">
        <v>8277</v>
      </c>
      <c r="Q2858" s="8" t="s">
        <v>8278</v>
      </c>
      <c r="R2858" s="12">
        <f t="shared" si="178"/>
        <v>42165.037581018521</v>
      </c>
      <c r="S2858" s="12">
        <f t="shared" si="179"/>
        <v>42224.898611111115</v>
      </c>
    </row>
    <row r="2859" spans="1:19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7"/>
        <v>20</v>
      </c>
      <c r="O2859" s="7">
        <f t="shared" si="176"/>
        <v>500</v>
      </c>
      <c r="P2859" t="s">
        <v>8277</v>
      </c>
      <c r="Q2859" s="8" t="s">
        <v>8278</v>
      </c>
      <c r="R2859" s="12">
        <f t="shared" si="178"/>
        <v>42726.920081018514</v>
      </c>
      <c r="S2859" s="12">
        <f t="shared" si="179"/>
        <v>42786.75</v>
      </c>
    </row>
    <row r="2860" spans="1:19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7"/>
        <v>0</v>
      </c>
      <c r="O2860" s="7" t="str">
        <f t="shared" si="176"/>
        <v>-</v>
      </c>
      <c r="P2860" t="s">
        <v>8277</v>
      </c>
      <c r="Q2860" s="8" t="s">
        <v>8278</v>
      </c>
      <c r="R2860" s="12">
        <f t="shared" si="178"/>
        <v>41954.545081018514</v>
      </c>
      <c r="S2860" s="12">
        <f t="shared" si="179"/>
        <v>41978.477777777778</v>
      </c>
    </row>
    <row r="2861" spans="1:19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7"/>
        <v>2</v>
      </c>
      <c r="O2861" s="7">
        <f t="shared" si="176"/>
        <v>35</v>
      </c>
      <c r="P2861" t="s">
        <v>8277</v>
      </c>
      <c r="Q2861" s="8" t="s">
        <v>8278</v>
      </c>
      <c r="R2861" s="12">
        <f t="shared" si="178"/>
        <v>42233.362314814818</v>
      </c>
      <c r="S2861" s="12">
        <f t="shared" si="179"/>
        <v>42293.362314814818</v>
      </c>
    </row>
    <row r="2862" spans="1:19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7"/>
        <v>7</v>
      </c>
      <c r="O2862" s="7">
        <f t="shared" si="176"/>
        <v>29.555555555555557</v>
      </c>
      <c r="P2862" t="s">
        <v>8277</v>
      </c>
      <c r="Q2862" s="8" t="s">
        <v>8278</v>
      </c>
      <c r="R2862" s="12">
        <f t="shared" si="178"/>
        <v>42480.800648148142</v>
      </c>
      <c r="S2862" s="12">
        <f t="shared" si="179"/>
        <v>42540.800648148142</v>
      </c>
    </row>
    <row r="2863" spans="1:19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7"/>
        <v>32</v>
      </c>
      <c r="O2863" s="7">
        <f t="shared" si="176"/>
        <v>26.666666666666668</v>
      </c>
      <c r="P2863" t="s">
        <v>8277</v>
      </c>
      <c r="Q2863" s="8" t="s">
        <v>8278</v>
      </c>
      <c r="R2863" s="12">
        <f t="shared" si="178"/>
        <v>42257.590833333335</v>
      </c>
      <c r="S2863" s="12">
        <f t="shared" si="179"/>
        <v>42271.590833333335</v>
      </c>
    </row>
    <row r="2864" spans="1:19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7"/>
        <v>0</v>
      </c>
      <c r="O2864" s="7">
        <f t="shared" si="176"/>
        <v>18.333333333333332</v>
      </c>
      <c r="P2864" t="s">
        <v>8277</v>
      </c>
      <c r="Q2864" s="8" t="s">
        <v>8278</v>
      </c>
      <c r="R2864" s="12">
        <f t="shared" si="178"/>
        <v>41784.789687500001</v>
      </c>
      <c r="S2864" s="12">
        <f t="shared" si="179"/>
        <v>41814.789687500001</v>
      </c>
    </row>
    <row r="2865" spans="1:19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7"/>
        <v>0</v>
      </c>
      <c r="O2865" s="7">
        <f t="shared" si="176"/>
        <v>20</v>
      </c>
      <c r="P2865" t="s">
        <v>8277</v>
      </c>
      <c r="Q2865" s="8" t="s">
        <v>8278</v>
      </c>
      <c r="R2865" s="12">
        <f t="shared" si="178"/>
        <v>41831.675034722226</v>
      </c>
      <c r="S2865" s="12">
        <f t="shared" si="179"/>
        <v>41891.675034722226</v>
      </c>
    </row>
    <row r="2866" spans="1:19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7"/>
        <v>2</v>
      </c>
      <c r="O2866" s="7">
        <f t="shared" si="176"/>
        <v>13.333333333333334</v>
      </c>
      <c r="P2866" t="s">
        <v>8277</v>
      </c>
      <c r="Q2866" s="8" t="s">
        <v>8278</v>
      </c>
      <c r="R2866" s="12">
        <f t="shared" si="178"/>
        <v>42172.613506944443</v>
      </c>
      <c r="S2866" s="12">
        <f t="shared" si="179"/>
        <v>42202.554166666669</v>
      </c>
    </row>
    <row r="2867" spans="1:19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7"/>
        <v>0</v>
      </c>
      <c r="O2867" s="7" t="str">
        <f t="shared" si="176"/>
        <v>-</v>
      </c>
      <c r="P2867" t="s">
        <v>8277</v>
      </c>
      <c r="Q2867" s="8" t="s">
        <v>8278</v>
      </c>
      <c r="R2867" s="12">
        <f t="shared" si="178"/>
        <v>41950.114108796297</v>
      </c>
      <c r="S2867" s="12">
        <f t="shared" si="179"/>
        <v>42010.114108796297</v>
      </c>
    </row>
    <row r="2868" spans="1:19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7"/>
        <v>1</v>
      </c>
      <c r="O2868" s="7">
        <f t="shared" si="176"/>
        <v>22.5</v>
      </c>
      <c r="P2868" t="s">
        <v>8277</v>
      </c>
      <c r="Q2868" s="8" t="s">
        <v>8278</v>
      </c>
      <c r="R2868" s="12">
        <f t="shared" si="178"/>
        <v>42627.955104166671</v>
      </c>
      <c r="S2868" s="12">
        <f t="shared" si="179"/>
        <v>42657.916666666672</v>
      </c>
    </row>
    <row r="2869" spans="1:19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7"/>
        <v>20</v>
      </c>
      <c r="O2869" s="7">
        <f t="shared" si="176"/>
        <v>50.4</v>
      </c>
      <c r="P2869" t="s">
        <v>8277</v>
      </c>
      <c r="Q2869" s="8" t="s">
        <v>8278</v>
      </c>
      <c r="R2869" s="12">
        <f t="shared" si="178"/>
        <v>42531.195277777777</v>
      </c>
      <c r="S2869" s="12">
        <f t="shared" si="179"/>
        <v>42555.166666666672</v>
      </c>
    </row>
    <row r="2870" spans="1:19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7"/>
        <v>42</v>
      </c>
      <c r="O2870" s="7">
        <f t="shared" si="176"/>
        <v>105.02933333333334</v>
      </c>
      <c r="P2870" t="s">
        <v>8277</v>
      </c>
      <c r="Q2870" s="8" t="s">
        <v>8278</v>
      </c>
      <c r="R2870" s="12">
        <f t="shared" si="178"/>
        <v>42618.827013888891</v>
      </c>
      <c r="S2870" s="12">
        <f t="shared" si="179"/>
        <v>42648.827013888891</v>
      </c>
    </row>
    <row r="2871" spans="1:19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7"/>
        <v>1</v>
      </c>
      <c r="O2871" s="7">
        <f t="shared" si="176"/>
        <v>35.4</v>
      </c>
      <c r="P2871" t="s">
        <v>8277</v>
      </c>
      <c r="Q2871" s="8" t="s">
        <v>8278</v>
      </c>
      <c r="R2871" s="12">
        <f t="shared" si="178"/>
        <v>42540.593530092592</v>
      </c>
      <c r="S2871" s="12">
        <f t="shared" si="179"/>
        <v>42570.593530092592</v>
      </c>
    </row>
    <row r="2872" spans="1:19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7"/>
        <v>15</v>
      </c>
      <c r="O2872" s="7">
        <f t="shared" si="176"/>
        <v>83.333333333333329</v>
      </c>
      <c r="P2872" t="s">
        <v>8277</v>
      </c>
      <c r="Q2872" s="8" t="s">
        <v>8278</v>
      </c>
      <c r="R2872" s="12">
        <f t="shared" si="178"/>
        <v>41746.189409722225</v>
      </c>
      <c r="S2872" s="12">
        <f t="shared" si="179"/>
        <v>41776.189409722225</v>
      </c>
    </row>
    <row r="2873" spans="1:19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7"/>
        <v>5</v>
      </c>
      <c r="O2873" s="7">
        <f t="shared" si="176"/>
        <v>35.92307692307692</v>
      </c>
      <c r="P2873" t="s">
        <v>8277</v>
      </c>
      <c r="Q2873" s="8" t="s">
        <v>8278</v>
      </c>
      <c r="R2873" s="12">
        <f t="shared" si="178"/>
        <v>41974.738576388889</v>
      </c>
      <c r="S2873" s="12">
        <f t="shared" si="179"/>
        <v>41994.738576388889</v>
      </c>
    </row>
    <row r="2874" spans="1:19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7"/>
        <v>0</v>
      </c>
      <c r="O2874" s="7" t="str">
        <f t="shared" si="176"/>
        <v>-</v>
      </c>
      <c r="P2874" t="s">
        <v>8277</v>
      </c>
      <c r="Q2874" s="8" t="s">
        <v>8278</v>
      </c>
      <c r="R2874" s="12">
        <f t="shared" si="178"/>
        <v>42115.11618055556</v>
      </c>
      <c r="S2874" s="12">
        <f t="shared" si="179"/>
        <v>42175.11618055556</v>
      </c>
    </row>
    <row r="2875" spans="1:19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7"/>
        <v>38</v>
      </c>
      <c r="O2875" s="7">
        <f t="shared" si="176"/>
        <v>119.125</v>
      </c>
      <c r="P2875" t="s">
        <v>8277</v>
      </c>
      <c r="Q2875" s="8" t="s">
        <v>8278</v>
      </c>
      <c r="R2875" s="12">
        <f t="shared" si="178"/>
        <v>42002.817488425921</v>
      </c>
      <c r="S2875" s="12">
        <f t="shared" si="179"/>
        <v>42032.817488425921</v>
      </c>
    </row>
    <row r="2876" spans="1:19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7"/>
        <v>5</v>
      </c>
      <c r="O2876" s="7">
        <f t="shared" si="176"/>
        <v>90.333333333333329</v>
      </c>
      <c r="P2876" t="s">
        <v>8277</v>
      </c>
      <c r="Q2876" s="8" t="s">
        <v>8278</v>
      </c>
      <c r="R2876" s="12">
        <f t="shared" si="178"/>
        <v>42722.84474537037</v>
      </c>
      <c r="S2876" s="12">
        <f t="shared" si="179"/>
        <v>42752.84474537037</v>
      </c>
    </row>
    <row r="2877" spans="1:19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7"/>
        <v>0</v>
      </c>
      <c r="O2877" s="7">
        <f t="shared" si="176"/>
        <v>2.3333333333333335</v>
      </c>
      <c r="P2877" t="s">
        <v>8277</v>
      </c>
      <c r="Q2877" s="8" t="s">
        <v>8278</v>
      </c>
      <c r="R2877" s="12">
        <f t="shared" si="178"/>
        <v>42465.128391203703</v>
      </c>
      <c r="S2877" s="12">
        <f t="shared" si="179"/>
        <v>42495.128391203703</v>
      </c>
    </row>
    <row r="2878" spans="1:19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7"/>
        <v>0</v>
      </c>
      <c r="O2878" s="7" t="str">
        <f t="shared" si="176"/>
        <v>-</v>
      </c>
      <c r="P2878" t="s">
        <v>8277</v>
      </c>
      <c r="Q2878" s="8" t="s">
        <v>8278</v>
      </c>
      <c r="R2878" s="12">
        <f t="shared" si="178"/>
        <v>42171.743969907402</v>
      </c>
      <c r="S2878" s="12">
        <f t="shared" si="179"/>
        <v>42201.743969907402</v>
      </c>
    </row>
    <row r="2879" spans="1:19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7"/>
        <v>11</v>
      </c>
      <c r="O2879" s="7">
        <f t="shared" si="176"/>
        <v>108.33333333333333</v>
      </c>
      <c r="P2879" t="s">
        <v>8277</v>
      </c>
      <c r="Q2879" s="8" t="s">
        <v>8278</v>
      </c>
      <c r="R2879" s="12">
        <f t="shared" si="178"/>
        <v>42672.955138888887</v>
      </c>
      <c r="S2879" s="12">
        <f t="shared" si="179"/>
        <v>42704.708333333328</v>
      </c>
    </row>
    <row r="2880" spans="1:19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7"/>
        <v>2</v>
      </c>
      <c r="O2880" s="7">
        <f t="shared" si="176"/>
        <v>15.75</v>
      </c>
      <c r="P2880" t="s">
        <v>8277</v>
      </c>
      <c r="Q2880" s="8" t="s">
        <v>8278</v>
      </c>
      <c r="R2880" s="12">
        <f t="shared" si="178"/>
        <v>42128.615682870368</v>
      </c>
      <c r="S2880" s="12">
        <f t="shared" si="179"/>
        <v>42188.615682870368</v>
      </c>
    </row>
    <row r="2881" spans="1:19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7"/>
        <v>0</v>
      </c>
      <c r="O2881" s="7">
        <f t="shared" si="176"/>
        <v>29</v>
      </c>
      <c r="P2881" t="s">
        <v>8277</v>
      </c>
      <c r="Q2881" s="8" t="s">
        <v>8278</v>
      </c>
      <c r="R2881" s="12">
        <f t="shared" si="178"/>
        <v>42359.725243055553</v>
      </c>
      <c r="S2881" s="12">
        <f t="shared" si="179"/>
        <v>42389.725243055553</v>
      </c>
    </row>
    <row r="2882" spans="1:19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7"/>
        <v>23</v>
      </c>
      <c r="O2882" s="7">
        <f t="shared" ref="O2882:O2945" si="180">IFERROR(E2882/L2882,"-")</f>
        <v>96.551724137931032</v>
      </c>
      <c r="P2882" t="s">
        <v>8277</v>
      </c>
      <c r="Q2882" s="8" t="s">
        <v>8278</v>
      </c>
      <c r="R2882" s="12">
        <f t="shared" si="178"/>
        <v>42192.905694444446</v>
      </c>
      <c r="S2882" s="12">
        <f t="shared" si="179"/>
        <v>42236.711805555555</v>
      </c>
    </row>
    <row r="2883" spans="1:19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1">ROUND(E2883/D2883*100,0)</f>
        <v>0</v>
      </c>
      <c r="O2883" s="7" t="str">
        <f t="shared" si="180"/>
        <v>-</v>
      </c>
      <c r="P2883" t="s">
        <v>8277</v>
      </c>
      <c r="Q2883" s="8" t="s">
        <v>8278</v>
      </c>
      <c r="R2883" s="12">
        <f t="shared" ref="R2883:R2946" si="182">(((J2883/60)/60)/24+DATE(1970,1,1))</f>
        <v>41916.597638888888</v>
      </c>
      <c r="S2883" s="12">
        <f t="shared" ref="S2883:S2946" si="183">(((I2883/60)/60)/24)+DATE(1970,1,1)</f>
        <v>41976.639305555553</v>
      </c>
    </row>
    <row r="2884" spans="1:19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1"/>
        <v>34</v>
      </c>
      <c r="O2884" s="7">
        <f t="shared" si="180"/>
        <v>63</v>
      </c>
      <c r="P2884" t="s">
        <v>8277</v>
      </c>
      <c r="Q2884" s="8" t="s">
        <v>8278</v>
      </c>
      <c r="R2884" s="12">
        <f t="shared" si="182"/>
        <v>42461.596273148149</v>
      </c>
      <c r="S2884" s="12">
        <f t="shared" si="183"/>
        <v>42491.596273148149</v>
      </c>
    </row>
    <row r="2885" spans="1:19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1"/>
        <v>19</v>
      </c>
      <c r="O2885" s="7">
        <f t="shared" si="180"/>
        <v>381.6</v>
      </c>
      <c r="P2885" t="s">
        <v>8277</v>
      </c>
      <c r="Q2885" s="8" t="s">
        <v>8278</v>
      </c>
      <c r="R2885" s="12">
        <f t="shared" si="182"/>
        <v>42370.90320601852</v>
      </c>
      <c r="S2885" s="12">
        <f t="shared" si="183"/>
        <v>42406.207638888889</v>
      </c>
    </row>
    <row r="2886" spans="1:19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1"/>
        <v>0</v>
      </c>
      <c r="O2886" s="7">
        <f t="shared" si="180"/>
        <v>46.25</v>
      </c>
      <c r="P2886" t="s">
        <v>8277</v>
      </c>
      <c r="Q2886" s="8" t="s">
        <v>8278</v>
      </c>
      <c r="R2886" s="12">
        <f t="shared" si="182"/>
        <v>41948.727256944447</v>
      </c>
      <c r="S2886" s="12">
        <f t="shared" si="183"/>
        <v>41978.727256944447</v>
      </c>
    </row>
    <row r="2887" spans="1:19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1"/>
        <v>33</v>
      </c>
      <c r="O2887" s="7">
        <f t="shared" si="180"/>
        <v>26</v>
      </c>
      <c r="P2887" t="s">
        <v>8277</v>
      </c>
      <c r="Q2887" s="8" t="s">
        <v>8278</v>
      </c>
      <c r="R2887" s="12">
        <f t="shared" si="182"/>
        <v>42047.07640046296</v>
      </c>
      <c r="S2887" s="12">
        <f t="shared" si="183"/>
        <v>42077.034733796296</v>
      </c>
    </row>
    <row r="2888" spans="1:19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1"/>
        <v>5</v>
      </c>
      <c r="O2888" s="7">
        <f t="shared" si="180"/>
        <v>10</v>
      </c>
      <c r="P2888" t="s">
        <v>8277</v>
      </c>
      <c r="Q2888" s="8" t="s">
        <v>8278</v>
      </c>
      <c r="R2888" s="12">
        <f t="shared" si="182"/>
        <v>42261.632916666669</v>
      </c>
      <c r="S2888" s="12">
        <f t="shared" si="183"/>
        <v>42266.165972222225</v>
      </c>
    </row>
    <row r="2889" spans="1:19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1"/>
        <v>0</v>
      </c>
      <c r="O2889" s="7">
        <f t="shared" si="180"/>
        <v>5</v>
      </c>
      <c r="P2889" t="s">
        <v>8277</v>
      </c>
      <c r="Q2889" s="8" t="s">
        <v>8278</v>
      </c>
      <c r="R2889" s="12">
        <f t="shared" si="182"/>
        <v>41985.427361111113</v>
      </c>
      <c r="S2889" s="12">
        <f t="shared" si="183"/>
        <v>42015.427361111113</v>
      </c>
    </row>
    <row r="2890" spans="1:19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1"/>
        <v>0</v>
      </c>
      <c r="O2890" s="7" t="str">
        <f t="shared" si="180"/>
        <v>-</v>
      </c>
      <c r="P2890" t="s">
        <v>8277</v>
      </c>
      <c r="Q2890" s="8" t="s">
        <v>8278</v>
      </c>
      <c r="R2890" s="12">
        <f t="shared" si="182"/>
        <v>41922.535185185188</v>
      </c>
      <c r="S2890" s="12">
        <f t="shared" si="183"/>
        <v>41930.207638888889</v>
      </c>
    </row>
    <row r="2891" spans="1:19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1"/>
        <v>38</v>
      </c>
      <c r="O2891" s="7">
        <f t="shared" si="180"/>
        <v>81.571428571428569</v>
      </c>
      <c r="P2891" t="s">
        <v>8277</v>
      </c>
      <c r="Q2891" s="8" t="s">
        <v>8278</v>
      </c>
      <c r="R2891" s="12">
        <f t="shared" si="182"/>
        <v>41850.863252314812</v>
      </c>
      <c r="S2891" s="12">
        <f t="shared" si="183"/>
        <v>41880.863252314812</v>
      </c>
    </row>
    <row r="2892" spans="1:19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1"/>
        <v>1</v>
      </c>
      <c r="O2892" s="7">
        <f t="shared" si="180"/>
        <v>7</v>
      </c>
      <c r="P2892" t="s">
        <v>8277</v>
      </c>
      <c r="Q2892" s="8" t="s">
        <v>8278</v>
      </c>
      <c r="R2892" s="12">
        <f t="shared" si="182"/>
        <v>41831.742962962962</v>
      </c>
      <c r="S2892" s="12">
        <f t="shared" si="183"/>
        <v>41860.125</v>
      </c>
    </row>
    <row r="2893" spans="1:19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1"/>
        <v>3</v>
      </c>
      <c r="O2893" s="7">
        <f t="shared" si="180"/>
        <v>27.3</v>
      </c>
      <c r="P2893" t="s">
        <v>8277</v>
      </c>
      <c r="Q2893" s="8" t="s">
        <v>8278</v>
      </c>
      <c r="R2893" s="12">
        <f t="shared" si="182"/>
        <v>42415.883425925931</v>
      </c>
      <c r="S2893" s="12">
        <f t="shared" si="183"/>
        <v>42475.84175925926</v>
      </c>
    </row>
    <row r="2894" spans="1:19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1"/>
        <v>9</v>
      </c>
      <c r="O2894" s="7">
        <f t="shared" si="180"/>
        <v>29.411764705882351</v>
      </c>
      <c r="P2894" t="s">
        <v>8277</v>
      </c>
      <c r="Q2894" s="8" t="s">
        <v>8278</v>
      </c>
      <c r="R2894" s="12">
        <f t="shared" si="182"/>
        <v>41869.714166666665</v>
      </c>
      <c r="S2894" s="12">
        <f t="shared" si="183"/>
        <v>41876.875</v>
      </c>
    </row>
    <row r="2895" spans="1:19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1"/>
        <v>1</v>
      </c>
      <c r="O2895" s="7">
        <f t="shared" si="180"/>
        <v>12.5</v>
      </c>
      <c r="P2895" t="s">
        <v>8277</v>
      </c>
      <c r="Q2895" s="8" t="s">
        <v>8278</v>
      </c>
      <c r="R2895" s="12">
        <f t="shared" si="182"/>
        <v>41953.773090277777</v>
      </c>
      <c r="S2895" s="12">
        <f t="shared" si="183"/>
        <v>42013.083333333328</v>
      </c>
    </row>
    <row r="2896" spans="1:19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1"/>
        <v>0</v>
      </c>
      <c r="O2896" s="7" t="str">
        <f t="shared" si="180"/>
        <v>-</v>
      </c>
      <c r="P2896" t="s">
        <v>8277</v>
      </c>
      <c r="Q2896" s="8" t="s">
        <v>8278</v>
      </c>
      <c r="R2896" s="12">
        <f t="shared" si="182"/>
        <v>42037.986284722225</v>
      </c>
      <c r="S2896" s="12">
        <f t="shared" si="183"/>
        <v>42097.944618055553</v>
      </c>
    </row>
    <row r="2897" spans="1:19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1"/>
        <v>5</v>
      </c>
      <c r="O2897" s="7">
        <f t="shared" si="180"/>
        <v>5.75</v>
      </c>
      <c r="P2897" t="s">
        <v>8277</v>
      </c>
      <c r="Q2897" s="8" t="s">
        <v>8278</v>
      </c>
      <c r="R2897" s="12">
        <f t="shared" si="182"/>
        <v>41811.555462962962</v>
      </c>
      <c r="S2897" s="12">
        <f t="shared" si="183"/>
        <v>41812.875</v>
      </c>
    </row>
    <row r="2898" spans="1:19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1"/>
        <v>21</v>
      </c>
      <c r="O2898" s="7">
        <f t="shared" si="180"/>
        <v>52.083333333333336</v>
      </c>
      <c r="P2898" t="s">
        <v>8277</v>
      </c>
      <c r="Q2898" s="8" t="s">
        <v>8278</v>
      </c>
      <c r="R2898" s="12">
        <f t="shared" si="182"/>
        <v>42701.908807870372</v>
      </c>
      <c r="S2898" s="12">
        <f t="shared" si="183"/>
        <v>42716.25</v>
      </c>
    </row>
    <row r="2899" spans="1:19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1"/>
        <v>5</v>
      </c>
      <c r="O2899" s="7">
        <f t="shared" si="180"/>
        <v>183.33333333333334</v>
      </c>
      <c r="P2899" t="s">
        <v>8277</v>
      </c>
      <c r="Q2899" s="8" t="s">
        <v>8278</v>
      </c>
      <c r="R2899" s="12">
        <f t="shared" si="182"/>
        <v>42258.646504629629</v>
      </c>
      <c r="S2899" s="12">
        <f t="shared" si="183"/>
        <v>42288.645196759258</v>
      </c>
    </row>
    <row r="2900" spans="1:19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1"/>
        <v>4</v>
      </c>
      <c r="O2900" s="7">
        <f t="shared" si="180"/>
        <v>26.333333333333332</v>
      </c>
      <c r="P2900" t="s">
        <v>8277</v>
      </c>
      <c r="Q2900" s="8" t="s">
        <v>8278</v>
      </c>
      <c r="R2900" s="12">
        <f t="shared" si="182"/>
        <v>42278.664965277778</v>
      </c>
      <c r="S2900" s="12">
        <f t="shared" si="183"/>
        <v>42308.664965277778</v>
      </c>
    </row>
    <row r="2901" spans="1:19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1"/>
        <v>0</v>
      </c>
      <c r="O2901" s="7" t="str">
        <f t="shared" si="180"/>
        <v>-</v>
      </c>
      <c r="P2901" t="s">
        <v>8277</v>
      </c>
      <c r="Q2901" s="8" t="s">
        <v>8278</v>
      </c>
      <c r="R2901" s="12">
        <f t="shared" si="182"/>
        <v>42515.078217592592</v>
      </c>
      <c r="S2901" s="12">
        <f t="shared" si="183"/>
        <v>42575.078217592592</v>
      </c>
    </row>
    <row r="2902" spans="1:19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1"/>
        <v>62</v>
      </c>
      <c r="O2902" s="7">
        <f t="shared" si="180"/>
        <v>486.42857142857144</v>
      </c>
      <c r="P2902" t="s">
        <v>8277</v>
      </c>
      <c r="Q2902" s="8" t="s">
        <v>8278</v>
      </c>
      <c r="R2902" s="12">
        <f t="shared" si="182"/>
        <v>41830.234166666669</v>
      </c>
      <c r="S2902" s="12">
        <f t="shared" si="183"/>
        <v>41860.234166666669</v>
      </c>
    </row>
    <row r="2903" spans="1:19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1"/>
        <v>1</v>
      </c>
      <c r="O2903" s="7">
        <f t="shared" si="180"/>
        <v>3</v>
      </c>
      <c r="P2903" t="s">
        <v>8277</v>
      </c>
      <c r="Q2903" s="8" t="s">
        <v>8278</v>
      </c>
      <c r="R2903" s="12">
        <f t="shared" si="182"/>
        <v>41982.904386574075</v>
      </c>
      <c r="S2903" s="12">
        <f t="shared" si="183"/>
        <v>42042.904386574075</v>
      </c>
    </row>
    <row r="2904" spans="1:19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1"/>
        <v>0</v>
      </c>
      <c r="O2904" s="7">
        <f t="shared" si="180"/>
        <v>25</v>
      </c>
      <c r="P2904" t="s">
        <v>8277</v>
      </c>
      <c r="Q2904" s="8" t="s">
        <v>8278</v>
      </c>
      <c r="R2904" s="12">
        <f t="shared" si="182"/>
        <v>42210.439768518518</v>
      </c>
      <c r="S2904" s="12">
        <f t="shared" si="183"/>
        <v>42240.439768518518</v>
      </c>
    </row>
    <row r="2905" spans="1:19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1"/>
        <v>1</v>
      </c>
      <c r="O2905" s="7">
        <f t="shared" si="180"/>
        <v>9.75</v>
      </c>
      <c r="P2905" t="s">
        <v>8277</v>
      </c>
      <c r="Q2905" s="8" t="s">
        <v>8278</v>
      </c>
      <c r="R2905" s="12">
        <f t="shared" si="182"/>
        <v>42196.166874999995</v>
      </c>
      <c r="S2905" s="12">
        <f t="shared" si="183"/>
        <v>42256.166874999995</v>
      </c>
    </row>
    <row r="2906" spans="1:19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1"/>
        <v>5</v>
      </c>
      <c r="O2906" s="7">
        <f t="shared" si="180"/>
        <v>18.75</v>
      </c>
      <c r="P2906" t="s">
        <v>8277</v>
      </c>
      <c r="Q2906" s="8" t="s">
        <v>8278</v>
      </c>
      <c r="R2906" s="12">
        <f t="shared" si="182"/>
        <v>41940.967951388891</v>
      </c>
      <c r="S2906" s="12">
        <f t="shared" si="183"/>
        <v>41952.5</v>
      </c>
    </row>
    <row r="2907" spans="1:19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1"/>
        <v>18</v>
      </c>
      <c r="O2907" s="7">
        <f t="shared" si="180"/>
        <v>36.588235294117645</v>
      </c>
      <c r="P2907" t="s">
        <v>8277</v>
      </c>
      <c r="Q2907" s="8" t="s">
        <v>8278</v>
      </c>
      <c r="R2907" s="12">
        <f t="shared" si="182"/>
        <v>42606.056863425925</v>
      </c>
      <c r="S2907" s="12">
        <f t="shared" si="183"/>
        <v>42620.056863425925</v>
      </c>
    </row>
    <row r="2908" spans="1:19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1"/>
        <v>9</v>
      </c>
      <c r="O2908" s="7">
        <f t="shared" si="180"/>
        <v>80.714285714285708</v>
      </c>
      <c r="P2908" t="s">
        <v>8277</v>
      </c>
      <c r="Q2908" s="8" t="s">
        <v>8278</v>
      </c>
      <c r="R2908" s="12">
        <f t="shared" si="182"/>
        <v>42199.648912037039</v>
      </c>
      <c r="S2908" s="12">
        <f t="shared" si="183"/>
        <v>42217.041666666672</v>
      </c>
    </row>
    <row r="2909" spans="1:19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1"/>
        <v>0</v>
      </c>
      <c r="O2909" s="7">
        <f t="shared" si="180"/>
        <v>1</v>
      </c>
      <c r="P2909" t="s">
        <v>8277</v>
      </c>
      <c r="Q2909" s="8" t="s">
        <v>8278</v>
      </c>
      <c r="R2909" s="12">
        <f t="shared" si="182"/>
        <v>42444.877743055549</v>
      </c>
      <c r="S2909" s="12">
        <f t="shared" si="183"/>
        <v>42504.877743055549</v>
      </c>
    </row>
    <row r="2910" spans="1:19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1"/>
        <v>3</v>
      </c>
      <c r="O2910" s="7">
        <f t="shared" si="180"/>
        <v>52.8</v>
      </c>
      <c r="P2910" t="s">
        <v>8277</v>
      </c>
      <c r="Q2910" s="8" t="s">
        <v>8278</v>
      </c>
      <c r="R2910" s="12">
        <f t="shared" si="182"/>
        <v>42499.731701388882</v>
      </c>
      <c r="S2910" s="12">
        <f t="shared" si="183"/>
        <v>42529.731701388882</v>
      </c>
    </row>
    <row r="2911" spans="1:19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1"/>
        <v>0</v>
      </c>
      <c r="O2911" s="7">
        <f t="shared" si="180"/>
        <v>20</v>
      </c>
      <c r="P2911" t="s">
        <v>8277</v>
      </c>
      <c r="Q2911" s="8" t="s">
        <v>8278</v>
      </c>
      <c r="R2911" s="12">
        <f t="shared" si="182"/>
        <v>41929.266215277778</v>
      </c>
      <c r="S2911" s="12">
        <f t="shared" si="183"/>
        <v>41968.823611111111</v>
      </c>
    </row>
    <row r="2912" spans="1:19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1"/>
        <v>0</v>
      </c>
      <c r="O2912" s="7">
        <f t="shared" si="180"/>
        <v>1</v>
      </c>
      <c r="P2912" t="s">
        <v>8277</v>
      </c>
      <c r="Q2912" s="8" t="s">
        <v>8278</v>
      </c>
      <c r="R2912" s="12">
        <f t="shared" si="182"/>
        <v>42107.841284722221</v>
      </c>
      <c r="S2912" s="12">
        <f t="shared" si="183"/>
        <v>42167.841284722221</v>
      </c>
    </row>
    <row r="2913" spans="1:19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1"/>
        <v>37</v>
      </c>
      <c r="O2913" s="7">
        <f t="shared" si="180"/>
        <v>46.928571428571431</v>
      </c>
      <c r="P2913" t="s">
        <v>8277</v>
      </c>
      <c r="Q2913" s="8" t="s">
        <v>8278</v>
      </c>
      <c r="R2913" s="12">
        <f t="shared" si="182"/>
        <v>42142.768819444449</v>
      </c>
      <c r="S2913" s="12">
        <f t="shared" si="183"/>
        <v>42182.768819444449</v>
      </c>
    </row>
    <row r="2914" spans="1:19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1"/>
        <v>14</v>
      </c>
      <c r="O2914" s="7">
        <f t="shared" si="180"/>
        <v>78.07692307692308</v>
      </c>
      <c r="P2914" t="s">
        <v>8277</v>
      </c>
      <c r="Q2914" s="8" t="s">
        <v>8278</v>
      </c>
      <c r="R2914" s="12">
        <f t="shared" si="182"/>
        <v>42354.131643518514</v>
      </c>
      <c r="S2914" s="12">
        <f t="shared" si="183"/>
        <v>42384.131643518514</v>
      </c>
    </row>
    <row r="2915" spans="1:19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1"/>
        <v>0</v>
      </c>
      <c r="O2915" s="7">
        <f t="shared" si="180"/>
        <v>1</v>
      </c>
      <c r="P2915" t="s">
        <v>8277</v>
      </c>
      <c r="Q2915" s="8" t="s">
        <v>8278</v>
      </c>
      <c r="R2915" s="12">
        <f t="shared" si="182"/>
        <v>41828.922905092593</v>
      </c>
      <c r="S2915" s="12">
        <f t="shared" si="183"/>
        <v>41888.922905092593</v>
      </c>
    </row>
    <row r="2916" spans="1:19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1"/>
        <v>0</v>
      </c>
      <c r="O2916" s="7">
        <f t="shared" si="180"/>
        <v>1</v>
      </c>
      <c r="P2916" t="s">
        <v>8277</v>
      </c>
      <c r="Q2916" s="8" t="s">
        <v>8278</v>
      </c>
      <c r="R2916" s="12">
        <f t="shared" si="182"/>
        <v>42017.907337962963</v>
      </c>
      <c r="S2916" s="12">
        <f t="shared" si="183"/>
        <v>42077.865671296298</v>
      </c>
    </row>
    <row r="2917" spans="1:19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1"/>
        <v>61</v>
      </c>
      <c r="O2917" s="7">
        <f t="shared" si="180"/>
        <v>203.66666666666666</v>
      </c>
      <c r="P2917" t="s">
        <v>8277</v>
      </c>
      <c r="Q2917" s="8" t="s">
        <v>8278</v>
      </c>
      <c r="R2917" s="12">
        <f t="shared" si="182"/>
        <v>42415.398032407407</v>
      </c>
      <c r="S2917" s="12">
        <f t="shared" si="183"/>
        <v>42445.356365740736</v>
      </c>
    </row>
    <row r="2918" spans="1:19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1"/>
        <v>8</v>
      </c>
      <c r="O2918" s="7">
        <f t="shared" si="180"/>
        <v>20.714285714285715</v>
      </c>
      <c r="P2918" t="s">
        <v>8277</v>
      </c>
      <c r="Q2918" s="8" t="s">
        <v>8278</v>
      </c>
      <c r="R2918" s="12">
        <f t="shared" si="182"/>
        <v>41755.476724537039</v>
      </c>
      <c r="S2918" s="12">
        <f t="shared" si="183"/>
        <v>41778.476724537039</v>
      </c>
    </row>
    <row r="2919" spans="1:19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1"/>
        <v>22</v>
      </c>
      <c r="O2919" s="7">
        <f t="shared" si="180"/>
        <v>48.555555555555557</v>
      </c>
      <c r="P2919" t="s">
        <v>8277</v>
      </c>
      <c r="Q2919" s="8" t="s">
        <v>8278</v>
      </c>
      <c r="R2919" s="12">
        <f t="shared" si="182"/>
        <v>42245.234340277777</v>
      </c>
      <c r="S2919" s="12">
        <f t="shared" si="183"/>
        <v>42263.234340277777</v>
      </c>
    </row>
    <row r="2920" spans="1:19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1"/>
        <v>27</v>
      </c>
      <c r="O2920" s="7">
        <f t="shared" si="180"/>
        <v>68.099999999999994</v>
      </c>
      <c r="P2920" t="s">
        <v>8277</v>
      </c>
      <c r="Q2920" s="8" t="s">
        <v>8278</v>
      </c>
      <c r="R2920" s="12">
        <f t="shared" si="182"/>
        <v>42278.629710648151</v>
      </c>
      <c r="S2920" s="12">
        <f t="shared" si="183"/>
        <v>42306.629710648151</v>
      </c>
    </row>
    <row r="2921" spans="1:19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1"/>
        <v>9</v>
      </c>
      <c r="O2921" s="7">
        <f t="shared" si="180"/>
        <v>8.5</v>
      </c>
      <c r="P2921" t="s">
        <v>8277</v>
      </c>
      <c r="Q2921" s="8" t="s">
        <v>8278</v>
      </c>
      <c r="R2921" s="12">
        <f t="shared" si="182"/>
        <v>41826.61954861111</v>
      </c>
      <c r="S2921" s="12">
        <f t="shared" si="183"/>
        <v>41856.61954861111</v>
      </c>
    </row>
    <row r="2922" spans="1:19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1"/>
        <v>27</v>
      </c>
      <c r="O2922" s="7">
        <f t="shared" si="180"/>
        <v>51.615384615384613</v>
      </c>
      <c r="P2922" t="s">
        <v>8277</v>
      </c>
      <c r="Q2922" s="8" t="s">
        <v>8278</v>
      </c>
      <c r="R2922" s="12">
        <f t="shared" si="182"/>
        <v>42058.792476851857</v>
      </c>
      <c r="S2922" s="12">
        <f t="shared" si="183"/>
        <v>42088.750810185185</v>
      </c>
    </row>
    <row r="2923" spans="1:19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1"/>
        <v>129</v>
      </c>
      <c r="O2923" s="7">
        <f t="shared" si="180"/>
        <v>43</v>
      </c>
      <c r="P2923" t="s">
        <v>8277</v>
      </c>
      <c r="Q2923" s="8" t="s">
        <v>8302</v>
      </c>
      <c r="R2923" s="12">
        <f t="shared" si="182"/>
        <v>41877.886620370373</v>
      </c>
      <c r="S2923" s="12">
        <f t="shared" si="183"/>
        <v>41907.886620370373</v>
      </c>
    </row>
    <row r="2924" spans="1:19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1"/>
        <v>100</v>
      </c>
      <c r="O2924" s="7">
        <f t="shared" si="180"/>
        <v>83.333333333333329</v>
      </c>
      <c r="P2924" t="s">
        <v>8277</v>
      </c>
      <c r="Q2924" s="8" t="s">
        <v>8302</v>
      </c>
      <c r="R2924" s="12">
        <f t="shared" si="182"/>
        <v>42097.874155092592</v>
      </c>
      <c r="S2924" s="12">
        <f t="shared" si="183"/>
        <v>42142.874155092592</v>
      </c>
    </row>
    <row r="2925" spans="1:19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1"/>
        <v>100</v>
      </c>
      <c r="O2925" s="7">
        <f t="shared" si="180"/>
        <v>30</v>
      </c>
      <c r="P2925" t="s">
        <v>8277</v>
      </c>
      <c r="Q2925" s="8" t="s">
        <v>8302</v>
      </c>
      <c r="R2925" s="12">
        <f t="shared" si="182"/>
        <v>42013.15253472222</v>
      </c>
      <c r="S2925" s="12">
        <f t="shared" si="183"/>
        <v>42028.125</v>
      </c>
    </row>
    <row r="2926" spans="1:19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1"/>
        <v>103</v>
      </c>
      <c r="O2926" s="7">
        <f t="shared" si="180"/>
        <v>175.51020408163265</v>
      </c>
      <c r="P2926" t="s">
        <v>8277</v>
      </c>
      <c r="Q2926" s="8" t="s">
        <v>8302</v>
      </c>
      <c r="R2926" s="12">
        <f t="shared" si="182"/>
        <v>42103.556828703702</v>
      </c>
      <c r="S2926" s="12">
        <f t="shared" si="183"/>
        <v>42133.165972222225</v>
      </c>
    </row>
    <row r="2927" spans="1:19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1"/>
        <v>102</v>
      </c>
      <c r="O2927" s="7">
        <f t="shared" si="180"/>
        <v>231.66175879396985</v>
      </c>
      <c r="P2927" t="s">
        <v>8277</v>
      </c>
      <c r="Q2927" s="8" t="s">
        <v>8302</v>
      </c>
      <c r="R2927" s="12">
        <f t="shared" si="182"/>
        <v>41863.584120370368</v>
      </c>
      <c r="S2927" s="12">
        <f t="shared" si="183"/>
        <v>41893.584120370368</v>
      </c>
    </row>
    <row r="2928" spans="1:19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1"/>
        <v>125</v>
      </c>
      <c r="O2928" s="7">
        <f t="shared" si="180"/>
        <v>75</v>
      </c>
      <c r="P2928" t="s">
        <v>8277</v>
      </c>
      <c r="Q2928" s="8" t="s">
        <v>8302</v>
      </c>
      <c r="R2928" s="12">
        <f t="shared" si="182"/>
        <v>42044.765960648147</v>
      </c>
      <c r="S2928" s="12">
        <f t="shared" si="183"/>
        <v>42058.765960648147</v>
      </c>
    </row>
    <row r="2929" spans="1:19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1"/>
        <v>131</v>
      </c>
      <c r="O2929" s="7">
        <f t="shared" si="180"/>
        <v>112.14285714285714</v>
      </c>
      <c r="P2929" t="s">
        <v>8277</v>
      </c>
      <c r="Q2929" s="8" t="s">
        <v>8302</v>
      </c>
      <c r="R2929" s="12">
        <f t="shared" si="182"/>
        <v>41806.669317129628</v>
      </c>
      <c r="S2929" s="12">
        <f t="shared" si="183"/>
        <v>41835.208333333336</v>
      </c>
    </row>
    <row r="2930" spans="1:19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1"/>
        <v>100</v>
      </c>
      <c r="O2930" s="7">
        <f t="shared" si="180"/>
        <v>41.666666666666664</v>
      </c>
      <c r="P2930" t="s">
        <v>8277</v>
      </c>
      <c r="Q2930" s="8" t="s">
        <v>8302</v>
      </c>
      <c r="R2930" s="12">
        <f t="shared" si="182"/>
        <v>42403.998217592598</v>
      </c>
      <c r="S2930" s="12">
        <f t="shared" si="183"/>
        <v>42433.998217592598</v>
      </c>
    </row>
    <row r="2931" spans="1:19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1"/>
        <v>102</v>
      </c>
      <c r="O2931" s="7">
        <f t="shared" si="180"/>
        <v>255.17343750000001</v>
      </c>
      <c r="P2931" t="s">
        <v>8277</v>
      </c>
      <c r="Q2931" s="8" t="s">
        <v>8302</v>
      </c>
      <c r="R2931" s="12">
        <f t="shared" si="182"/>
        <v>41754.564328703702</v>
      </c>
      <c r="S2931" s="12">
        <f t="shared" si="183"/>
        <v>41784.564328703702</v>
      </c>
    </row>
    <row r="2932" spans="1:19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1"/>
        <v>101</v>
      </c>
      <c r="O2932" s="7">
        <f t="shared" si="180"/>
        <v>162.7741935483871</v>
      </c>
      <c r="P2932" t="s">
        <v>8277</v>
      </c>
      <c r="Q2932" s="8" t="s">
        <v>8302</v>
      </c>
      <c r="R2932" s="12">
        <f t="shared" si="182"/>
        <v>42101.584074074075</v>
      </c>
      <c r="S2932" s="12">
        <f t="shared" si="183"/>
        <v>42131.584074074075</v>
      </c>
    </row>
    <row r="2933" spans="1:19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1"/>
        <v>106</v>
      </c>
      <c r="O2933" s="7">
        <f t="shared" si="180"/>
        <v>88.333333333333329</v>
      </c>
      <c r="P2933" t="s">
        <v>8277</v>
      </c>
      <c r="Q2933" s="8" t="s">
        <v>8302</v>
      </c>
      <c r="R2933" s="12">
        <f t="shared" si="182"/>
        <v>41872.291238425925</v>
      </c>
      <c r="S2933" s="12">
        <f t="shared" si="183"/>
        <v>41897.255555555559</v>
      </c>
    </row>
    <row r="2934" spans="1:19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1"/>
        <v>105</v>
      </c>
      <c r="O2934" s="7">
        <f t="shared" si="180"/>
        <v>85.736842105263165</v>
      </c>
      <c r="P2934" t="s">
        <v>8277</v>
      </c>
      <c r="Q2934" s="8" t="s">
        <v>8302</v>
      </c>
      <c r="R2934" s="12">
        <f t="shared" si="182"/>
        <v>42025.164780092593</v>
      </c>
      <c r="S2934" s="12">
        <f t="shared" si="183"/>
        <v>42056.458333333328</v>
      </c>
    </row>
    <row r="2935" spans="1:19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1"/>
        <v>103</v>
      </c>
      <c r="O2935" s="7">
        <f t="shared" si="180"/>
        <v>47.574074074074076</v>
      </c>
      <c r="P2935" t="s">
        <v>8277</v>
      </c>
      <c r="Q2935" s="8" t="s">
        <v>8302</v>
      </c>
      <c r="R2935" s="12">
        <f t="shared" si="182"/>
        <v>42495.956631944442</v>
      </c>
      <c r="S2935" s="12">
        <f t="shared" si="183"/>
        <v>42525.956631944442</v>
      </c>
    </row>
    <row r="2936" spans="1:19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1"/>
        <v>108</v>
      </c>
      <c r="O2936" s="7">
        <f t="shared" si="180"/>
        <v>72.972972972972968</v>
      </c>
      <c r="P2936" t="s">
        <v>8277</v>
      </c>
      <c r="Q2936" s="8" t="s">
        <v>8302</v>
      </c>
      <c r="R2936" s="12">
        <f t="shared" si="182"/>
        <v>41775.636157407411</v>
      </c>
      <c r="S2936" s="12">
        <f t="shared" si="183"/>
        <v>41805.636157407411</v>
      </c>
    </row>
    <row r="2937" spans="1:19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1"/>
        <v>101</v>
      </c>
      <c r="O2937" s="7">
        <f t="shared" si="180"/>
        <v>90.538461538461533</v>
      </c>
      <c r="P2937" t="s">
        <v>8277</v>
      </c>
      <c r="Q2937" s="8" t="s">
        <v>8302</v>
      </c>
      <c r="R2937" s="12">
        <f t="shared" si="182"/>
        <v>42553.583425925928</v>
      </c>
      <c r="S2937" s="12">
        <f t="shared" si="183"/>
        <v>42611.708333333328</v>
      </c>
    </row>
    <row r="2938" spans="1:19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1"/>
        <v>128</v>
      </c>
      <c r="O2938" s="7">
        <f t="shared" si="180"/>
        <v>37.647058823529413</v>
      </c>
      <c r="P2938" t="s">
        <v>8277</v>
      </c>
      <c r="Q2938" s="8" t="s">
        <v>8302</v>
      </c>
      <c r="R2938" s="12">
        <f t="shared" si="182"/>
        <v>41912.650729166664</v>
      </c>
      <c r="S2938" s="12">
        <f t="shared" si="183"/>
        <v>41925.207638888889</v>
      </c>
    </row>
    <row r="2939" spans="1:19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1"/>
        <v>133</v>
      </c>
      <c r="O2939" s="7">
        <f t="shared" si="180"/>
        <v>36.363636363636367</v>
      </c>
      <c r="P2939" t="s">
        <v>8277</v>
      </c>
      <c r="Q2939" s="8" t="s">
        <v>8302</v>
      </c>
      <c r="R2939" s="12">
        <f t="shared" si="182"/>
        <v>41803.457326388889</v>
      </c>
      <c r="S2939" s="12">
        <f t="shared" si="183"/>
        <v>41833.457326388889</v>
      </c>
    </row>
    <row r="2940" spans="1:19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1"/>
        <v>101</v>
      </c>
      <c r="O2940" s="7">
        <f t="shared" si="180"/>
        <v>126.71875</v>
      </c>
      <c r="P2940" t="s">
        <v>8277</v>
      </c>
      <c r="Q2940" s="8" t="s">
        <v>8302</v>
      </c>
      <c r="R2940" s="12">
        <f t="shared" si="182"/>
        <v>42004.703865740739</v>
      </c>
      <c r="S2940" s="12">
        <f t="shared" si="183"/>
        <v>42034.703865740739</v>
      </c>
    </row>
    <row r="2941" spans="1:19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1"/>
        <v>103</v>
      </c>
      <c r="O2941" s="7">
        <f t="shared" si="180"/>
        <v>329.2</v>
      </c>
      <c r="P2941" t="s">
        <v>8277</v>
      </c>
      <c r="Q2941" s="8" t="s">
        <v>8302</v>
      </c>
      <c r="R2941" s="12">
        <f t="shared" si="182"/>
        <v>41845.809166666666</v>
      </c>
      <c r="S2941" s="12">
        <f t="shared" si="183"/>
        <v>41879.041666666664</v>
      </c>
    </row>
    <row r="2942" spans="1:19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1"/>
        <v>107</v>
      </c>
      <c r="O2942" s="7">
        <f t="shared" si="180"/>
        <v>81.242424242424249</v>
      </c>
      <c r="P2942" t="s">
        <v>8277</v>
      </c>
      <c r="Q2942" s="8" t="s">
        <v>8302</v>
      </c>
      <c r="R2942" s="12">
        <f t="shared" si="182"/>
        <v>41982.773356481484</v>
      </c>
      <c r="S2942" s="12">
        <f t="shared" si="183"/>
        <v>42022.773356481484</v>
      </c>
    </row>
    <row r="2943" spans="1:19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1"/>
        <v>0</v>
      </c>
      <c r="O2943" s="7">
        <f t="shared" si="180"/>
        <v>1</v>
      </c>
      <c r="P2943" t="s">
        <v>8277</v>
      </c>
      <c r="Q2943" s="8" t="s">
        <v>8301</v>
      </c>
      <c r="R2943" s="12">
        <f t="shared" si="182"/>
        <v>42034.960127314815</v>
      </c>
      <c r="S2943" s="12">
        <f t="shared" si="183"/>
        <v>42064.960127314815</v>
      </c>
    </row>
    <row r="2944" spans="1:19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1"/>
        <v>20</v>
      </c>
      <c r="O2944" s="7">
        <f t="shared" si="180"/>
        <v>202.22772277227722</v>
      </c>
      <c r="P2944" t="s">
        <v>8277</v>
      </c>
      <c r="Q2944" s="8" t="s">
        <v>8301</v>
      </c>
      <c r="R2944" s="12">
        <f t="shared" si="182"/>
        <v>42334.803923611107</v>
      </c>
      <c r="S2944" s="12">
        <f t="shared" si="183"/>
        <v>42354.845833333333</v>
      </c>
    </row>
    <row r="2945" spans="1:19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1"/>
        <v>0</v>
      </c>
      <c r="O2945" s="7" t="str">
        <f t="shared" si="180"/>
        <v>-</v>
      </c>
      <c r="P2945" t="s">
        <v>8277</v>
      </c>
      <c r="Q2945" s="8" t="s">
        <v>8301</v>
      </c>
      <c r="R2945" s="12">
        <f t="shared" si="182"/>
        <v>42077.129398148143</v>
      </c>
      <c r="S2945" s="12">
        <f t="shared" si="183"/>
        <v>42107.129398148143</v>
      </c>
    </row>
    <row r="2946" spans="1:19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1"/>
        <v>1</v>
      </c>
      <c r="O2946" s="7">
        <f t="shared" ref="O2946:O3009" si="184">IFERROR(E2946/L2946,"-")</f>
        <v>100</v>
      </c>
      <c r="P2946" t="s">
        <v>8277</v>
      </c>
      <c r="Q2946" s="8" t="s">
        <v>8301</v>
      </c>
      <c r="R2946" s="12">
        <f t="shared" si="182"/>
        <v>42132.9143287037</v>
      </c>
      <c r="S2946" s="12">
        <f t="shared" si="183"/>
        <v>42162.9143287037</v>
      </c>
    </row>
    <row r="2947" spans="1:19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5">ROUND(E2947/D2947*100,0)</f>
        <v>0</v>
      </c>
      <c r="O2947" s="7" t="str">
        <f t="shared" si="184"/>
        <v>-</v>
      </c>
      <c r="P2947" t="s">
        <v>8277</v>
      </c>
      <c r="Q2947" s="8" t="s">
        <v>8301</v>
      </c>
      <c r="R2947" s="12">
        <f t="shared" ref="R2947:R3010" si="186">(((J2947/60)/60)/24+DATE(1970,1,1))</f>
        <v>42118.139583333337</v>
      </c>
      <c r="S2947" s="12">
        <f t="shared" ref="S2947:S3010" si="187">(((I2947/60)/60)/24)+DATE(1970,1,1)</f>
        <v>42148.139583333337</v>
      </c>
    </row>
    <row r="2948" spans="1:19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5"/>
        <v>0</v>
      </c>
      <c r="O2948" s="7">
        <f t="shared" si="184"/>
        <v>1</v>
      </c>
      <c r="P2948" t="s">
        <v>8277</v>
      </c>
      <c r="Q2948" s="8" t="s">
        <v>8301</v>
      </c>
      <c r="R2948" s="12">
        <f t="shared" si="186"/>
        <v>42567.531157407408</v>
      </c>
      <c r="S2948" s="12">
        <f t="shared" si="187"/>
        <v>42597.531157407408</v>
      </c>
    </row>
    <row r="2949" spans="1:19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5"/>
        <v>4</v>
      </c>
      <c r="O2949" s="7">
        <f t="shared" si="184"/>
        <v>82.461538461538467</v>
      </c>
      <c r="P2949" t="s">
        <v>8277</v>
      </c>
      <c r="Q2949" s="8" t="s">
        <v>8301</v>
      </c>
      <c r="R2949" s="12">
        <f t="shared" si="186"/>
        <v>42649.562118055561</v>
      </c>
      <c r="S2949" s="12">
        <f t="shared" si="187"/>
        <v>42698.715972222228</v>
      </c>
    </row>
    <row r="2950" spans="1:19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5"/>
        <v>0</v>
      </c>
      <c r="O2950" s="7">
        <f t="shared" si="184"/>
        <v>2.6666666666666665</v>
      </c>
      <c r="P2950" t="s">
        <v>8277</v>
      </c>
      <c r="Q2950" s="8" t="s">
        <v>8301</v>
      </c>
      <c r="R2950" s="12">
        <f t="shared" si="186"/>
        <v>42097.649224537032</v>
      </c>
      <c r="S2950" s="12">
        <f t="shared" si="187"/>
        <v>42157.649224537032</v>
      </c>
    </row>
    <row r="2951" spans="1:19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5"/>
        <v>3</v>
      </c>
      <c r="O2951" s="7">
        <f t="shared" si="184"/>
        <v>12.5</v>
      </c>
      <c r="P2951" t="s">
        <v>8277</v>
      </c>
      <c r="Q2951" s="8" t="s">
        <v>8301</v>
      </c>
      <c r="R2951" s="12">
        <f t="shared" si="186"/>
        <v>42297.823113425926</v>
      </c>
      <c r="S2951" s="12">
        <f t="shared" si="187"/>
        <v>42327.864780092597</v>
      </c>
    </row>
    <row r="2952" spans="1:19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5"/>
        <v>0</v>
      </c>
      <c r="O2952" s="7" t="str">
        <f t="shared" si="184"/>
        <v>-</v>
      </c>
      <c r="P2952" t="s">
        <v>8277</v>
      </c>
      <c r="Q2952" s="8" t="s">
        <v>8301</v>
      </c>
      <c r="R2952" s="12">
        <f t="shared" si="186"/>
        <v>42362.36518518519</v>
      </c>
      <c r="S2952" s="12">
        <f t="shared" si="187"/>
        <v>42392.36518518519</v>
      </c>
    </row>
    <row r="2953" spans="1:19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5"/>
        <v>2</v>
      </c>
      <c r="O2953" s="7">
        <f t="shared" si="184"/>
        <v>18.896551724137932</v>
      </c>
      <c r="P2953" t="s">
        <v>8277</v>
      </c>
      <c r="Q2953" s="8" t="s">
        <v>8301</v>
      </c>
      <c r="R2953" s="12">
        <f t="shared" si="186"/>
        <v>41872.802928240737</v>
      </c>
      <c r="S2953" s="12">
        <f t="shared" si="187"/>
        <v>41917.802928240737</v>
      </c>
    </row>
    <row r="2954" spans="1:19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5"/>
        <v>8</v>
      </c>
      <c r="O2954" s="7">
        <f t="shared" si="184"/>
        <v>200.625</v>
      </c>
      <c r="P2954" t="s">
        <v>8277</v>
      </c>
      <c r="Q2954" s="8" t="s">
        <v>8301</v>
      </c>
      <c r="R2954" s="12">
        <f t="shared" si="186"/>
        <v>42628.690266203703</v>
      </c>
      <c r="S2954" s="12">
        <f t="shared" si="187"/>
        <v>42660.166666666672</v>
      </c>
    </row>
    <row r="2955" spans="1:19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5"/>
        <v>0</v>
      </c>
      <c r="O2955" s="7">
        <f t="shared" si="184"/>
        <v>201.66666666666666</v>
      </c>
      <c r="P2955" t="s">
        <v>8277</v>
      </c>
      <c r="Q2955" s="8" t="s">
        <v>8301</v>
      </c>
      <c r="R2955" s="12">
        <f t="shared" si="186"/>
        <v>42255.791909722218</v>
      </c>
      <c r="S2955" s="12">
        <f t="shared" si="187"/>
        <v>42285.791909722218</v>
      </c>
    </row>
    <row r="2956" spans="1:19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5"/>
        <v>0</v>
      </c>
      <c r="O2956" s="7" t="str">
        <f t="shared" si="184"/>
        <v>-</v>
      </c>
      <c r="P2956" t="s">
        <v>8277</v>
      </c>
      <c r="Q2956" s="8" t="s">
        <v>8301</v>
      </c>
      <c r="R2956" s="12">
        <f t="shared" si="186"/>
        <v>42790.583368055552</v>
      </c>
      <c r="S2956" s="12">
        <f t="shared" si="187"/>
        <v>42810.541701388895</v>
      </c>
    </row>
    <row r="2957" spans="1:19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5"/>
        <v>60</v>
      </c>
      <c r="O2957" s="7">
        <f t="shared" si="184"/>
        <v>65</v>
      </c>
      <c r="P2957" t="s">
        <v>8277</v>
      </c>
      <c r="Q2957" s="8" t="s">
        <v>8301</v>
      </c>
      <c r="R2957" s="12">
        <f t="shared" si="186"/>
        <v>42141.741307870368</v>
      </c>
      <c r="S2957" s="12">
        <f t="shared" si="187"/>
        <v>42171.741307870368</v>
      </c>
    </row>
    <row r="2958" spans="1:19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5"/>
        <v>17</v>
      </c>
      <c r="O2958" s="7">
        <f t="shared" si="184"/>
        <v>66.099999999999994</v>
      </c>
      <c r="P2958" t="s">
        <v>8277</v>
      </c>
      <c r="Q2958" s="8" t="s">
        <v>8301</v>
      </c>
      <c r="R2958" s="12">
        <f t="shared" si="186"/>
        <v>42464.958912037036</v>
      </c>
      <c r="S2958" s="12">
        <f t="shared" si="187"/>
        <v>42494.958912037036</v>
      </c>
    </row>
    <row r="2959" spans="1:19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5"/>
        <v>2</v>
      </c>
      <c r="O2959" s="7">
        <f t="shared" si="184"/>
        <v>93.333333333333329</v>
      </c>
      <c r="P2959" t="s">
        <v>8277</v>
      </c>
      <c r="Q2959" s="8" t="s">
        <v>8301</v>
      </c>
      <c r="R2959" s="12">
        <f t="shared" si="186"/>
        <v>42031.011249999996</v>
      </c>
      <c r="S2959" s="12">
        <f t="shared" si="187"/>
        <v>42090.969583333332</v>
      </c>
    </row>
    <row r="2960" spans="1:19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5"/>
        <v>0</v>
      </c>
      <c r="O2960" s="7" t="str">
        <f t="shared" si="184"/>
        <v>-</v>
      </c>
      <c r="P2960" t="s">
        <v>8277</v>
      </c>
      <c r="Q2960" s="8" t="s">
        <v>8301</v>
      </c>
      <c r="R2960" s="12">
        <f t="shared" si="186"/>
        <v>42438.779131944444</v>
      </c>
      <c r="S2960" s="12">
        <f t="shared" si="187"/>
        <v>42498.73746527778</v>
      </c>
    </row>
    <row r="2961" spans="1:19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5"/>
        <v>0</v>
      </c>
      <c r="O2961" s="7" t="str">
        <f t="shared" si="184"/>
        <v>-</v>
      </c>
      <c r="P2961" t="s">
        <v>8277</v>
      </c>
      <c r="Q2961" s="8" t="s">
        <v>8301</v>
      </c>
      <c r="R2961" s="12">
        <f t="shared" si="186"/>
        <v>42498.008391203708</v>
      </c>
      <c r="S2961" s="12">
        <f t="shared" si="187"/>
        <v>42528.008391203708</v>
      </c>
    </row>
    <row r="2962" spans="1:19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5"/>
        <v>0</v>
      </c>
      <c r="O2962" s="7" t="str">
        <f t="shared" si="184"/>
        <v>-</v>
      </c>
      <c r="P2962" t="s">
        <v>8277</v>
      </c>
      <c r="Q2962" s="8" t="s">
        <v>8301</v>
      </c>
      <c r="R2962" s="12">
        <f t="shared" si="186"/>
        <v>41863.757210648146</v>
      </c>
      <c r="S2962" s="12">
        <f t="shared" si="187"/>
        <v>41893.757210648146</v>
      </c>
    </row>
    <row r="2963" spans="1:19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5"/>
        <v>110</v>
      </c>
      <c r="O2963" s="7">
        <f t="shared" si="184"/>
        <v>50.75</v>
      </c>
      <c r="P2963" t="s">
        <v>8277</v>
      </c>
      <c r="Q2963" s="8" t="s">
        <v>8278</v>
      </c>
      <c r="R2963" s="12">
        <f t="shared" si="186"/>
        <v>42061.212488425925</v>
      </c>
      <c r="S2963" s="12">
        <f t="shared" si="187"/>
        <v>42089.166666666672</v>
      </c>
    </row>
    <row r="2964" spans="1:19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5"/>
        <v>122</v>
      </c>
      <c r="O2964" s="7">
        <f t="shared" si="184"/>
        <v>60.9</v>
      </c>
      <c r="P2964" t="s">
        <v>8277</v>
      </c>
      <c r="Q2964" s="8" t="s">
        <v>8278</v>
      </c>
      <c r="R2964" s="12">
        <f t="shared" si="186"/>
        <v>42036.24428240741</v>
      </c>
      <c r="S2964" s="12">
        <f t="shared" si="187"/>
        <v>42064.290972222225</v>
      </c>
    </row>
    <row r="2965" spans="1:19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5"/>
        <v>107</v>
      </c>
      <c r="O2965" s="7">
        <f t="shared" si="184"/>
        <v>109.03061224489795</v>
      </c>
      <c r="P2965" t="s">
        <v>8277</v>
      </c>
      <c r="Q2965" s="8" t="s">
        <v>8278</v>
      </c>
      <c r="R2965" s="12">
        <f t="shared" si="186"/>
        <v>42157.470185185186</v>
      </c>
      <c r="S2965" s="12">
        <f t="shared" si="187"/>
        <v>42187.470185185186</v>
      </c>
    </row>
    <row r="2966" spans="1:19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5"/>
        <v>101</v>
      </c>
      <c r="O2966" s="7">
        <f t="shared" si="184"/>
        <v>25.692295918367346</v>
      </c>
      <c r="P2966" t="s">
        <v>8277</v>
      </c>
      <c r="Q2966" s="8" t="s">
        <v>8278</v>
      </c>
      <c r="R2966" s="12">
        <f t="shared" si="186"/>
        <v>41827.909942129627</v>
      </c>
      <c r="S2966" s="12">
        <f t="shared" si="187"/>
        <v>41857.897222222222</v>
      </c>
    </row>
    <row r="2967" spans="1:19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5"/>
        <v>109</v>
      </c>
      <c r="O2967" s="7">
        <f t="shared" si="184"/>
        <v>41.92307692307692</v>
      </c>
      <c r="P2967" t="s">
        <v>8277</v>
      </c>
      <c r="Q2967" s="8" t="s">
        <v>8278</v>
      </c>
      <c r="R2967" s="12">
        <f t="shared" si="186"/>
        <v>42162.729548611111</v>
      </c>
      <c r="S2967" s="12">
        <f t="shared" si="187"/>
        <v>42192.729548611111</v>
      </c>
    </row>
    <row r="2968" spans="1:19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5"/>
        <v>114</v>
      </c>
      <c r="O2968" s="7">
        <f t="shared" si="184"/>
        <v>88.7734375</v>
      </c>
      <c r="P2968" t="s">
        <v>8277</v>
      </c>
      <c r="Q2968" s="8" t="s">
        <v>8278</v>
      </c>
      <c r="R2968" s="12">
        <f t="shared" si="186"/>
        <v>42233.738564814819</v>
      </c>
      <c r="S2968" s="12">
        <f t="shared" si="187"/>
        <v>42263.738564814819</v>
      </c>
    </row>
    <row r="2969" spans="1:19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5"/>
        <v>114</v>
      </c>
      <c r="O2969" s="7">
        <f t="shared" si="184"/>
        <v>80.225352112676063</v>
      </c>
      <c r="P2969" t="s">
        <v>8277</v>
      </c>
      <c r="Q2969" s="8" t="s">
        <v>8278</v>
      </c>
      <c r="R2969" s="12">
        <f t="shared" si="186"/>
        <v>42042.197824074072</v>
      </c>
      <c r="S2969" s="12">
        <f t="shared" si="187"/>
        <v>42072.156157407408</v>
      </c>
    </row>
    <row r="2970" spans="1:19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5"/>
        <v>106</v>
      </c>
      <c r="O2970" s="7">
        <f t="shared" si="184"/>
        <v>78.936170212765958</v>
      </c>
      <c r="P2970" t="s">
        <v>8277</v>
      </c>
      <c r="Q2970" s="8" t="s">
        <v>8278</v>
      </c>
      <c r="R2970" s="12">
        <f t="shared" si="186"/>
        <v>42585.523842592593</v>
      </c>
      <c r="S2970" s="12">
        <f t="shared" si="187"/>
        <v>42599.165972222225</v>
      </c>
    </row>
    <row r="2971" spans="1:19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5"/>
        <v>163</v>
      </c>
      <c r="O2971" s="7">
        <f t="shared" si="184"/>
        <v>95.588235294117652</v>
      </c>
      <c r="P2971" t="s">
        <v>8277</v>
      </c>
      <c r="Q2971" s="8" t="s">
        <v>8278</v>
      </c>
      <c r="R2971" s="12">
        <f t="shared" si="186"/>
        <v>42097.786493055552</v>
      </c>
      <c r="S2971" s="12">
        <f t="shared" si="187"/>
        <v>42127.952083333337</v>
      </c>
    </row>
    <row r="2972" spans="1:19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5"/>
        <v>106</v>
      </c>
      <c r="O2972" s="7">
        <f t="shared" si="184"/>
        <v>69.890109890109883</v>
      </c>
      <c r="P2972" t="s">
        <v>8277</v>
      </c>
      <c r="Q2972" s="8" t="s">
        <v>8278</v>
      </c>
      <c r="R2972" s="12">
        <f t="shared" si="186"/>
        <v>41808.669571759259</v>
      </c>
      <c r="S2972" s="12">
        <f t="shared" si="187"/>
        <v>41838.669571759259</v>
      </c>
    </row>
    <row r="2973" spans="1:19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5"/>
        <v>100</v>
      </c>
      <c r="O2973" s="7">
        <f t="shared" si="184"/>
        <v>74.534883720930239</v>
      </c>
      <c r="P2973" t="s">
        <v>8277</v>
      </c>
      <c r="Q2973" s="8" t="s">
        <v>8278</v>
      </c>
      <c r="R2973" s="12">
        <f t="shared" si="186"/>
        <v>41852.658310185187</v>
      </c>
      <c r="S2973" s="12">
        <f t="shared" si="187"/>
        <v>41882.658310185187</v>
      </c>
    </row>
    <row r="2974" spans="1:19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5"/>
        <v>105</v>
      </c>
      <c r="O2974" s="7">
        <f t="shared" si="184"/>
        <v>123.94117647058823</v>
      </c>
      <c r="P2974" t="s">
        <v>8277</v>
      </c>
      <c r="Q2974" s="8" t="s">
        <v>8278</v>
      </c>
      <c r="R2974" s="12">
        <f t="shared" si="186"/>
        <v>42694.110185185185</v>
      </c>
      <c r="S2974" s="12">
        <f t="shared" si="187"/>
        <v>42709.041666666672</v>
      </c>
    </row>
    <row r="2975" spans="1:19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5"/>
        <v>175</v>
      </c>
      <c r="O2975" s="7">
        <f t="shared" si="184"/>
        <v>264.84848484848487</v>
      </c>
      <c r="P2975" t="s">
        <v>8277</v>
      </c>
      <c r="Q2975" s="8" t="s">
        <v>8278</v>
      </c>
      <c r="R2975" s="12">
        <f t="shared" si="186"/>
        <v>42341.818379629629</v>
      </c>
      <c r="S2975" s="12">
        <f t="shared" si="187"/>
        <v>42370.166666666672</v>
      </c>
    </row>
    <row r="2976" spans="1:19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5"/>
        <v>102</v>
      </c>
      <c r="O2976" s="7">
        <f t="shared" si="184"/>
        <v>58.620689655172413</v>
      </c>
      <c r="P2976" t="s">
        <v>8277</v>
      </c>
      <c r="Q2976" s="8" t="s">
        <v>8278</v>
      </c>
      <c r="R2976" s="12">
        <f t="shared" si="186"/>
        <v>41880.061006944445</v>
      </c>
      <c r="S2976" s="12">
        <f t="shared" si="187"/>
        <v>41908.065972222219</v>
      </c>
    </row>
    <row r="2977" spans="1:19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5"/>
        <v>100</v>
      </c>
      <c r="O2977" s="7">
        <f t="shared" si="184"/>
        <v>70.884955752212392</v>
      </c>
      <c r="P2977" t="s">
        <v>8277</v>
      </c>
      <c r="Q2977" s="8" t="s">
        <v>8278</v>
      </c>
      <c r="R2977" s="12">
        <f t="shared" si="186"/>
        <v>41941.683865740742</v>
      </c>
      <c r="S2977" s="12">
        <f t="shared" si="187"/>
        <v>41970.125</v>
      </c>
    </row>
    <row r="2978" spans="1:19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5"/>
        <v>171</v>
      </c>
      <c r="O2978" s="7">
        <f t="shared" si="184"/>
        <v>8.5714285714285712</v>
      </c>
      <c r="P2978" t="s">
        <v>8277</v>
      </c>
      <c r="Q2978" s="8" t="s">
        <v>8278</v>
      </c>
      <c r="R2978" s="12">
        <f t="shared" si="186"/>
        <v>42425.730671296296</v>
      </c>
      <c r="S2978" s="12">
        <f t="shared" si="187"/>
        <v>42442.5</v>
      </c>
    </row>
    <row r="2979" spans="1:19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5"/>
        <v>114</v>
      </c>
      <c r="O2979" s="7">
        <f t="shared" si="184"/>
        <v>113.56666666666666</v>
      </c>
      <c r="P2979" t="s">
        <v>8277</v>
      </c>
      <c r="Q2979" s="8" t="s">
        <v>8278</v>
      </c>
      <c r="R2979" s="12">
        <f t="shared" si="186"/>
        <v>42026.88118055556</v>
      </c>
      <c r="S2979" s="12">
        <f t="shared" si="187"/>
        <v>42086.093055555553</v>
      </c>
    </row>
    <row r="2980" spans="1:19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5"/>
        <v>129</v>
      </c>
      <c r="O2980" s="7">
        <f t="shared" si="184"/>
        <v>60.6875</v>
      </c>
      <c r="P2980" t="s">
        <v>8277</v>
      </c>
      <c r="Q2980" s="8" t="s">
        <v>8278</v>
      </c>
      <c r="R2980" s="12">
        <f t="shared" si="186"/>
        <v>41922.640590277777</v>
      </c>
      <c r="S2980" s="12">
        <f t="shared" si="187"/>
        <v>41932.249305555553</v>
      </c>
    </row>
    <row r="2981" spans="1:19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5"/>
        <v>101</v>
      </c>
      <c r="O2981" s="7">
        <f t="shared" si="184"/>
        <v>110.21739130434783</v>
      </c>
      <c r="P2981" t="s">
        <v>8277</v>
      </c>
      <c r="Q2981" s="8" t="s">
        <v>8278</v>
      </c>
      <c r="R2981" s="12">
        <f t="shared" si="186"/>
        <v>41993.824340277773</v>
      </c>
      <c r="S2981" s="12">
        <f t="shared" si="187"/>
        <v>42010.25</v>
      </c>
    </row>
    <row r="2982" spans="1:19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5"/>
        <v>109</v>
      </c>
      <c r="O2982" s="7">
        <f t="shared" si="184"/>
        <v>136.45833333333334</v>
      </c>
      <c r="P2982" t="s">
        <v>8277</v>
      </c>
      <c r="Q2982" s="8" t="s">
        <v>8278</v>
      </c>
      <c r="R2982" s="12">
        <f t="shared" si="186"/>
        <v>42219.915856481486</v>
      </c>
      <c r="S2982" s="12">
        <f t="shared" si="187"/>
        <v>42240.083333333328</v>
      </c>
    </row>
    <row r="2983" spans="1:19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5"/>
        <v>129</v>
      </c>
      <c r="O2983" s="7">
        <f t="shared" si="184"/>
        <v>53.164948453608247</v>
      </c>
      <c r="P2983" t="s">
        <v>8277</v>
      </c>
      <c r="Q2983" s="8" t="s">
        <v>8301</v>
      </c>
      <c r="R2983" s="12">
        <f t="shared" si="186"/>
        <v>42225.559675925921</v>
      </c>
      <c r="S2983" s="12">
        <f t="shared" si="187"/>
        <v>42270.559675925921</v>
      </c>
    </row>
    <row r="2984" spans="1:19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5"/>
        <v>102</v>
      </c>
      <c r="O2984" s="7">
        <f t="shared" si="184"/>
        <v>86.491525423728817</v>
      </c>
      <c r="P2984" t="s">
        <v>8277</v>
      </c>
      <c r="Q2984" s="8" t="s">
        <v>8301</v>
      </c>
      <c r="R2984" s="12">
        <f t="shared" si="186"/>
        <v>42381.686840277776</v>
      </c>
      <c r="S2984" s="12">
        <f t="shared" si="187"/>
        <v>42411.686840277776</v>
      </c>
    </row>
    <row r="2985" spans="1:19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5"/>
        <v>147</v>
      </c>
      <c r="O2985" s="7">
        <f t="shared" si="184"/>
        <v>155.23827397260274</v>
      </c>
      <c r="P2985" t="s">
        <v>8277</v>
      </c>
      <c r="Q2985" s="8" t="s">
        <v>8301</v>
      </c>
      <c r="R2985" s="12">
        <f t="shared" si="186"/>
        <v>41894.632361111115</v>
      </c>
      <c r="S2985" s="12">
        <f t="shared" si="187"/>
        <v>41954.674027777779</v>
      </c>
    </row>
    <row r="2986" spans="1:19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5"/>
        <v>100</v>
      </c>
      <c r="O2986" s="7">
        <f t="shared" si="184"/>
        <v>115.08256880733946</v>
      </c>
      <c r="P2986" t="s">
        <v>8277</v>
      </c>
      <c r="Q2986" s="8" t="s">
        <v>8301</v>
      </c>
      <c r="R2986" s="12">
        <f t="shared" si="186"/>
        <v>42576.278715277775</v>
      </c>
      <c r="S2986" s="12">
        <f t="shared" si="187"/>
        <v>42606.278715277775</v>
      </c>
    </row>
    <row r="2987" spans="1:19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5"/>
        <v>122</v>
      </c>
      <c r="O2987" s="7">
        <f t="shared" si="184"/>
        <v>109.5945945945946</v>
      </c>
      <c r="P2987" t="s">
        <v>8277</v>
      </c>
      <c r="Q2987" s="8" t="s">
        <v>8301</v>
      </c>
      <c r="R2987" s="12">
        <f t="shared" si="186"/>
        <v>42654.973703703698</v>
      </c>
      <c r="S2987" s="12">
        <f t="shared" si="187"/>
        <v>42674.166666666672</v>
      </c>
    </row>
    <row r="2988" spans="1:19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5"/>
        <v>106</v>
      </c>
      <c r="O2988" s="7">
        <f t="shared" si="184"/>
        <v>45.214285714285715</v>
      </c>
      <c r="P2988" t="s">
        <v>8277</v>
      </c>
      <c r="Q2988" s="8" t="s">
        <v>8301</v>
      </c>
      <c r="R2988" s="12">
        <f t="shared" si="186"/>
        <v>42431.500069444446</v>
      </c>
      <c r="S2988" s="12">
        <f t="shared" si="187"/>
        <v>42491.458402777775</v>
      </c>
    </row>
    <row r="2989" spans="1:19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5"/>
        <v>110</v>
      </c>
      <c r="O2989" s="7">
        <f t="shared" si="184"/>
        <v>104.15169811320754</v>
      </c>
      <c r="P2989" t="s">
        <v>8277</v>
      </c>
      <c r="Q2989" s="8" t="s">
        <v>8301</v>
      </c>
      <c r="R2989" s="12">
        <f t="shared" si="186"/>
        <v>42627.307303240741</v>
      </c>
      <c r="S2989" s="12">
        <f t="shared" si="187"/>
        <v>42656</v>
      </c>
    </row>
    <row r="2990" spans="1:19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5"/>
        <v>100</v>
      </c>
      <c r="O2990" s="7">
        <f t="shared" si="184"/>
        <v>35.714285714285715</v>
      </c>
      <c r="P2990" t="s">
        <v>8277</v>
      </c>
      <c r="Q2990" s="8" t="s">
        <v>8301</v>
      </c>
      <c r="R2990" s="12">
        <f t="shared" si="186"/>
        <v>42511.362048611118</v>
      </c>
      <c r="S2990" s="12">
        <f t="shared" si="187"/>
        <v>42541.362048611118</v>
      </c>
    </row>
    <row r="2991" spans="1:19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5"/>
        <v>177</v>
      </c>
      <c r="O2991" s="7">
        <f t="shared" si="184"/>
        <v>96.997252747252745</v>
      </c>
      <c r="P2991" t="s">
        <v>8277</v>
      </c>
      <c r="Q2991" s="8" t="s">
        <v>8301</v>
      </c>
      <c r="R2991" s="12">
        <f t="shared" si="186"/>
        <v>42337.02039351852</v>
      </c>
      <c r="S2991" s="12">
        <f t="shared" si="187"/>
        <v>42359.207638888889</v>
      </c>
    </row>
    <row r="2992" spans="1:19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5"/>
        <v>100</v>
      </c>
      <c r="O2992" s="7">
        <f t="shared" si="184"/>
        <v>370.37037037037038</v>
      </c>
      <c r="P2992" t="s">
        <v>8277</v>
      </c>
      <c r="Q2992" s="8" t="s">
        <v>8301</v>
      </c>
      <c r="R2992" s="12">
        <f t="shared" si="186"/>
        <v>42341.57430555555</v>
      </c>
      <c r="S2992" s="12">
        <f t="shared" si="187"/>
        <v>42376.57430555555</v>
      </c>
    </row>
    <row r="2993" spans="1:19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5"/>
        <v>103</v>
      </c>
      <c r="O2993" s="7">
        <f t="shared" si="184"/>
        <v>94.408602150537632</v>
      </c>
      <c r="P2993" t="s">
        <v>8277</v>
      </c>
      <c r="Q2993" s="8" t="s">
        <v>8301</v>
      </c>
      <c r="R2993" s="12">
        <f t="shared" si="186"/>
        <v>42740.837152777778</v>
      </c>
      <c r="S2993" s="12">
        <f t="shared" si="187"/>
        <v>42762.837152777778</v>
      </c>
    </row>
    <row r="2994" spans="1:19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5"/>
        <v>105</v>
      </c>
      <c r="O2994" s="7">
        <f t="shared" si="184"/>
        <v>48.984375</v>
      </c>
      <c r="P2994" t="s">
        <v>8277</v>
      </c>
      <c r="Q2994" s="8" t="s">
        <v>8301</v>
      </c>
      <c r="R2994" s="12">
        <f t="shared" si="186"/>
        <v>42622.767476851848</v>
      </c>
      <c r="S2994" s="12">
        <f t="shared" si="187"/>
        <v>42652.767476851848</v>
      </c>
    </row>
    <row r="2995" spans="1:19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5"/>
        <v>100</v>
      </c>
      <c r="O2995" s="7">
        <f t="shared" si="184"/>
        <v>45.590909090909093</v>
      </c>
      <c r="P2995" t="s">
        <v>8277</v>
      </c>
      <c r="Q2995" s="8" t="s">
        <v>8301</v>
      </c>
      <c r="R2995" s="12">
        <f t="shared" si="186"/>
        <v>42390.838738425926</v>
      </c>
      <c r="S2995" s="12">
        <f t="shared" si="187"/>
        <v>42420.838738425926</v>
      </c>
    </row>
    <row r="2996" spans="1:19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5"/>
        <v>458</v>
      </c>
      <c r="O2996" s="7">
        <f t="shared" si="184"/>
        <v>23.275254237288134</v>
      </c>
      <c r="P2996" t="s">
        <v>8277</v>
      </c>
      <c r="Q2996" s="8" t="s">
        <v>8301</v>
      </c>
      <c r="R2996" s="12">
        <f t="shared" si="186"/>
        <v>41885.478842592594</v>
      </c>
      <c r="S2996" s="12">
        <f t="shared" si="187"/>
        <v>41915.478842592594</v>
      </c>
    </row>
    <row r="2997" spans="1:19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5"/>
        <v>105</v>
      </c>
      <c r="O2997" s="7">
        <f t="shared" si="184"/>
        <v>63.2289156626506</v>
      </c>
      <c r="P2997" t="s">
        <v>8277</v>
      </c>
      <c r="Q2997" s="8" t="s">
        <v>8301</v>
      </c>
      <c r="R2997" s="12">
        <f t="shared" si="186"/>
        <v>42724.665173611109</v>
      </c>
      <c r="S2997" s="12">
        <f t="shared" si="187"/>
        <v>42754.665173611109</v>
      </c>
    </row>
    <row r="2998" spans="1:19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5"/>
        <v>172</v>
      </c>
      <c r="O2998" s="7">
        <f t="shared" si="184"/>
        <v>153.5204081632653</v>
      </c>
      <c r="P2998" t="s">
        <v>8277</v>
      </c>
      <c r="Q2998" s="8" t="s">
        <v>8301</v>
      </c>
      <c r="R2998" s="12">
        <f t="shared" si="186"/>
        <v>42090.912500000006</v>
      </c>
      <c r="S2998" s="12">
        <f t="shared" si="187"/>
        <v>42150.912500000006</v>
      </c>
    </row>
    <row r="2999" spans="1:19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5"/>
        <v>104</v>
      </c>
      <c r="O2999" s="7">
        <f t="shared" si="184"/>
        <v>90.2</v>
      </c>
      <c r="P2999" t="s">
        <v>8277</v>
      </c>
      <c r="Q2999" s="8" t="s">
        <v>8301</v>
      </c>
      <c r="R2999" s="12">
        <f t="shared" si="186"/>
        <v>42775.733715277776</v>
      </c>
      <c r="S2999" s="12">
        <f t="shared" si="187"/>
        <v>42793.207638888889</v>
      </c>
    </row>
    <row r="3000" spans="1:19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5"/>
        <v>103</v>
      </c>
      <c r="O3000" s="7">
        <f t="shared" si="184"/>
        <v>118.97113163972287</v>
      </c>
      <c r="P3000" t="s">
        <v>8277</v>
      </c>
      <c r="Q3000" s="8" t="s">
        <v>8301</v>
      </c>
      <c r="R3000" s="12">
        <f t="shared" si="186"/>
        <v>41778.193622685183</v>
      </c>
      <c r="S3000" s="12">
        <f t="shared" si="187"/>
        <v>41806.184027777781</v>
      </c>
    </row>
    <row r="3001" spans="1:19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5"/>
        <v>119</v>
      </c>
      <c r="O3001" s="7">
        <f t="shared" si="184"/>
        <v>80.25</v>
      </c>
      <c r="P3001" t="s">
        <v>8277</v>
      </c>
      <c r="Q3001" s="8" t="s">
        <v>8301</v>
      </c>
      <c r="R3001" s="12">
        <f t="shared" si="186"/>
        <v>42780.740277777775</v>
      </c>
      <c r="S3001" s="12">
        <f t="shared" si="187"/>
        <v>42795.083333333328</v>
      </c>
    </row>
    <row r="3002" spans="1:19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5"/>
        <v>100</v>
      </c>
      <c r="O3002" s="7">
        <f t="shared" si="184"/>
        <v>62.5</v>
      </c>
      <c r="P3002" t="s">
        <v>8277</v>
      </c>
      <c r="Q3002" s="8" t="s">
        <v>8301</v>
      </c>
      <c r="R3002" s="12">
        <f t="shared" si="186"/>
        <v>42752.827199074076</v>
      </c>
      <c r="S3002" s="12">
        <f t="shared" si="187"/>
        <v>42766.75</v>
      </c>
    </row>
    <row r="3003" spans="1:19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5"/>
        <v>319</v>
      </c>
      <c r="O3003" s="7">
        <f t="shared" si="184"/>
        <v>131.37719999999999</v>
      </c>
      <c r="P3003" t="s">
        <v>8277</v>
      </c>
      <c r="Q3003" s="8" t="s">
        <v>8301</v>
      </c>
      <c r="R3003" s="12">
        <f t="shared" si="186"/>
        <v>42534.895625000005</v>
      </c>
      <c r="S3003" s="12">
        <f t="shared" si="187"/>
        <v>42564.895625000005</v>
      </c>
    </row>
    <row r="3004" spans="1:19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5"/>
        <v>109</v>
      </c>
      <c r="O3004" s="7">
        <f t="shared" si="184"/>
        <v>73.032980769230775</v>
      </c>
      <c r="P3004" t="s">
        <v>8277</v>
      </c>
      <c r="Q3004" s="8" t="s">
        <v>8301</v>
      </c>
      <c r="R3004" s="12">
        <f t="shared" si="186"/>
        <v>41239.83625</v>
      </c>
      <c r="S3004" s="12">
        <f t="shared" si="187"/>
        <v>41269.83625</v>
      </c>
    </row>
    <row r="3005" spans="1:19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5"/>
        <v>101</v>
      </c>
      <c r="O3005" s="7">
        <f t="shared" si="184"/>
        <v>178.52941176470588</v>
      </c>
      <c r="P3005" t="s">
        <v>8277</v>
      </c>
      <c r="Q3005" s="8" t="s">
        <v>8301</v>
      </c>
      <c r="R3005" s="12">
        <f t="shared" si="186"/>
        <v>42398.849259259259</v>
      </c>
      <c r="S3005" s="12">
        <f t="shared" si="187"/>
        <v>42430.249305555553</v>
      </c>
    </row>
    <row r="3006" spans="1:19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5"/>
        <v>113</v>
      </c>
      <c r="O3006" s="7">
        <f t="shared" si="184"/>
        <v>162.90974729241879</v>
      </c>
      <c r="P3006" t="s">
        <v>8277</v>
      </c>
      <c r="Q3006" s="8" t="s">
        <v>8301</v>
      </c>
      <c r="R3006" s="12">
        <f t="shared" si="186"/>
        <v>41928.881064814814</v>
      </c>
      <c r="S3006" s="12">
        <f t="shared" si="187"/>
        <v>41958.922731481478</v>
      </c>
    </row>
    <row r="3007" spans="1:19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5"/>
        <v>120</v>
      </c>
      <c r="O3007" s="7">
        <f t="shared" si="184"/>
        <v>108.24237288135593</v>
      </c>
      <c r="P3007" t="s">
        <v>8277</v>
      </c>
      <c r="Q3007" s="8" t="s">
        <v>8301</v>
      </c>
      <c r="R3007" s="12">
        <f t="shared" si="186"/>
        <v>41888.674826388888</v>
      </c>
      <c r="S3007" s="12">
        <f t="shared" si="187"/>
        <v>41918.674826388888</v>
      </c>
    </row>
    <row r="3008" spans="1:19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5"/>
        <v>108</v>
      </c>
      <c r="O3008" s="7">
        <f t="shared" si="184"/>
        <v>88.865979381443296</v>
      </c>
      <c r="P3008" t="s">
        <v>8277</v>
      </c>
      <c r="Q3008" s="8" t="s">
        <v>8301</v>
      </c>
      <c r="R3008" s="12">
        <f t="shared" si="186"/>
        <v>41957.756840277783</v>
      </c>
      <c r="S3008" s="12">
        <f t="shared" si="187"/>
        <v>41987.756840277783</v>
      </c>
    </row>
    <row r="3009" spans="1:19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5"/>
        <v>180</v>
      </c>
      <c r="O3009" s="7">
        <f t="shared" si="184"/>
        <v>54</v>
      </c>
      <c r="P3009" t="s">
        <v>8277</v>
      </c>
      <c r="Q3009" s="8" t="s">
        <v>8301</v>
      </c>
      <c r="R3009" s="12">
        <f t="shared" si="186"/>
        <v>42098.216238425928</v>
      </c>
      <c r="S3009" s="12">
        <f t="shared" si="187"/>
        <v>42119.216238425928</v>
      </c>
    </row>
    <row r="3010" spans="1:19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5"/>
        <v>101</v>
      </c>
      <c r="O3010" s="7">
        <f t="shared" ref="O3010:O3073" si="188">IFERROR(E3010/L3010,"-")</f>
        <v>116.73076923076923</v>
      </c>
      <c r="P3010" t="s">
        <v>8277</v>
      </c>
      <c r="Q3010" s="8" t="s">
        <v>8301</v>
      </c>
      <c r="R3010" s="12">
        <f t="shared" si="186"/>
        <v>42360.212025462963</v>
      </c>
      <c r="S3010" s="12">
        <f t="shared" si="187"/>
        <v>42390.212025462963</v>
      </c>
    </row>
    <row r="3011" spans="1:19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9">ROUND(E3011/D3011*100,0)</f>
        <v>120</v>
      </c>
      <c r="O3011" s="7">
        <f t="shared" si="188"/>
        <v>233.8984375</v>
      </c>
      <c r="P3011" t="s">
        <v>8277</v>
      </c>
      <c r="Q3011" s="8" t="s">
        <v>8301</v>
      </c>
      <c r="R3011" s="12">
        <f t="shared" ref="R3011:R3074" si="190">(((J3011/60)/60)/24+DATE(1970,1,1))</f>
        <v>41939.569907407407</v>
      </c>
      <c r="S3011" s="12">
        <f t="shared" ref="S3011:S3074" si="191">(((I3011/60)/60)/24)+DATE(1970,1,1)</f>
        <v>41969.611574074079</v>
      </c>
    </row>
    <row r="3012" spans="1:19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9"/>
        <v>158</v>
      </c>
      <c r="O3012" s="7">
        <f t="shared" si="188"/>
        <v>158</v>
      </c>
      <c r="P3012" t="s">
        <v>8277</v>
      </c>
      <c r="Q3012" s="8" t="s">
        <v>8301</v>
      </c>
      <c r="R3012" s="12">
        <f t="shared" si="190"/>
        <v>41996.832395833335</v>
      </c>
      <c r="S3012" s="12">
        <f t="shared" si="191"/>
        <v>42056.832395833335</v>
      </c>
    </row>
    <row r="3013" spans="1:19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9"/>
        <v>124</v>
      </c>
      <c r="O3013" s="7">
        <f t="shared" si="188"/>
        <v>14.84</v>
      </c>
      <c r="P3013" t="s">
        <v>8277</v>
      </c>
      <c r="Q3013" s="8" t="s">
        <v>8301</v>
      </c>
      <c r="R3013" s="12">
        <f t="shared" si="190"/>
        <v>42334.468935185185</v>
      </c>
      <c r="S3013" s="12">
        <f t="shared" si="191"/>
        <v>42361.957638888889</v>
      </c>
    </row>
    <row r="3014" spans="1:19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9"/>
        <v>117</v>
      </c>
      <c r="O3014" s="7">
        <f t="shared" si="188"/>
        <v>85.181818181818187</v>
      </c>
      <c r="P3014" t="s">
        <v>8277</v>
      </c>
      <c r="Q3014" s="8" t="s">
        <v>8301</v>
      </c>
      <c r="R3014" s="12">
        <f t="shared" si="190"/>
        <v>42024.702893518523</v>
      </c>
      <c r="S3014" s="12">
        <f t="shared" si="191"/>
        <v>42045.702893518523</v>
      </c>
    </row>
    <row r="3015" spans="1:19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9"/>
        <v>157</v>
      </c>
      <c r="O3015" s="7">
        <f t="shared" si="188"/>
        <v>146.69158878504672</v>
      </c>
      <c r="P3015" t="s">
        <v>8277</v>
      </c>
      <c r="Q3015" s="8" t="s">
        <v>8301</v>
      </c>
      <c r="R3015" s="12">
        <f t="shared" si="190"/>
        <v>42146.836215277777</v>
      </c>
      <c r="S3015" s="12">
        <f t="shared" si="191"/>
        <v>42176.836215277777</v>
      </c>
    </row>
    <row r="3016" spans="1:19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9"/>
        <v>113</v>
      </c>
      <c r="O3016" s="7">
        <f t="shared" si="188"/>
        <v>50.764811490125673</v>
      </c>
      <c r="P3016" t="s">
        <v>8277</v>
      </c>
      <c r="Q3016" s="8" t="s">
        <v>8301</v>
      </c>
      <c r="R3016" s="12">
        <f t="shared" si="190"/>
        <v>41920.123611111114</v>
      </c>
      <c r="S3016" s="12">
        <f t="shared" si="191"/>
        <v>41948.208333333336</v>
      </c>
    </row>
    <row r="3017" spans="1:19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9"/>
        <v>103</v>
      </c>
      <c r="O3017" s="7">
        <f t="shared" si="188"/>
        <v>87.7</v>
      </c>
      <c r="P3017" t="s">
        <v>8277</v>
      </c>
      <c r="Q3017" s="8" t="s">
        <v>8301</v>
      </c>
      <c r="R3017" s="12">
        <f t="shared" si="190"/>
        <v>41785.72729166667</v>
      </c>
      <c r="S3017" s="12">
        <f t="shared" si="191"/>
        <v>41801.166666666664</v>
      </c>
    </row>
    <row r="3018" spans="1:19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9"/>
        <v>103</v>
      </c>
      <c r="O3018" s="7">
        <f t="shared" si="188"/>
        <v>242.27777777777777</v>
      </c>
      <c r="P3018" t="s">
        <v>8277</v>
      </c>
      <c r="Q3018" s="8" t="s">
        <v>8301</v>
      </c>
      <c r="R3018" s="12">
        <f t="shared" si="190"/>
        <v>41778.548055555555</v>
      </c>
      <c r="S3018" s="12">
        <f t="shared" si="191"/>
        <v>41838.548055555555</v>
      </c>
    </row>
    <row r="3019" spans="1:19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9"/>
        <v>106</v>
      </c>
      <c r="O3019" s="7">
        <f t="shared" si="188"/>
        <v>146.44654088050314</v>
      </c>
      <c r="P3019" t="s">
        <v>8277</v>
      </c>
      <c r="Q3019" s="8" t="s">
        <v>8301</v>
      </c>
      <c r="R3019" s="12">
        <f t="shared" si="190"/>
        <v>41841.850034722222</v>
      </c>
      <c r="S3019" s="12">
        <f t="shared" si="191"/>
        <v>41871.850034722222</v>
      </c>
    </row>
    <row r="3020" spans="1:19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9"/>
        <v>101</v>
      </c>
      <c r="O3020" s="7">
        <f t="shared" si="188"/>
        <v>103.17073170731707</v>
      </c>
      <c r="P3020" t="s">
        <v>8277</v>
      </c>
      <c r="Q3020" s="8" t="s">
        <v>8301</v>
      </c>
      <c r="R3020" s="12">
        <f t="shared" si="190"/>
        <v>42163.29833333334</v>
      </c>
      <c r="S3020" s="12">
        <f t="shared" si="191"/>
        <v>42205.916666666672</v>
      </c>
    </row>
    <row r="3021" spans="1:19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9"/>
        <v>121</v>
      </c>
      <c r="O3021" s="7">
        <f t="shared" si="188"/>
        <v>80.464601769911511</v>
      </c>
      <c r="P3021" t="s">
        <v>8277</v>
      </c>
      <c r="Q3021" s="8" t="s">
        <v>8301</v>
      </c>
      <c r="R3021" s="12">
        <f t="shared" si="190"/>
        <v>41758.833564814813</v>
      </c>
      <c r="S3021" s="12">
        <f t="shared" si="191"/>
        <v>41786.125</v>
      </c>
    </row>
    <row r="3022" spans="1:19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9"/>
        <v>101</v>
      </c>
      <c r="O3022" s="7">
        <f t="shared" si="188"/>
        <v>234.66666666666666</v>
      </c>
      <c r="P3022" t="s">
        <v>8277</v>
      </c>
      <c r="Q3022" s="8" t="s">
        <v>8301</v>
      </c>
      <c r="R3022" s="12">
        <f t="shared" si="190"/>
        <v>42170.846446759257</v>
      </c>
      <c r="S3022" s="12">
        <f t="shared" si="191"/>
        <v>42230.846446759257</v>
      </c>
    </row>
    <row r="3023" spans="1:19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9"/>
        <v>116</v>
      </c>
      <c r="O3023" s="7">
        <f t="shared" si="188"/>
        <v>50.689320388349515</v>
      </c>
      <c r="P3023" t="s">
        <v>8277</v>
      </c>
      <c r="Q3023" s="8" t="s">
        <v>8301</v>
      </c>
      <c r="R3023" s="12">
        <f t="shared" si="190"/>
        <v>42660.618854166663</v>
      </c>
      <c r="S3023" s="12">
        <f t="shared" si="191"/>
        <v>42696.249305555553</v>
      </c>
    </row>
    <row r="3024" spans="1:19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9"/>
        <v>101</v>
      </c>
      <c r="O3024" s="7">
        <f t="shared" si="188"/>
        <v>162.70967741935485</v>
      </c>
      <c r="P3024" t="s">
        <v>8277</v>
      </c>
      <c r="Q3024" s="8" t="s">
        <v>8301</v>
      </c>
      <c r="R3024" s="12">
        <f t="shared" si="190"/>
        <v>42564.95380787037</v>
      </c>
      <c r="S3024" s="12">
        <f t="shared" si="191"/>
        <v>42609.95380787037</v>
      </c>
    </row>
    <row r="3025" spans="1:19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9"/>
        <v>103</v>
      </c>
      <c r="O3025" s="7">
        <f t="shared" si="188"/>
        <v>120.16666666666667</v>
      </c>
      <c r="P3025" t="s">
        <v>8277</v>
      </c>
      <c r="Q3025" s="8" t="s">
        <v>8301</v>
      </c>
      <c r="R3025" s="12">
        <f t="shared" si="190"/>
        <v>42121.675763888896</v>
      </c>
      <c r="S3025" s="12">
        <f t="shared" si="191"/>
        <v>42166.675763888896</v>
      </c>
    </row>
    <row r="3026" spans="1:19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9"/>
        <v>246</v>
      </c>
      <c r="O3026" s="7">
        <f t="shared" si="188"/>
        <v>67.697802197802204</v>
      </c>
      <c r="P3026" t="s">
        <v>8277</v>
      </c>
      <c r="Q3026" s="8" t="s">
        <v>8301</v>
      </c>
      <c r="R3026" s="12">
        <f t="shared" si="190"/>
        <v>41158.993923611109</v>
      </c>
      <c r="S3026" s="12">
        <f t="shared" si="191"/>
        <v>41188.993923611109</v>
      </c>
    </row>
    <row r="3027" spans="1:19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9"/>
        <v>302</v>
      </c>
      <c r="O3027" s="7">
        <f t="shared" si="188"/>
        <v>52.103448275862071</v>
      </c>
      <c r="P3027" t="s">
        <v>8277</v>
      </c>
      <c r="Q3027" s="8" t="s">
        <v>8301</v>
      </c>
      <c r="R3027" s="12">
        <f t="shared" si="190"/>
        <v>41761.509409722225</v>
      </c>
      <c r="S3027" s="12">
        <f t="shared" si="191"/>
        <v>41789.666666666664</v>
      </c>
    </row>
    <row r="3028" spans="1:19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9"/>
        <v>143</v>
      </c>
      <c r="O3028" s="7">
        <f t="shared" si="188"/>
        <v>51.6</v>
      </c>
      <c r="P3028" t="s">
        <v>8277</v>
      </c>
      <c r="Q3028" s="8" t="s">
        <v>8301</v>
      </c>
      <c r="R3028" s="12">
        <f t="shared" si="190"/>
        <v>42783.459398148145</v>
      </c>
      <c r="S3028" s="12">
        <f t="shared" si="191"/>
        <v>42797.459398148145</v>
      </c>
    </row>
    <row r="3029" spans="1:19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9"/>
        <v>131</v>
      </c>
      <c r="O3029" s="7">
        <f t="shared" si="188"/>
        <v>164.3</v>
      </c>
      <c r="P3029" t="s">
        <v>8277</v>
      </c>
      <c r="Q3029" s="8" t="s">
        <v>8301</v>
      </c>
      <c r="R3029" s="12">
        <f t="shared" si="190"/>
        <v>42053.704293981486</v>
      </c>
      <c r="S3029" s="12">
        <f t="shared" si="191"/>
        <v>42083.662627314814</v>
      </c>
    </row>
    <row r="3030" spans="1:19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9"/>
        <v>168</v>
      </c>
      <c r="O3030" s="7">
        <f t="shared" si="188"/>
        <v>84.858585858585855</v>
      </c>
      <c r="P3030" t="s">
        <v>8277</v>
      </c>
      <c r="Q3030" s="8" t="s">
        <v>8301</v>
      </c>
      <c r="R3030" s="12">
        <f t="shared" si="190"/>
        <v>42567.264178240745</v>
      </c>
      <c r="S3030" s="12">
        <f t="shared" si="191"/>
        <v>42597.264178240745</v>
      </c>
    </row>
    <row r="3031" spans="1:19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9"/>
        <v>110</v>
      </c>
      <c r="O3031" s="7">
        <f t="shared" si="188"/>
        <v>94.548850574712645</v>
      </c>
      <c r="P3031" t="s">
        <v>8277</v>
      </c>
      <c r="Q3031" s="8" t="s">
        <v>8301</v>
      </c>
      <c r="R3031" s="12">
        <f t="shared" si="190"/>
        <v>41932.708877314813</v>
      </c>
      <c r="S3031" s="12">
        <f t="shared" si="191"/>
        <v>41961.190972222219</v>
      </c>
    </row>
    <row r="3032" spans="1:19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9"/>
        <v>107</v>
      </c>
      <c r="O3032" s="7">
        <f t="shared" si="188"/>
        <v>45.536585365853661</v>
      </c>
      <c r="P3032" t="s">
        <v>8277</v>
      </c>
      <c r="Q3032" s="8" t="s">
        <v>8301</v>
      </c>
      <c r="R3032" s="12">
        <f t="shared" si="190"/>
        <v>42233.747349537036</v>
      </c>
      <c r="S3032" s="12">
        <f t="shared" si="191"/>
        <v>42263.747349537036</v>
      </c>
    </row>
    <row r="3033" spans="1:19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9"/>
        <v>100</v>
      </c>
      <c r="O3033" s="7">
        <f t="shared" si="188"/>
        <v>51.724137931034484</v>
      </c>
      <c r="P3033" t="s">
        <v>8277</v>
      </c>
      <c r="Q3033" s="8" t="s">
        <v>8301</v>
      </c>
      <c r="R3033" s="12">
        <f t="shared" si="190"/>
        <v>42597.882488425923</v>
      </c>
      <c r="S3033" s="12">
        <f t="shared" si="191"/>
        <v>42657.882488425923</v>
      </c>
    </row>
    <row r="3034" spans="1:19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9"/>
        <v>127</v>
      </c>
      <c r="O3034" s="7">
        <f t="shared" si="188"/>
        <v>50.88</v>
      </c>
      <c r="P3034" t="s">
        <v>8277</v>
      </c>
      <c r="Q3034" s="8" t="s">
        <v>8301</v>
      </c>
      <c r="R3034" s="12">
        <f t="shared" si="190"/>
        <v>42228.044664351852</v>
      </c>
      <c r="S3034" s="12">
        <f t="shared" si="191"/>
        <v>42258.044664351852</v>
      </c>
    </row>
    <row r="3035" spans="1:19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9"/>
        <v>147</v>
      </c>
      <c r="O3035" s="7">
        <f t="shared" si="188"/>
        <v>191.13043478260869</v>
      </c>
      <c r="P3035" t="s">
        <v>8277</v>
      </c>
      <c r="Q3035" s="8" t="s">
        <v>8301</v>
      </c>
      <c r="R3035" s="12">
        <f t="shared" si="190"/>
        <v>42570.110243055555</v>
      </c>
      <c r="S3035" s="12">
        <f t="shared" si="191"/>
        <v>42600.110243055555</v>
      </c>
    </row>
    <row r="3036" spans="1:19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9"/>
        <v>113</v>
      </c>
      <c r="O3036" s="7">
        <f t="shared" si="188"/>
        <v>89.314285714285717</v>
      </c>
      <c r="P3036" t="s">
        <v>8277</v>
      </c>
      <c r="Q3036" s="8" t="s">
        <v>8301</v>
      </c>
      <c r="R3036" s="12">
        <f t="shared" si="190"/>
        <v>42644.535358796296</v>
      </c>
      <c r="S3036" s="12">
        <f t="shared" si="191"/>
        <v>42675.165972222225</v>
      </c>
    </row>
    <row r="3037" spans="1:19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9"/>
        <v>109</v>
      </c>
      <c r="O3037" s="7">
        <f t="shared" si="188"/>
        <v>88.588631921824103</v>
      </c>
      <c r="P3037" t="s">
        <v>8277</v>
      </c>
      <c r="Q3037" s="8" t="s">
        <v>8301</v>
      </c>
      <c r="R3037" s="12">
        <f t="shared" si="190"/>
        <v>41368.560289351852</v>
      </c>
      <c r="S3037" s="12">
        <f t="shared" si="191"/>
        <v>41398.560289351852</v>
      </c>
    </row>
    <row r="3038" spans="1:19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9"/>
        <v>127</v>
      </c>
      <c r="O3038" s="7">
        <f t="shared" si="188"/>
        <v>96.300911854103347</v>
      </c>
      <c r="P3038" t="s">
        <v>8277</v>
      </c>
      <c r="Q3038" s="8" t="s">
        <v>8301</v>
      </c>
      <c r="R3038" s="12">
        <f t="shared" si="190"/>
        <v>41466.785231481481</v>
      </c>
      <c r="S3038" s="12">
        <f t="shared" si="191"/>
        <v>41502.499305555553</v>
      </c>
    </row>
    <row r="3039" spans="1:19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9"/>
        <v>213</v>
      </c>
      <c r="O3039" s="7">
        <f t="shared" si="188"/>
        <v>33.3125</v>
      </c>
      <c r="P3039" t="s">
        <v>8277</v>
      </c>
      <c r="Q3039" s="8" t="s">
        <v>8301</v>
      </c>
      <c r="R3039" s="12">
        <f t="shared" si="190"/>
        <v>40378.893206018518</v>
      </c>
      <c r="S3039" s="12">
        <f t="shared" si="191"/>
        <v>40453.207638888889</v>
      </c>
    </row>
    <row r="3040" spans="1:19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9"/>
        <v>101</v>
      </c>
      <c r="O3040" s="7">
        <f t="shared" si="188"/>
        <v>37.222222222222221</v>
      </c>
      <c r="P3040" t="s">
        <v>8277</v>
      </c>
      <c r="Q3040" s="8" t="s">
        <v>8301</v>
      </c>
      <c r="R3040" s="12">
        <f t="shared" si="190"/>
        <v>42373.252280092594</v>
      </c>
      <c r="S3040" s="12">
        <f t="shared" si="191"/>
        <v>42433.252280092594</v>
      </c>
    </row>
    <row r="3041" spans="1:19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9"/>
        <v>109</v>
      </c>
      <c r="O3041" s="7">
        <f t="shared" si="188"/>
        <v>92.130423728813554</v>
      </c>
      <c r="P3041" t="s">
        <v>8277</v>
      </c>
      <c r="Q3041" s="8" t="s">
        <v>8301</v>
      </c>
      <c r="R3041" s="12">
        <f t="shared" si="190"/>
        <v>41610.794421296298</v>
      </c>
      <c r="S3041" s="12">
        <f t="shared" si="191"/>
        <v>41637.332638888889</v>
      </c>
    </row>
    <row r="3042" spans="1:19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9"/>
        <v>108</v>
      </c>
      <c r="O3042" s="7">
        <f t="shared" si="188"/>
        <v>76.785714285714292</v>
      </c>
      <c r="P3042" t="s">
        <v>8277</v>
      </c>
      <c r="Q3042" s="8" t="s">
        <v>8301</v>
      </c>
      <c r="R3042" s="12">
        <f t="shared" si="190"/>
        <v>42177.791909722218</v>
      </c>
      <c r="S3042" s="12">
        <f t="shared" si="191"/>
        <v>42181.958333333328</v>
      </c>
    </row>
    <row r="3043" spans="1:19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9"/>
        <v>110</v>
      </c>
      <c r="O3043" s="7">
        <f t="shared" si="188"/>
        <v>96.526315789473685</v>
      </c>
      <c r="P3043" t="s">
        <v>8277</v>
      </c>
      <c r="Q3043" s="8" t="s">
        <v>8301</v>
      </c>
      <c r="R3043" s="12">
        <f t="shared" si="190"/>
        <v>42359.868611111116</v>
      </c>
      <c r="S3043" s="12">
        <f t="shared" si="191"/>
        <v>42389.868611111116</v>
      </c>
    </row>
    <row r="3044" spans="1:19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9"/>
        <v>128</v>
      </c>
      <c r="O3044" s="7">
        <f t="shared" si="188"/>
        <v>51.891891891891895</v>
      </c>
      <c r="P3044" t="s">
        <v>8277</v>
      </c>
      <c r="Q3044" s="8" t="s">
        <v>8301</v>
      </c>
      <c r="R3044" s="12">
        <f t="shared" si="190"/>
        <v>42253.688043981485</v>
      </c>
      <c r="S3044" s="12">
        <f t="shared" si="191"/>
        <v>42283.688043981485</v>
      </c>
    </row>
    <row r="3045" spans="1:19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9"/>
        <v>110</v>
      </c>
      <c r="O3045" s="7">
        <f t="shared" si="188"/>
        <v>128.9140625</v>
      </c>
      <c r="P3045" t="s">
        <v>8277</v>
      </c>
      <c r="Q3045" s="8" t="s">
        <v>8301</v>
      </c>
      <c r="R3045" s="12">
        <f t="shared" si="190"/>
        <v>42083.070590277777</v>
      </c>
      <c r="S3045" s="12">
        <f t="shared" si="191"/>
        <v>42110.118055555555</v>
      </c>
    </row>
    <row r="3046" spans="1:19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9"/>
        <v>109</v>
      </c>
      <c r="O3046" s="7">
        <f t="shared" si="188"/>
        <v>84.108974358974365</v>
      </c>
      <c r="P3046" t="s">
        <v>8277</v>
      </c>
      <c r="Q3046" s="8" t="s">
        <v>8301</v>
      </c>
      <c r="R3046" s="12">
        <f t="shared" si="190"/>
        <v>42387.7268287037</v>
      </c>
      <c r="S3046" s="12">
        <f t="shared" si="191"/>
        <v>42402.7268287037</v>
      </c>
    </row>
    <row r="3047" spans="1:19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9"/>
        <v>133</v>
      </c>
      <c r="O3047" s="7">
        <f t="shared" si="188"/>
        <v>82.941562500000003</v>
      </c>
      <c r="P3047" t="s">
        <v>8277</v>
      </c>
      <c r="Q3047" s="8" t="s">
        <v>8301</v>
      </c>
      <c r="R3047" s="12">
        <f t="shared" si="190"/>
        <v>41843.155729166669</v>
      </c>
      <c r="S3047" s="12">
        <f t="shared" si="191"/>
        <v>41873.155729166669</v>
      </c>
    </row>
    <row r="3048" spans="1:19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9"/>
        <v>191</v>
      </c>
      <c r="O3048" s="7">
        <f t="shared" si="188"/>
        <v>259.94827586206895</v>
      </c>
      <c r="P3048" t="s">
        <v>8277</v>
      </c>
      <c r="Q3048" s="8" t="s">
        <v>8301</v>
      </c>
      <c r="R3048" s="12">
        <f t="shared" si="190"/>
        <v>41862.803078703706</v>
      </c>
      <c r="S3048" s="12">
        <f t="shared" si="191"/>
        <v>41892.202777777777</v>
      </c>
    </row>
    <row r="3049" spans="1:19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9"/>
        <v>149</v>
      </c>
      <c r="O3049" s="7">
        <f t="shared" si="188"/>
        <v>37.25</v>
      </c>
      <c r="P3049" t="s">
        <v>8277</v>
      </c>
      <c r="Q3049" s="8" t="s">
        <v>8301</v>
      </c>
      <c r="R3049" s="12">
        <f t="shared" si="190"/>
        <v>42443.989050925928</v>
      </c>
      <c r="S3049" s="12">
        <f t="shared" si="191"/>
        <v>42487.552777777775</v>
      </c>
    </row>
    <row r="3050" spans="1:19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9"/>
        <v>166</v>
      </c>
      <c r="O3050" s="7">
        <f t="shared" si="188"/>
        <v>177.02127659574469</v>
      </c>
      <c r="P3050" t="s">
        <v>8277</v>
      </c>
      <c r="Q3050" s="8" t="s">
        <v>8301</v>
      </c>
      <c r="R3050" s="12">
        <f t="shared" si="190"/>
        <v>41975.901180555549</v>
      </c>
      <c r="S3050" s="12">
        <f t="shared" si="191"/>
        <v>42004.890277777777</v>
      </c>
    </row>
    <row r="3051" spans="1:19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9"/>
        <v>107</v>
      </c>
      <c r="O3051" s="7">
        <f t="shared" si="188"/>
        <v>74.074074074074076</v>
      </c>
      <c r="P3051" t="s">
        <v>8277</v>
      </c>
      <c r="Q3051" s="8" t="s">
        <v>8301</v>
      </c>
      <c r="R3051" s="12">
        <f t="shared" si="190"/>
        <v>42139.014525462961</v>
      </c>
      <c r="S3051" s="12">
        <f t="shared" si="191"/>
        <v>42169.014525462961</v>
      </c>
    </row>
    <row r="3052" spans="1:19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9"/>
        <v>106</v>
      </c>
      <c r="O3052" s="7">
        <f t="shared" si="188"/>
        <v>70.666666666666671</v>
      </c>
      <c r="P3052" t="s">
        <v>8277</v>
      </c>
      <c r="Q3052" s="8" t="s">
        <v>8301</v>
      </c>
      <c r="R3052" s="12">
        <f t="shared" si="190"/>
        <v>42465.16851851852</v>
      </c>
      <c r="S3052" s="12">
        <f t="shared" si="191"/>
        <v>42495.16851851852</v>
      </c>
    </row>
    <row r="3053" spans="1:19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9"/>
        <v>24</v>
      </c>
      <c r="O3053" s="7">
        <f t="shared" si="188"/>
        <v>23.62857142857143</v>
      </c>
      <c r="P3053" t="s">
        <v>8277</v>
      </c>
      <c r="Q3053" s="8" t="s">
        <v>8301</v>
      </c>
      <c r="R3053" s="12">
        <f t="shared" si="190"/>
        <v>42744.416030092587</v>
      </c>
      <c r="S3053" s="12">
        <f t="shared" si="191"/>
        <v>42774.416030092587</v>
      </c>
    </row>
    <row r="3054" spans="1:19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9"/>
        <v>0</v>
      </c>
      <c r="O3054" s="7">
        <f t="shared" si="188"/>
        <v>37.5</v>
      </c>
      <c r="P3054" t="s">
        <v>8277</v>
      </c>
      <c r="Q3054" s="8" t="s">
        <v>8301</v>
      </c>
      <c r="R3054" s="12">
        <f t="shared" si="190"/>
        <v>42122.670069444444</v>
      </c>
      <c r="S3054" s="12">
        <f t="shared" si="191"/>
        <v>42152.665972222225</v>
      </c>
    </row>
    <row r="3055" spans="1:19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9"/>
        <v>0</v>
      </c>
      <c r="O3055" s="7">
        <f t="shared" si="188"/>
        <v>13.333333333333334</v>
      </c>
      <c r="P3055" t="s">
        <v>8277</v>
      </c>
      <c r="Q3055" s="8" t="s">
        <v>8301</v>
      </c>
      <c r="R3055" s="12">
        <f t="shared" si="190"/>
        <v>41862.761724537035</v>
      </c>
      <c r="S3055" s="12">
        <f t="shared" si="191"/>
        <v>41914.165972222225</v>
      </c>
    </row>
    <row r="3056" spans="1:19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9"/>
        <v>0</v>
      </c>
      <c r="O3056" s="7" t="str">
        <f t="shared" si="188"/>
        <v>-</v>
      </c>
      <c r="P3056" t="s">
        <v>8277</v>
      </c>
      <c r="Q3056" s="8" t="s">
        <v>8301</v>
      </c>
      <c r="R3056" s="12">
        <f t="shared" si="190"/>
        <v>42027.832800925928</v>
      </c>
      <c r="S3056" s="12">
        <f t="shared" si="191"/>
        <v>42065.044444444444</v>
      </c>
    </row>
    <row r="3057" spans="1:19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9"/>
        <v>0</v>
      </c>
      <c r="O3057" s="7">
        <f t="shared" si="188"/>
        <v>1</v>
      </c>
      <c r="P3057" t="s">
        <v>8277</v>
      </c>
      <c r="Q3057" s="8" t="s">
        <v>8301</v>
      </c>
      <c r="R3057" s="12">
        <f t="shared" si="190"/>
        <v>41953.95821759259</v>
      </c>
      <c r="S3057" s="12">
        <f t="shared" si="191"/>
        <v>42013.95821759259</v>
      </c>
    </row>
    <row r="3058" spans="1:19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9"/>
        <v>0</v>
      </c>
      <c r="O3058" s="7" t="str">
        <f t="shared" si="188"/>
        <v>-</v>
      </c>
      <c r="P3058" t="s">
        <v>8277</v>
      </c>
      <c r="Q3058" s="8" t="s">
        <v>8301</v>
      </c>
      <c r="R3058" s="12">
        <f t="shared" si="190"/>
        <v>41851.636388888888</v>
      </c>
      <c r="S3058" s="12">
        <f t="shared" si="191"/>
        <v>41911.636388888888</v>
      </c>
    </row>
    <row r="3059" spans="1:19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9"/>
        <v>0</v>
      </c>
      <c r="O3059" s="7" t="str">
        <f t="shared" si="188"/>
        <v>-</v>
      </c>
      <c r="P3059" t="s">
        <v>8277</v>
      </c>
      <c r="Q3059" s="8" t="s">
        <v>8301</v>
      </c>
      <c r="R3059" s="12">
        <f t="shared" si="190"/>
        <v>42433.650590277779</v>
      </c>
      <c r="S3059" s="12">
        <f t="shared" si="191"/>
        <v>42463.608923611115</v>
      </c>
    </row>
    <row r="3060" spans="1:19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9"/>
        <v>0</v>
      </c>
      <c r="O3060" s="7">
        <f t="shared" si="188"/>
        <v>1</v>
      </c>
      <c r="P3060" t="s">
        <v>8277</v>
      </c>
      <c r="Q3060" s="8" t="s">
        <v>8301</v>
      </c>
      <c r="R3060" s="12">
        <f t="shared" si="190"/>
        <v>42460.374305555553</v>
      </c>
      <c r="S3060" s="12">
        <f t="shared" si="191"/>
        <v>42510.374305555553</v>
      </c>
    </row>
    <row r="3061" spans="1:19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9"/>
        <v>3</v>
      </c>
      <c r="O3061" s="7">
        <f t="shared" si="188"/>
        <v>41</v>
      </c>
      <c r="P3061" t="s">
        <v>8277</v>
      </c>
      <c r="Q3061" s="8" t="s">
        <v>8301</v>
      </c>
      <c r="R3061" s="12">
        <f t="shared" si="190"/>
        <v>41829.935717592591</v>
      </c>
      <c r="S3061" s="12">
        <f t="shared" si="191"/>
        <v>41859.935717592591</v>
      </c>
    </row>
    <row r="3062" spans="1:19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9"/>
        <v>0</v>
      </c>
      <c r="O3062" s="7">
        <f t="shared" si="188"/>
        <v>55.833333333333336</v>
      </c>
      <c r="P3062" t="s">
        <v>8277</v>
      </c>
      <c r="Q3062" s="8" t="s">
        <v>8301</v>
      </c>
      <c r="R3062" s="12">
        <f t="shared" si="190"/>
        <v>42245.274699074071</v>
      </c>
      <c r="S3062" s="12">
        <f t="shared" si="191"/>
        <v>42275.274699074071</v>
      </c>
    </row>
    <row r="3063" spans="1:19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9"/>
        <v>0</v>
      </c>
      <c r="O3063" s="7" t="str">
        <f t="shared" si="188"/>
        <v>-</v>
      </c>
      <c r="P3063" t="s">
        <v>8277</v>
      </c>
      <c r="Q3063" s="8" t="s">
        <v>8301</v>
      </c>
      <c r="R3063" s="12">
        <f t="shared" si="190"/>
        <v>41834.784120370372</v>
      </c>
      <c r="S3063" s="12">
        <f t="shared" si="191"/>
        <v>41864.784120370372</v>
      </c>
    </row>
    <row r="3064" spans="1:19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9"/>
        <v>67</v>
      </c>
      <c r="O3064" s="7">
        <f t="shared" si="188"/>
        <v>99.761194029850742</v>
      </c>
      <c r="P3064" t="s">
        <v>8277</v>
      </c>
      <c r="Q3064" s="8" t="s">
        <v>8301</v>
      </c>
      <c r="R3064" s="12">
        <f t="shared" si="190"/>
        <v>42248.535787037035</v>
      </c>
      <c r="S3064" s="12">
        <f t="shared" si="191"/>
        <v>42277.75</v>
      </c>
    </row>
    <row r="3065" spans="1:19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9"/>
        <v>20</v>
      </c>
      <c r="O3065" s="7">
        <f t="shared" si="188"/>
        <v>25.521739130434781</v>
      </c>
      <c r="P3065" t="s">
        <v>8277</v>
      </c>
      <c r="Q3065" s="8" t="s">
        <v>8301</v>
      </c>
      <c r="R3065" s="12">
        <f t="shared" si="190"/>
        <v>42630.922893518517</v>
      </c>
      <c r="S3065" s="12">
        <f t="shared" si="191"/>
        <v>42665.922893518517</v>
      </c>
    </row>
    <row r="3066" spans="1:19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9"/>
        <v>11</v>
      </c>
      <c r="O3066" s="7">
        <f t="shared" si="188"/>
        <v>117.65277777777777</v>
      </c>
      <c r="P3066" t="s">
        <v>8277</v>
      </c>
      <c r="Q3066" s="8" t="s">
        <v>8301</v>
      </c>
      <c r="R3066" s="12">
        <f t="shared" si="190"/>
        <v>42299.130162037036</v>
      </c>
      <c r="S3066" s="12">
        <f t="shared" si="191"/>
        <v>42330.290972222225</v>
      </c>
    </row>
    <row r="3067" spans="1:19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9"/>
        <v>0</v>
      </c>
      <c r="O3067" s="7">
        <f t="shared" si="188"/>
        <v>5</v>
      </c>
      <c r="P3067" t="s">
        <v>8277</v>
      </c>
      <c r="Q3067" s="8" t="s">
        <v>8301</v>
      </c>
      <c r="R3067" s="12">
        <f t="shared" si="190"/>
        <v>41825.055231481485</v>
      </c>
      <c r="S3067" s="12">
        <f t="shared" si="191"/>
        <v>41850.055231481485</v>
      </c>
    </row>
    <row r="3068" spans="1:19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9"/>
        <v>12</v>
      </c>
      <c r="O3068" s="7">
        <f t="shared" si="188"/>
        <v>2796.6666666666665</v>
      </c>
      <c r="P3068" t="s">
        <v>8277</v>
      </c>
      <c r="Q3068" s="8" t="s">
        <v>8301</v>
      </c>
      <c r="R3068" s="12">
        <f t="shared" si="190"/>
        <v>42531.228437500002</v>
      </c>
      <c r="S3068" s="12">
        <f t="shared" si="191"/>
        <v>42561.228437500002</v>
      </c>
    </row>
    <row r="3069" spans="1:19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9"/>
        <v>3</v>
      </c>
      <c r="O3069" s="7">
        <f t="shared" si="188"/>
        <v>200</v>
      </c>
      <c r="P3069" t="s">
        <v>8277</v>
      </c>
      <c r="Q3069" s="8" t="s">
        <v>8301</v>
      </c>
      <c r="R3069" s="12">
        <f t="shared" si="190"/>
        <v>42226.938414351855</v>
      </c>
      <c r="S3069" s="12">
        <f t="shared" si="191"/>
        <v>42256.938414351855</v>
      </c>
    </row>
    <row r="3070" spans="1:19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9"/>
        <v>0</v>
      </c>
      <c r="O3070" s="7">
        <f t="shared" si="188"/>
        <v>87.5</v>
      </c>
      <c r="P3070" t="s">
        <v>8277</v>
      </c>
      <c r="Q3070" s="8" t="s">
        <v>8301</v>
      </c>
      <c r="R3070" s="12">
        <f t="shared" si="190"/>
        <v>42263.691574074073</v>
      </c>
      <c r="S3070" s="12">
        <f t="shared" si="191"/>
        <v>42293.691574074073</v>
      </c>
    </row>
    <row r="3071" spans="1:19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9"/>
        <v>14</v>
      </c>
      <c r="O3071" s="7">
        <f t="shared" si="188"/>
        <v>20.142857142857142</v>
      </c>
      <c r="P3071" t="s">
        <v>8277</v>
      </c>
      <c r="Q3071" s="8" t="s">
        <v>8301</v>
      </c>
      <c r="R3071" s="12">
        <f t="shared" si="190"/>
        <v>41957.833726851852</v>
      </c>
      <c r="S3071" s="12">
        <f t="shared" si="191"/>
        <v>41987.833726851852</v>
      </c>
    </row>
    <row r="3072" spans="1:19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9"/>
        <v>3</v>
      </c>
      <c r="O3072" s="7">
        <f t="shared" si="188"/>
        <v>20.875</v>
      </c>
      <c r="P3072" t="s">
        <v>8277</v>
      </c>
      <c r="Q3072" s="8" t="s">
        <v>8301</v>
      </c>
      <c r="R3072" s="12">
        <f t="shared" si="190"/>
        <v>42690.733437499999</v>
      </c>
      <c r="S3072" s="12">
        <f t="shared" si="191"/>
        <v>42711.733437499999</v>
      </c>
    </row>
    <row r="3073" spans="1:19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9"/>
        <v>60</v>
      </c>
      <c r="O3073" s="7">
        <f t="shared" si="188"/>
        <v>61.307692307692307</v>
      </c>
      <c r="P3073" t="s">
        <v>8277</v>
      </c>
      <c r="Q3073" s="8" t="s">
        <v>8301</v>
      </c>
      <c r="R3073" s="12">
        <f t="shared" si="190"/>
        <v>42097.732418981483</v>
      </c>
      <c r="S3073" s="12">
        <f t="shared" si="191"/>
        <v>42115.249305555553</v>
      </c>
    </row>
    <row r="3074" spans="1:19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9"/>
        <v>0</v>
      </c>
      <c r="O3074" s="7">
        <f t="shared" ref="O3074:O3137" si="192">IFERROR(E3074/L3074,"-")</f>
        <v>1</v>
      </c>
      <c r="P3074" t="s">
        <v>8277</v>
      </c>
      <c r="Q3074" s="8" t="s">
        <v>8301</v>
      </c>
      <c r="R3074" s="12">
        <f t="shared" si="190"/>
        <v>42658.690532407403</v>
      </c>
      <c r="S3074" s="12">
        <f t="shared" si="191"/>
        <v>42673.073611111111</v>
      </c>
    </row>
    <row r="3075" spans="1:19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3">ROUND(E3075/D3075*100,0)</f>
        <v>0</v>
      </c>
      <c r="O3075" s="7">
        <f t="shared" si="192"/>
        <v>92.142857142857139</v>
      </c>
      <c r="P3075" t="s">
        <v>8277</v>
      </c>
      <c r="Q3075" s="8" t="s">
        <v>8301</v>
      </c>
      <c r="R3075" s="12">
        <f t="shared" ref="R3075:R3138" si="194">(((J3075/60)/60)/24+DATE(1970,1,1))</f>
        <v>42111.684027777781</v>
      </c>
      <c r="S3075" s="12">
        <f t="shared" ref="S3075:S3138" si="195">(((I3075/60)/60)/24)+DATE(1970,1,1)</f>
        <v>42169.804861111115</v>
      </c>
    </row>
    <row r="3076" spans="1:19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3"/>
        <v>0</v>
      </c>
      <c r="O3076" s="7">
        <f t="shared" si="192"/>
        <v>7.333333333333333</v>
      </c>
      <c r="P3076" t="s">
        <v>8277</v>
      </c>
      <c r="Q3076" s="8" t="s">
        <v>8301</v>
      </c>
      <c r="R3076" s="12">
        <f t="shared" si="194"/>
        <v>42409.571284722217</v>
      </c>
      <c r="S3076" s="12">
        <f t="shared" si="195"/>
        <v>42439.571284722217</v>
      </c>
    </row>
    <row r="3077" spans="1:19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3"/>
        <v>9</v>
      </c>
      <c r="O3077" s="7">
        <f t="shared" si="192"/>
        <v>64.8</v>
      </c>
      <c r="P3077" t="s">
        <v>8277</v>
      </c>
      <c r="Q3077" s="8" t="s">
        <v>8301</v>
      </c>
      <c r="R3077" s="12">
        <f t="shared" si="194"/>
        <v>42551.102314814809</v>
      </c>
      <c r="S3077" s="12">
        <f t="shared" si="195"/>
        <v>42601.102314814809</v>
      </c>
    </row>
    <row r="3078" spans="1:19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3"/>
        <v>15</v>
      </c>
      <c r="O3078" s="7">
        <f t="shared" si="192"/>
        <v>30.12</v>
      </c>
      <c r="P3078" t="s">
        <v>8277</v>
      </c>
      <c r="Q3078" s="8" t="s">
        <v>8301</v>
      </c>
      <c r="R3078" s="12">
        <f t="shared" si="194"/>
        <v>42226.651886574073</v>
      </c>
      <c r="S3078" s="12">
        <f t="shared" si="195"/>
        <v>42286.651886574073</v>
      </c>
    </row>
    <row r="3079" spans="1:19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3"/>
        <v>0</v>
      </c>
      <c r="O3079" s="7">
        <f t="shared" si="192"/>
        <v>52.5</v>
      </c>
      <c r="P3079" t="s">
        <v>8277</v>
      </c>
      <c r="Q3079" s="8" t="s">
        <v>8301</v>
      </c>
      <c r="R3079" s="12">
        <f t="shared" si="194"/>
        <v>42766.956921296296</v>
      </c>
      <c r="S3079" s="12">
        <f t="shared" si="195"/>
        <v>42796.956921296296</v>
      </c>
    </row>
    <row r="3080" spans="1:19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3"/>
        <v>0</v>
      </c>
      <c r="O3080" s="7">
        <f t="shared" si="192"/>
        <v>23.666666666666668</v>
      </c>
      <c r="P3080" t="s">
        <v>8277</v>
      </c>
      <c r="Q3080" s="8" t="s">
        <v>8301</v>
      </c>
      <c r="R3080" s="12">
        <f t="shared" si="194"/>
        <v>42031.138831018514</v>
      </c>
      <c r="S3080" s="12">
        <f t="shared" si="195"/>
        <v>42061.138831018514</v>
      </c>
    </row>
    <row r="3081" spans="1:19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3"/>
        <v>1</v>
      </c>
      <c r="O3081" s="7">
        <f t="shared" si="192"/>
        <v>415.77777777777777</v>
      </c>
      <c r="P3081" t="s">
        <v>8277</v>
      </c>
      <c r="Q3081" s="8" t="s">
        <v>8301</v>
      </c>
      <c r="R3081" s="12">
        <f t="shared" si="194"/>
        <v>42055.713368055556</v>
      </c>
      <c r="S3081" s="12">
        <f t="shared" si="195"/>
        <v>42085.671701388885</v>
      </c>
    </row>
    <row r="3082" spans="1:19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3"/>
        <v>0</v>
      </c>
      <c r="O3082" s="7">
        <f t="shared" si="192"/>
        <v>53.714285714285715</v>
      </c>
      <c r="P3082" t="s">
        <v>8277</v>
      </c>
      <c r="Q3082" s="8" t="s">
        <v>8301</v>
      </c>
      <c r="R3082" s="12">
        <f t="shared" si="194"/>
        <v>41940.028287037036</v>
      </c>
      <c r="S3082" s="12">
        <f t="shared" si="195"/>
        <v>42000.0699537037</v>
      </c>
    </row>
    <row r="3083" spans="1:19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3"/>
        <v>0</v>
      </c>
      <c r="O3083" s="7">
        <f t="shared" si="192"/>
        <v>420.6</v>
      </c>
      <c r="P3083" t="s">
        <v>8277</v>
      </c>
      <c r="Q3083" s="8" t="s">
        <v>8301</v>
      </c>
      <c r="R3083" s="12">
        <f t="shared" si="194"/>
        <v>42237.181608796294</v>
      </c>
      <c r="S3083" s="12">
        <f t="shared" si="195"/>
        <v>42267.181608796294</v>
      </c>
    </row>
    <row r="3084" spans="1:19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3"/>
        <v>0</v>
      </c>
      <c r="O3084" s="7" t="str">
        <f t="shared" si="192"/>
        <v>-</v>
      </c>
      <c r="P3084" t="s">
        <v>8277</v>
      </c>
      <c r="Q3084" s="8" t="s">
        <v>8301</v>
      </c>
      <c r="R3084" s="12">
        <f t="shared" si="194"/>
        <v>42293.922986111109</v>
      </c>
      <c r="S3084" s="12">
        <f t="shared" si="195"/>
        <v>42323.96465277778</v>
      </c>
    </row>
    <row r="3085" spans="1:19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3"/>
        <v>0</v>
      </c>
      <c r="O3085" s="7">
        <f t="shared" si="192"/>
        <v>18.666666666666668</v>
      </c>
      <c r="P3085" t="s">
        <v>8277</v>
      </c>
      <c r="Q3085" s="8" t="s">
        <v>8301</v>
      </c>
      <c r="R3085" s="12">
        <f t="shared" si="194"/>
        <v>41853.563402777778</v>
      </c>
      <c r="S3085" s="12">
        <f t="shared" si="195"/>
        <v>41883.208333333336</v>
      </c>
    </row>
    <row r="3086" spans="1:19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3"/>
        <v>12</v>
      </c>
      <c r="O3086" s="7">
        <f t="shared" si="192"/>
        <v>78.333333333333329</v>
      </c>
      <c r="P3086" t="s">
        <v>8277</v>
      </c>
      <c r="Q3086" s="8" t="s">
        <v>8301</v>
      </c>
      <c r="R3086" s="12">
        <f t="shared" si="194"/>
        <v>42100.723738425921</v>
      </c>
      <c r="S3086" s="12">
        <f t="shared" si="195"/>
        <v>42129.783333333333</v>
      </c>
    </row>
    <row r="3087" spans="1:19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3"/>
        <v>2</v>
      </c>
      <c r="O3087" s="7">
        <f t="shared" si="192"/>
        <v>67.777777777777771</v>
      </c>
      <c r="P3087" t="s">
        <v>8277</v>
      </c>
      <c r="Q3087" s="8" t="s">
        <v>8301</v>
      </c>
      <c r="R3087" s="12">
        <f t="shared" si="194"/>
        <v>42246.883784722217</v>
      </c>
      <c r="S3087" s="12">
        <f t="shared" si="195"/>
        <v>42276.883784722217</v>
      </c>
    </row>
    <row r="3088" spans="1:19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3"/>
        <v>0</v>
      </c>
      <c r="O3088" s="7">
        <f t="shared" si="192"/>
        <v>16.666666666666668</v>
      </c>
      <c r="P3088" t="s">
        <v>8277</v>
      </c>
      <c r="Q3088" s="8" t="s">
        <v>8301</v>
      </c>
      <c r="R3088" s="12">
        <f t="shared" si="194"/>
        <v>42173.67082175926</v>
      </c>
      <c r="S3088" s="12">
        <f t="shared" si="195"/>
        <v>42233.67082175926</v>
      </c>
    </row>
    <row r="3089" spans="1:19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3"/>
        <v>1</v>
      </c>
      <c r="O3089" s="7">
        <f t="shared" si="192"/>
        <v>62.5</v>
      </c>
      <c r="P3089" t="s">
        <v>8277</v>
      </c>
      <c r="Q3089" s="8" t="s">
        <v>8301</v>
      </c>
      <c r="R3089" s="12">
        <f t="shared" si="194"/>
        <v>42665.150347222225</v>
      </c>
      <c r="S3089" s="12">
        <f t="shared" si="195"/>
        <v>42725.192013888889</v>
      </c>
    </row>
    <row r="3090" spans="1:19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3"/>
        <v>0</v>
      </c>
      <c r="O3090" s="7">
        <f t="shared" si="192"/>
        <v>42</v>
      </c>
      <c r="P3090" t="s">
        <v>8277</v>
      </c>
      <c r="Q3090" s="8" t="s">
        <v>8301</v>
      </c>
      <c r="R3090" s="12">
        <f t="shared" si="194"/>
        <v>41981.57230324074</v>
      </c>
      <c r="S3090" s="12">
        <f t="shared" si="195"/>
        <v>42012.570138888885</v>
      </c>
    </row>
    <row r="3091" spans="1:19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3"/>
        <v>23</v>
      </c>
      <c r="O3091" s="7">
        <f t="shared" si="192"/>
        <v>130.0888888888889</v>
      </c>
      <c r="P3091" t="s">
        <v>8277</v>
      </c>
      <c r="Q3091" s="8" t="s">
        <v>8301</v>
      </c>
      <c r="R3091" s="12">
        <f t="shared" si="194"/>
        <v>42528.542627314819</v>
      </c>
      <c r="S3091" s="12">
        <f t="shared" si="195"/>
        <v>42560.082638888889</v>
      </c>
    </row>
    <row r="3092" spans="1:19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3"/>
        <v>5</v>
      </c>
      <c r="O3092" s="7">
        <f t="shared" si="192"/>
        <v>1270.2222222222222</v>
      </c>
      <c r="P3092" t="s">
        <v>8277</v>
      </c>
      <c r="Q3092" s="8" t="s">
        <v>8301</v>
      </c>
      <c r="R3092" s="12">
        <f t="shared" si="194"/>
        <v>42065.818807870368</v>
      </c>
      <c r="S3092" s="12">
        <f t="shared" si="195"/>
        <v>42125.777141203704</v>
      </c>
    </row>
    <row r="3093" spans="1:19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3"/>
        <v>16</v>
      </c>
      <c r="O3093" s="7">
        <f t="shared" si="192"/>
        <v>88.444444444444443</v>
      </c>
      <c r="P3093" t="s">
        <v>8277</v>
      </c>
      <c r="Q3093" s="8" t="s">
        <v>8301</v>
      </c>
      <c r="R3093" s="12">
        <f t="shared" si="194"/>
        <v>42566.948414351849</v>
      </c>
      <c r="S3093" s="12">
        <f t="shared" si="195"/>
        <v>42596.948414351849</v>
      </c>
    </row>
    <row r="3094" spans="1:19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3"/>
        <v>1</v>
      </c>
      <c r="O3094" s="7">
        <f t="shared" si="192"/>
        <v>56.342380952380957</v>
      </c>
      <c r="P3094" t="s">
        <v>8277</v>
      </c>
      <c r="Q3094" s="8" t="s">
        <v>8301</v>
      </c>
      <c r="R3094" s="12">
        <f t="shared" si="194"/>
        <v>42255.619351851856</v>
      </c>
      <c r="S3094" s="12">
        <f t="shared" si="195"/>
        <v>42292.916666666672</v>
      </c>
    </row>
    <row r="3095" spans="1:19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3"/>
        <v>23</v>
      </c>
      <c r="O3095" s="7">
        <f t="shared" si="192"/>
        <v>53.529411764705884</v>
      </c>
      <c r="P3095" t="s">
        <v>8277</v>
      </c>
      <c r="Q3095" s="8" t="s">
        <v>8301</v>
      </c>
      <c r="R3095" s="12">
        <f t="shared" si="194"/>
        <v>41760.909039351849</v>
      </c>
      <c r="S3095" s="12">
        <f t="shared" si="195"/>
        <v>41791.165972222225</v>
      </c>
    </row>
    <row r="3096" spans="1:19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3"/>
        <v>0</v>
      </c>
      <c r="O3096" s="7">
        <f t="shared" si="192"/>
        <v>25</v>
      </c>
      <c r="P3096" t="s">
        <v>8277</v>
      </c>
      <c r="Q3096" s="8" t="s">
        <v>8301</v>
      </c>
      <c r="R3096" s="12">
        <f t="shared" si="194"/>
        <v>42207.795787037037</v>
      </c>
      <c r="S3096" s="12">
        <f t="shared" si="195"/>
        <v>42267.795787037037</v>
      </c>
    </row>
    <row r="3097" spans="1:19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3"/>
        <v>0</v>
      </c>
      <c r="O3097" s="7">
        <f t="shared" si="192"/>
        <v>50</v>
      </c>
      <c r="P3097" t="s">
        <v>8277</v>
      </c>
      <c r="Q3097" s="8" t="s">
        <v>8301</v>
      </c>
      <c r="R3097" s="12">
        <f t="shared" si="194"/>
        <v>42523.025231481486</v>
      </c>
      <c r="S3097" s="12">
        <f t="shared" si="195"/>
        <v>42583.025231481486</v>
      </c>
    </row>
    <row r="3098" spans="1:19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3"/>
        <v>4</v>
      </c>
      <c r="O3098" s="7">
        <f t="shared" si="192"/>
        <v>56.785714285714285</v>
      </c>
      <c r="P3098" t="s">
        <v>8277</v>
      </c>
      <c r="Q3098" s="8" t="s">
        <v>8301</v>
      </c>
      <c r="R3098" s="12">
        <f t="shared" si="194"/>
        <v>42114.825532407413</v>
      </c>
      <c r="S3098" s="12">
        <f t="shared" si="195"/>
        <v>42144.825532407413</v>
      </c>
    </row>
    <row r="3099" spans="1:19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3"/>
        <v>17</v>
      </c>
      <c r="O3099" s="7">
        <f t="shared" si="192"/>
        <v>40.833333333333336</v>
      </c>
      <c r="P3099" t="s">
        <v>8277</v>
      </c>
      <c r="Q3099" s="8" t="s">
        <v>8301</v>
      </c>
      <c r="R3099" s="12">
        <f t="shared" si="194"/>
        <v>42629.503483796296</v>
      </c>
      <c r="S3099" s="12">
        <f t="shared" si="195"/>
        <v>42650.583333333328</v>
      </c>
    </row>
    <row r="3100" spans="1:19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3"/>
        <v>4</v>
      </c>
      <c r="O3100" s="7">
        <f t="shared" si="192"/>
        <v>65.111111111111114</v>
      </c>
      <c r="P3100" t="s">
        <v>8277</v>
      </c>
      <c r="Q3100" s="8" t="s">
        <v>8301</v>
      </c>
      <c r="R3100" s="12">
        <f t="shared" si="194"/>
        <v>42359.792233796295</v>
      </c>
      <c r="S3100" s="12">
        <f t="shared" si="195"/>
        <v>42408.01180555555</v>
      </c>
    </row>
    <row r="3101" spans="1:19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3"/>
        <v>14</v>
      </c>
      <c r="O3101" s="7">
        <f t="shared" si="192"/>
        <v>55.6</v>
      </c>
      <c r="P3101" t="s">
        <v>8277</v>
      </c>
      <c r="Q3101" s="8" t="s">
        <v>8301</v>
      </c>
      <c r="R3101" s="12">
        <f t="shared" si="194"/>
        <v>42382.189710648148</v>
      </c>
      <c r="S3101" s="12">
        <f t="shared" si="195"/>
        <v>42412.189710648148</v>
      </c>
    </row>
    <row r="3102" spans="1:19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3"/>
        <v>15</v>
      </c>
      <c r="O3102" s="7">
        <f t="shared" si="192"/>
        <v>140.53846153846155</v>
      </c>
      <c r="P3102" t="s">
        <v>8277</v>
      </c>
      <c r="Q3102" s="8" t="s">
        <v>8301</v>
      </c>
      <c r="R3102" s="12">
        <f t="shared" si="194"/>
        <v>41902.622395833336</v>
      </c>
      <c r="S3102" s="12">
        <f t="shared" si="195"/>
        <v>41932.622395833336</v>
      </c>
    </row>
    <row r="3103" spans="1:19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3"/>
        <v>12</v>
      </c>
      <c r="O3103" s="7">
        <f t="shared" si="192"/>
        <v>25</v>
      </c>
      <c r="P3103" t="s">
        <v>8277</v>
      </c>
      <c r="Q3103" s="8" t="s">
        <v>8301</v>
      </c>
      <c r="R3103" s="12">
        <f t="shared" si="194"/>
        <v>42171.383530092593</v>
      </c>
      <c r="S3103" s="12">
        <f t="shared" si="195"/>
        <v>42201.330555555556</v>
      </c>
    </row>
    <row r="3104" spans="1:19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3"/>
        <v>39</v>
      </c>
      <c r="O3104" s="7">
        <f t="shared" si="192"/>
        <v>69.533333333333331</v>
      </c>
      <c r="P3104" t="s">
        <v>8277</v>
      </c>
      <c r="Q3104" s="8" t="s">
        <v>8301</v>
      </c>
      <c r="R3104" s="12">
        <f t="shared" si="194"/>
        <v>42555.340486111112</v>
      </c>
      <c r="S3104" s="12">
        <f t="shared" si="195"/>
        <v>42605.340486111112</v>
      </c>
    </row>
    <row r="3105" spans="1:19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3"/>
        <v>0</v>
      </c>
      <c r="O3105" s="7">
        <f t="shared" si="192"/>
        <v>5.5</v>
      </c>
      <c r="P3105" t="s">
        <v>8277</v>
      </c>
      <c r="Q3105" s="8" t="s">
        <v>8301</v>
      </c>
      <c r="R3105" s="12">
        <f t="shared" si="194"/>
        <v>42107.156319444446</v>
      </c>
      <c r="S3105" s="12">
        <f t="shared" si="195"/>
        <v>42167.156319444446</v>
      </c>
    </row>
    <row r="3106" spans="1:19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3"/>
        <v>30</v>
      </c>
      <c r="O3106" s="7">
        <f t="shared" si="192"/>
        <v>237</v>
      </c>
      <c r="P3106" t="s">
        <v>8277</v>
      </c>
      <c r="Q3106" s="8" t="s">
        <v>8301</v>
      </c>
      <c r="R3106" s="12">
        <f t="shared" si="194"/>
        <v>42006.908692129626</v>
      </c>
      <c r="S3106" s="12">
        <f t="shared" si="195"/>
        <v>42038.083333333328</v>
      </c>
    </row>
    <row r="3107" spans="1:19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3"/>
        <v>42</v>
      </c>
      <c r="O3107" s="7">
        <f t="shared" si="192"/>
        <v>79.870967741935488</v>
      </c>
      <c r="P3107" t="s">
        <v>8277</v>
      </c>
      <c r="Q3107" s="8" t="s">
        <v>8301</v>
      </c>
      <c r="R3107" s="12">
        <f t="shared" si="194"/>
        <v>41876.718935185185</v>
      </c>
      <c r="S3107" s="12">
        <f t="shared" si="195"/>
        <v>41931.208333333336</v>
      </c>
    </row>
    <row r="3108" spans="1:19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3"/>
        <v>4</v>
      </c>
      <c r="O3108" s="7">
        <f t="shared" si="192"/>
        <v>10.25</v>
      </c>
      <c r="P3108" t="s">
        <v>8277</v>
      </c>
      <c r="Q3108" s="8" t="s">
        <v>8301</v>
      </c>
      <c r="R3108" s="12">
        <f t="shared" si="194"/>
        <v>42241.429120370376</v>
      </c>
      <c r="S3108" s="12">
        <f t="shared" si="195"/>
        <v>42263.916666666672</v>
      </c>
    </row>
    <row r="3109" spans="1:19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3"/>
        <v>20</v>
      </c>
      <c r="O3109" s="7">
        <f t="shared" si="192"/>
        <v>272.58620689655174</v>
      </c>
      <c r="P3109" t="s">
        <v>8277</v>
      </c>
      <c r="Q3109" s="8" t="s">
        <v>8301</v>
      </c>
      <c r="R3109" s="12">
        <f t="shared" si="194"/>
        <v>42128.814247685179</v>
      </c>
      <c r="S3109" s="12">
        <f t="shared" si="195"/>
        <v>42135.814247685179</v>
      </c>
    </row>
    <row r="3110" spans="1:19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3"/>
        <v>0</v>
      </c>
      <c r="O3110" s="7">
        <f t="shared" si="192"/>
        <v>13</v>
      </c>
      <c r="P3110" t="s">
        <v>8277</v>
      </c>
      <c r="Q3110" s="8" t="s">
        <v>8301</v>
      </c>
      <c r="R3110" s="12">
        <f t="shared" si="194"/>
        <v>42062.680486111116</v>
      </c>
      <c r="S3110" s="12">
        <f t="shared" si="195"/>
        <v>42122.638819444444</v>
      </c>
    </row>
    <row r="3111" spans="1:19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3"/>
        <v>25</v>
      </c>
      <c r="O3111" s="7">
        <f t="shared" si="192"/>
        <v>58.184210526315788</v>
      </c>
      <c r="P3111" t="s">
        <v>8277</v>
      </c>
      <c r="Q3111" s="8" t="s">
        <v>8301</v>
      </c>
      <c r="R3111" s="12">
        <f t="shared" si="194"/>
        <v>41844.125115740739</v>
      </c>
      <c r="S3111" s="12">
        <f t="shared" si="195"/>
        <v>41879.125115740739</v>
      </c>
    </row>
    <row r="3112" spans="1:19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3"/>
        <v>0</v>
      </c>
      <c r="O3112" s="7">
        <f t="shared" si="192"/>
        <v>10</v>
      </c>
      <c r="P3112" t="s">
        <v>8277</v>
      </c>
      <c r="Q3112" s="8" t="s">
        <v>8301</v>
      </c>
      <c r="R3112" s="12">
        <f t="shared" si="194"/>
        <v>42745.031469907408</v>
      </c>
      <c r="S3112" s="12">
        <f t="shared" si="195"/>
        <v>42785.031469907408</v>
      </c>
    </row>
    <row r="3113" spans="1:19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3"/>
        <v>27</v>
      </c>
      <c r="O3113" s="7">
        <f t="shared" si="192"/>
        <v>70.10526315789474</v>
      </c>
      <c r="P3113" t="s">
        <v>8277</v>
      </c>
      <c r="Q3113" s="8" t="s">
        <v>8301</v>
      </c>
      <c r="R3113" s="12">
        <f t="shared" si="194"/>
        <v>41885.595138888886</v>
      </c>
      <c r="S3113" s="12">
        <f t="shared" si="195"/>
        <v>41916.595138888886</v>
      </c>
    </row>
    <row r="3114" spans="1:19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3"/>
        <v>5</v>
      </c>
      <c r="O3114" s="7">
        <f t="shared" si="192"/>
        <v>57.888888888888886</v>
      </c>
      <c r="P3114" t="s">
        <v>8277</v>
      </c>
      <c r="Q3114" s="8" t="s">
        <v>8301</v>
      </c>
      <c r="R3114" s="12">
        <f t="shared" si="194"/>
        <v>42615.121921296297</v>
      </c>
      <c r="S3114" s="12">
        <f t="shared" si="195"/>
        <v>42675.121921296297</v>
      </c>
    </row>
    <row r="3115" spans="1:19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3"/>
        <v>4</v>
      </c>
      <c r="O3115" s="7">
        <f t="shared" si="192"/>
        <v>125.27027027027027</v>
      </c>
      <c r="P3115" t="s">
        <v>8277</v>
      </c>
      <c r="Q3115" s="8" t="s">
        <v>8301</v>
      </c>
      <c r="R3115" s="12">
        <f t="shared" si="194"/>
        <v>42081.731273148151</v>
      </c>
      <c r="S3115" s="12">
        <f t="shared" si="195"/>
        <v>42111.731273148151</v>
      </c>
    </row>
    <row r="3116" spans="1:19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3"/>
        <v>0</v>
      </c>
      <c r="O3116" s="7" t="str">
        <f t="shared" si="192"/>
        <v>-</v>
      </c>
      <c r="P3116" t="s">
        <v>8277</v>
      </c>
      <c r="Q3116" s="8" t="s">
        <v>8301</v>
      </c>
      <c r="R3116" s="12">
        <f t="shared" si="194"/>
        <v>41843.632523148146</v>
      </c>
      <c r="S3116" s="12">
        <f t="shared" si="195"/>
        <v>41903.632523148146</v>
      </c>
    </row>
    <row r="3117" spans="1:19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3"/>
        <v>3</v>
      </c>
      <c r="O3117" s="7">
        <f t="shared" si="192"/>
        <v>300</v>
      </c>
      <c r="P3117" t="s">
        <v>8277</v>
      </c>
      <c r="Q3117" s="8" t="s">
        <v>8301</v>
      </c>
      <c r="R3117" s="12">
        <f t="shared" si="194"/>
        <v>42496.447071759263</v>
      </c>
      <c r="S3117" s="12">
        <f t="shared" si="195"/>
        <v>42526.447071759263</v>
      </c>
    </row>
    <row r="3118" spans="1:19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3"/>
        <v>57</v>
      </c>
      <c r="O3118" s="7">
        <f t="shared" si="192"/>
        <v>43</v>
      </c>
      <c r="P3118" t="s">
        <v>8277</v>
      </c>
      <c r="Q3118" s="8" t="s">
        <v>8301</v>
      </c>
      <c r="R3118" s="12">
        <f t="shared" si="194"/>
        <v>42081.515335648146</v>
      </c>
      <c r="S3118" s="12">
        <f t="shared" si="195"/>
        <v>42095.515335648146</v>
      </c>
    </row>
    <row r="3119" spans="1:19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3"/>
        <v>0</v>
      </c>
      <c r="O3119" s="7">
        <f t="shared" si="192"/>
        <v>1</v>
      </c>
      <c r="P3119" t="s">
        <v>8277</v>
      </c>
      <c r="Q3119" s="8" t="s">
        <v>8301</v>
      </c>
      <c r="R3119" s="12">
        <f t="shared" si="194"/>
        <v>42509.374537037031</v>
      </c>
      <c r="S3119" s="12">
        <f t="shared" si="195"/>
        <v>42517.55</v>
      </c>
    </row>
    <row r="3120" spans="1:19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3"/>
        <v>0</v>
      </c>
      <c r="O3120" s="7">
        <f t="shared" si="192"/>
        <v>775</v>
      </c>
      <c r="P3120" t="s">
        <v>8277</v>
      </c>
      <c r="Q3120" s="8" t="s">
        <v>8301</v>
      </c>
      <c r="R3120" s="12">
        <f t="shared" si="194"/>
        <v>42534.649571759262</v>
      </c>
      <c r="S3120" s="12">
        <f t="shared" si="195"/>
        <v>42553.649571759262</v>
      </c>
    </row>
    <row r="3121" spans="1:19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3"/>
        <v>0</v>
      </c>
      <c r="O3121" s="7">
        <f t="shared" si="192"/>
        <v>5</v>
      </c>
      <c r="P3121" t="s">
        <v>8277</v>
      </c>
      <c r="Q3121" s="8" t="s">
        <v>8301</v>
      </c>
      <c r="R3121" s="12">
        <f t="shared" si="194"/>
        <v>42060.04550925926</v>
      </c>
      <c r="S3121" s="12">
        <f t="shared" si="195"/>
        <v>42090.003842592589</v>
      </c>
    </row>
    <row r="3122" spans="1:19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3"/>
        <v>0</v>
      </c>
      <c r="O3122" s="7">
        <f t="shared" si="192"/>
        <v>12.8</v>
      </c>
      <c r="P3122" t="s">
        <v>8277</v>
      </c>
      <c r="Q3122" s="8" t="s">
        <v>8301</v>
      </c>
      <c r="R3122" s="12">
        <f t="shared" si="194"/>
        <v>42435.942083333335</v>
      </c>
      <c r="S3122" s="12">
        <f t="shared" si="195"/>
        <v>42495.900416666671</v>
      </c>
    </row>
    <row r="3123" spans="1:19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3"/>
        <v>1</v>
      </c>
      <c r="O3123" s="7">
        <f t="shared" si="192"/>
        <v>10</v>
      </c>
      <c r="P3123" t="s">
        <v>8277</v>
      </c>
      <c r="Q3123" s="8" t="s">
        <v>8301</v>
      </c>
      <c r="R3123" s="12">
        <f t="shared" si="194"/>
        <v>41848.679803240739</v>
      </c>
      <c r="S3123" s="12">
        <f t="shared" si="195"/>
        <v>41908.679803240739</v>
      </c>
    </row>
    <row r="3124" spans="1:19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3"/>
        <v>58</v>
      </c>
      <c r="O3124" s="7">
        <f t="shared" si="192"/>
        <v>58</v>
      </c>
      <c r="P3124" t="s">
        <v>8277</v>
      </c>
      <c r="Q3124" s="8" t="s">
        <v>8301</v>
      </c>
      <c r="R3124" s="12">
        <f t="shared" si="194"/>
        <v>42678.932083333333</v>
      </c>
      <c r="S3124" s="12">
        <f t="shared" si="195"/>
        <v>42683.973750000005</v>
      </c>
    </row>
    <row r="3125" spans="1:19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3"/>
        <v>68</v>
      </c>
      <c r="O3125" s="7">
        <f t="shared" si="192"/>
        <v>244.80459770114942</v>
      </c>
      <c r="P3125" t="s">
        <v>8277</v>
      </c>
      <c r="Q3125" s="8" t="s">
        <v>8301</v>
      </c>
      <c r="R3125" s="12">
        <f t="shared" si="194"/>
        <v>42530.993032407408</v>
      </c>
      <c r="S3125" s="12">
        <f t="shared" si="195"/>
        <v>42560.993032407408</v>
      </c>
    </row>
    <row r="3126" spans="1:19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3"/>
        <v>0</v>
      </c>
      <c r="O3126" s="7">
        <f t="shared" si="192"/>
        <v>6.5</v>
      </c>
      <c r="P3126" t="s">
        <v>8277</v>
      </c>
      <c r="Q3126" s="8" t="s">
        <v>8301</v>
      </c>
      <c r="R3126" s="12">
        <f t="shared" si="194"/>
        <v>41977.780104166668</v>
      </c>
      <c r="S3126" s="12">
        <f t="shared" si="195"/>
        <v>42037.780104166668</v>
      </c>
    </row>
    <row r="3127" spans="1:19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3"/>
        <v>0</v>
      </c>
      <c r="O3127" s="7" t="str">
        <f t="shared" si="192"/>
        <v>-</v>
      </c>
      <c r="P3127" t="s">
        <v>8277</v>
      </c>
      <c r="Q3127" s="8" t="s">
        <v>8301</v>
      </c>
      <c r="R3127" s="12">
        <f t="shared" si="194"/>
        <v>42346.20685185185</v>
      </c>
      <c r="S3127" s="12">
        <f t="shared" si="195"/>
        <v>42376.20685185185</v>
      </c>
    </row>
    <row r="3128" spans="1:19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3"/>
        <v>4</v>
      </c>
      <c r="O3128" s="7">
        <f t="shared" si="192"/>
        <v>61.176470588235297</v>
      </c>
      <c r="P3128" t="s">
        <v>8277</v>
      </c>
      <c r="Q3128" s="8" t="s">
        <v>8301</v>
      </c>
      <c r="R3128" s="12">
        <f t="shared" si="194"/>
        <v>42427.01807870371</v>
      </c>
      <c r="S3128" s="12">
        <f t="shared" si="195"/>
        <v>42456.976412037038</v>
      </c>
    </row>
    <row r="3129" spans="1:19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3"/>
        <v>0</v>
      </c>
      <c r="O3129" s="7" t="str">
        <f t="shared" si="192"/>
        <v>-</v>
      </c>
      <c r="P3129" t="s">
        <v>8277</v>
      </c>
      <c r="Q3129" s="8" t="s">
        <v>8301</v>
      </c>
      <c r="R3129" s="12">
        <f t="shared" si="194"/>
        <v>42034.856817129628</v>
      </c>
      <c r="S3129" s="12">
        <f t="shared" si="195"/>
        <v>42064.856817129628</v>
      </c>
    </row>
    <row r="3130" spans="1:19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3"/>
        <v>109</v>
      </c>
      <c r="O3130" s="7">
        <f t="shared" si="192"/>
        <v>139.23931623931625</v>
      </c>
      <c r="P3130" t="s">
        <v>8277</v>
      </c>
      <c r="Q3130" s="8" t="s">
        <v>8278</v>
      </c>
      <c r="R3130" s="12">
        <f t="shared" si="194"/>
        <v>42780.825706018513</v>
      </c>
      <c r="S3130" s="12">
        <f t="shared" si="195"/>
        <v>42810.784039351856</v>
      </c>
    </row>
    <row r="3131" spans="1:19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3"/>
        <v>1</v>
      </c>
      <c r="O3131" s="7">
        <f t="shared" si="192"/>
        <v>10</v>
      </c>
      <c r="P3131" t="s">
        <v>8277</v>
      </c>
      <c r="Q3131" s="8" t="s">
        <v>8278</v>
      </c>
      <c r="R3131" s="12">
        <f t="shared" si="194"/>
        <v>42803.842812499999</v>
      </c>
      <c r="S3131" s="12">
        <f t="shared" si="195"/>
        <v>42843.801145833335</v>
      </c>
    </row>
    <row r="3132" spans="1:19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3"/>
        <v>4</v>
      </c>
      <c r="O3132" s="7">
        <f t="shared" si="192"/>
        <v>93.75</v>
      </c>
      <c r="P3132" t="s">
        <v>8277</v>
      </c>
      <c r="Q3132" s="8" t="s">
        <v>8278</v>
      </c>
      <c r="R3132" s="12">
        <f t="shared" si="194"/>
        <v>42808.640231481477</v>
      </c>
      <c r="S3132" s="12">
        <f t="shared" si="195"/>
        <v>42839.207638888889</v>
      </c>
    </row>
    <row r="3133" spans="1:19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3"/>
        <v>16</v>
      </c>
      <c r="O3133" s="7">
        <f t="shared" si="192"/>
        <v>53.75</v>
      </c>
      <c r="P3133" t="s">
        <v>8277</v>
      </c>
      <c r="Q3133" s="8" t="s">
        <v>8278</v>
      </c>
      <c r="R3133" s="12">
        <f t="shared" si="194"/>
        <v>42803.579224537039</v>
      </c>
      <c r="S3133" s="12">
        <f t="shared" si="195"/>
        <v>42833.537557870368</v>
      </c>
    </row>
    <row r="3134" spans="1:19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3"/>
        <v>0</v>
      </c>
      <c r="O3134" s="7">
        <f t="shared" si="192"/>
        <v>10</v>
      </c>
      <c r="P3134" t="s">
        <v>8277</v>
      </c>
      <c r="Q3134" s="8" t="s">
        <v>8278</v>
      </c>
      <c r="R3134" s="12">
        <f t="shared" si="194"/>
        <v>42786.350231481483</v>
      </c>
      <c r="S3134" s="12">
        <f t="shared" si="195"/>
        <v>42846.308564814812</v>
      </c>
    </row>
    <row r="3135" spans="1:19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3"/>
        <v>108</v>
      </c>
      <c r="O3135" s="7">
        <f t="shared" si="192"/>
        <v>33.75</v>
      </c>
      <c r="P3135" t="s">
        <v>8277</v>
      </c>
      <c r="Q3135" s="8" t="s">
        <v>8278</v>
      </c>
      <c r="R3135" s="12">
        <f t="shared" si="194"/>
        <v>42788.565208333333</v>
      </c>
      <c r="S3135" s="12">
        <f t="shared" si="195"/>
        <v>42818.523541666669</v>
      </c>
    </row>
    <row r="3136" spans="1:19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3"/>
        <v>23</v>
      </c>
      <c r="O3136" s="7">
        <f t="shared" si="192"/>
        <v>18.75</v>
      </c>
      <c r="P3136" t="s">
        <v>8277</v>
      </c>
      <c r="Q3136" s="8" t="s">
        <v>8278</v>
      </c>
      <c r="R3136" s="12">
        <f t="shared" si="194"/>
        <v>42800.720127314817</v>
      </c>
      <c r="S3136" s="12">
        <f t="shared" si="195"/>
        <v>42821.678460648152</v>
      </c>
    </row>
    <row r="3137" spans="1:19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3"/>
        <v>21</v>
      </c>
      <c r="O3137" s="7">
        <f t="shared" si="192"/>
        <v>23.142857142857142</v>
      </c>
      <c r="P3137" t="s">
        <v>8277</v>
      </c>
      <c r="Q3137" s="8" t="s">
        <v>8278</v>
      </c>
      <c r="R3137" s="12">
        <f t="shared" si="194"/>
        <v>42807.151863425926</v>
      </c>
      <c r="S3137" s="12">
        <f t="shared" si="195"/>
        <v>42829.151863425926</v>
      </c>
    </row>
    <row r="3138" spans="1:19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3"/>
        <v>128</v>
      </c>
      <c r="O3138" s="7">
        <f t="shared" ref="O3138:O3201" si="196">IFERROR(E3138/L3138,"-")</f>
        <v>29.045454545454547</v>
      </c>
      <c r="P3138" t="s">
        <v>8277</v>
      </c>
      <c r="Q3138" s="8" t="s">
        <v>8278</v>
      </c>
      <c r="R3138" s="12">
        <f t="shared" si="194"/>
        <v>42789.462430555555</v>
      </c>
      <c r="S3138" s="12">
        <f t="shared" si="195"/>
        <v>42825.957638888889</v>
      </c>
    </row>
    <row r="3139" spans="1:19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7">ROUND(E3139/D3139*100,0)</f>
        <v>3</v>
      </c>
      <c r="O3139" s="7">
        <f t="shared" si="196"/>
        <v>50</v>
      </c>
      <c r="P3139" t="s">
        <v>8277</v>
      </c>
      <c r="Q3139" s="8" t="s">
        <v>8278</v>
      </c>
      <c r="R3139" s="12">
        <f t="shared" ref="R3139:R3202" si="198">(((J3139/60)/60)/24+DATE(1970,1,1))</f>
        <v>42807.885057870371</v>
      </c>
      <c r="S3139" s="12">
        <f t="shared" ref="S3139:S3202" si="199">(((I3139/60)/60)/24)+DATE(1970,1,1)</f>
        <v>42858.8</v>
      </c>
    </row>
    <row r="3140" spans="1:19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7"/>
        <v>0</v>
      </c>
      <c r="O3140" s="7" t="str">
        <f t="shared" si="196"/>
        <v>-</v>
      </c>
      <c r="P3140" t="s">
        <v>8277</v>
      </c>
      <c r="Q3140" s="8" t="s">
        <v>8278</v>
      </c>
      <c r="R3140" s="12">
        <f t="shared" si="198"/>
        <v>42809.645914351851</v>
      </c>
      <c r="S3140" s="12">
        <f t="shared" si="199"/>
        <v>42828.645914351851</v>
      </c>
    </row>
    <row r="3141" spans="1:19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7"/>
        <v>5</v>
      </c>
      <c r="O3141" s="7">
        <f t="shared" si="196"/>
        <v>450</v>
      </c>
      <c r="P3141" t="s">
        <v>8277</v>
      </c>
      <c r="Q3141" s="8" t="s">
        <v>8278</v>
      </c>
      <c r="R3141" s="12">
        <f t="shared" si="198"/>
        <v>42785.270370370374</v>
      </c>
      <c r="S3141" s="12">
        <f t="shared" si="199"/>
        <v>42819.189583333333</v>
      </c>
    </row>
    <row r="3142" spans="1:19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7"/>
        <v>1</v>
      </c>
      <c r="O3142" s="7">
        <f t="shared" si="196"/>
        <v>24</v>
      </c>
      <c r="P3142" t="s">
        <v>8277</v>
      </c>
      <c r="Q3142" s="8" t="s">
        <v>8278</v>
      </c>
      <c r="R3142" s="12">
        <f t="shared" si="198"/>
        <v>42802.718784722223</v>
      </c>
      <c r="S3142" s="12">
        <f t="shared" si="199"/>
        <v>42832.677118055552</v>
      </c>
    </row>
    <row r="3143" spans="1:19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7"/>
        <v>52</v>
      </c>
      <c r="O3143" s="7">
        <f t="shared" si="196"/>
        <v>32.25</v>
      </c>
      <c r="P3143" t="s">
        <v>8277</v>
      </c>
      <c r="Q3143" s="8" t="s">
        <v>8278</v>
      </c>
      <c r="R3143" s="12">
        <f t="shared" si="198"/>
        <v>42800.753333333334</v>
      </c>
      <c r="S3143" s="12">
        <f t="shared" si="199"/>
        <v>42841.833333333328</v>
      </c>
    </row>
    <row r="3144" spans="1:19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7"/>
        <v>2</v>
      </c>
      <c r="O3144" s="7">
        <f t="shared" si="196"/>
        <v>15</v>
      </c>
      <c r="P3144" t="s">
        <v>8277</v>
      </c>
      <c r="Q3144" s="8" t="s">
        <v>8278</v>
      </c>
      <c r="R3144" s="12">
        <f t="shared" si="198"/>
        <v>42783.513182870374</v>
      </c>
      <c r="S3144" s="12">
        <f t="shared" si="199"/>
        <v>42813.471516203703</v>
      </c>
    </row>
    <row r="3145" spans="1:19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7"/>
        <v>0</v>
      </c>
      <c r="O3145" s="7" t="str">
        <f t="shared" si="196"/>
        <v>-</v>
      </c>
      <c r="P3145" t="s">
        <v>8277</v>
      </c>
      <c r="Q3145" s="8" t="s">
        <v>8278</v>
      </c>
      <c r="R3145" s="12">
        <f t="shared" si="198"/>
        <v>42808.358287037037</v>
      </c>
      <c r="S3145" s="12">
        <f t="shared" si="199"/>
        <v>42834.358287037037</v>
      </c>
    </row>
    <row r="3146" spans="1:19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7"/>
        <v>75</v>
      </c>
      <c r="O3146" s="7">
        <f t="shared" si="196"/>
        <v>251.33333333333334</v>
      </c>
      <c r="P3146" t="s">
        <v>8277</v>
      </c>
      <c r="Q3146" s="8" t="s">
        <v>8278</v>
      </c>
      <c r="R3146" s="12">
        <f t="shared" si="198"/>
        <v>42796.538275462968</v>
      </c>
      <c r="S3146" s="12">
        <f t="shared" si="199"/>
        <v>42813.25</v>
      </c>
    </row>
    <row r="3147" spans="1:19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7"/>
        <v>0</v>
      </c>
      <c r="O3147" s="7" t="str">
        <f t="shared" si="196"/>
        <v>-</v>
      </c>
      <c r="P3147" t="s">
        <v>8277</v>
      </c>
      <c r="Q3147" s="8" t="s">
        <v>8278</v>
      </c>
      <c r="R3147" s="12">
        <f t="shared" si="198"/>
        <v>42762.040902777779</v>
      </c>
      <c r="S3147" s="12">
        <f t="shared" si="199"/>
        <v>42821.999236111107</v>
      </c>
    </row>
    <row r="3148" spans="1:19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7"/>
        <v>11</v>
      </c>
      <c r="O3148" s="7">
        <f t="shared" si="196"/>
        <v>437.5</v>
      </c>
      <c r="P3148" t="s">
        <v>8277</v>
      </c>
      <c r="Q3148" s="8" t="s">
        <v>8278</v>
      </c>
      <c r="R3148" s="12">
        <f t="shared" si="198"/>
        <v>42796.682476851856</v>
      </c>
      <c r="S3148" s="12">
        <f t="shared" si="199"/>
        <v>42841.640810185185</v>
      </c>
    </row>
    <row r="3149" spans="1:19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7"/>
        <v>118</v>
      </c>
      <c r="O3149" s="7">
        <f t="shared" si="196"/>
        <v>110.35211267605634</v>
      </c>
      <c r="P3149" t="s">
        <v>8277</v>
      </c>
      <c r="Q3149" s="8" t="s">
        <v>8278</v>
      </c>
      <c r="R3149" s="12">
        <f t="shared" si="198"/>
        <v>41909.969386574077</v>
      </c>
      <c r="S3149" s="12">
        <f t="shared" si="199"/>
        <v>41950.011053240742</v>
      </c>
    </row>
    <row r="3150" spans="1:19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7"/>
        <v>131</v>
      </c>
      <c r="O3150" s="7">
        <f t="shared" si="196"/>
        <v>41.421052631578945</v>
      </c>
      <c r="P3150" t="s">
        <v>8277</v>
      </c>
      <c r="Q3150" s="8" t="s">
        <v>8278</v>
      </c>
      <c r="R3150" s="12">
        <f t="shared" si="198"/>
        <v>41891.665324074071</v>
      </c>
      <c r="S3150" s="12">
        <f t="shared" si="199"/>
        <v>41913.166666666664</v>
      </c>
    </row>
    <row r="3151" spans="1:19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7"/>
        <v>104</v>
      </c>
      <c r="O3151" s="7">
        <f t="shared" si="196"/>
        <v>52</v>
      </c>
      <c r="P3151" t="s">
        <v>8277</v>
      </c>
      <c r="Q3151" s="8" t="s">
        <v>8278</v>
      </c>
      <c r="R3151" s="12">
        <f t="shared" si="198"/>
        <v>41226.017361111109</v>
      </c>
      <c r="S3151" s="12">
        <f t="shared" si="199"/>
        <v>41250.083333333336</v>
      </c>
    </row>
    <row r="3152" spans="1:19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7"/>
        <v>101</v>
      </c>
      <c r="O3152" s="7">
        <f t="shared" si="196"/>
        <v>33.990384615384613</v>
      </c>
      <c r="P3152" t="s">
        <v>8277</v>
      </c>
      <c r="Q3152" s="8" t="s">
        <v>8278</v>
      </c>
      <c r="R3152" s="12">
        <f t="shared" si="198"/>
        <v>40478.263923611114</v>
      </c>
      <c r="S3152" s="12">
        <f t="shared" si="199"/>
        <v>40568.166666666664</v>
      </c>
    </row>
    <row r="3153" spans="1:19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7"/>
        <v>100</v>
      </c>
      <c r="O3153" s="7">
        <f t="shared" si="196"/>
        <v>103.35294117647059</v>
      </c>
      <c r="P3153" t="s">
        <v>8277</v>
      </c>
      <c r="Q3153" s="8" t="s">
        <v>8278</v>
      </c>
      <c r="R3153" s="12">
        <f t="shared" si="198"/>
        <v>41862.83997685185</v>
      </c>
      <c r="S3153" s="12">
        <f t="shared" si="199"/>
        <v>41892.83997685185</v>
      </c>
    </row>
    <row r="3154" spans="1:19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7"/>
        <v>106</v>
      </c>
      <c r="O3154" s="7">
        <f t="shared" si="196"/>
        <v>34.791044776119406</v>
      </c>
      <c r="P3154" t="s">
        <v>8277</v>
      </c>
      <c r="Q3154" s="8" t="s">
        <v>8278</v>
      </c>
      <c r="R3154" s="12">
        <f t="shared" si="198"/>
        <v>41550.867673611108</v>
      </c>
      <c r="S3154" s="12">
        <f t="shared" si="199"/>
        <v>41580.867673611108</v>
      </c>
    </row>
    <row r="3155" spans="1:19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7"/>
        <v>336</v>
      </c>
      <c r="O3155" s="7">
        <f t="shared" si="196"/>
        <v>41.773858921161825</v>
      </c>
      <c r="P3155" t="s">
        <v>8277</v>
      </c>
      <c r="Q3155" s="8" t="s">
        <v>8278</v>
      </c>
      <c r="R3155" s="12">
        <f t="shared" si="198"/>
        <v>40633.154363425929</v>
      </c>
      <c r="S3155" s="12">
        <f t="shared" si="199"/>
        <v>40664.207638888889</v>
      </c>
    </row>
    <row r="3156" spans="1:19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7"/>
        <v>113</v>
      </c>
      <c r="O3156" s="7">
        <f t="shared" si="196"/>
        <v>64.268292682926827</v>
      </c>
      <c r="P3156" t="s">
        <v>8277</v>
      </c>
      <c r="Q3156" s="8" t="s">
        <v>8278</v>
      </c>
      <c r="R3156" s="12">
        <f t="shared" si="198"/>
        <v>40970.875671296293</v>
      </c>
      <c r="S3156" s="12">
        <f t="shared" si="199"/>
        <v>41000.834004629629</v>
      </c>
    </row>
    <row r="3157" spans="1:19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7"/>
        <v>189</v>
      </c>
      <c r="O3157" s="7">
        <f t="shared" si="196"/>
        <v>31.209370860927152</v>
      </c>
      <c r="P3157" t="s">
        <v>8277</v>
      </c>
      <c r="Q3157" s="8" t="s">
        <v>8278</v>
      </c>
      <c r="R3157" s="12">
        <f t="shared" si="198"/>
        <v>41233.499131944445</v>
      </c>
      <c r="S3157" s="12">
        <f t="shared" si="199"/>
        <v>41263.499131944445</v>
      </c>
    </row>
    <row r="3158" spans="1:19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7"/>
        <v>102</v>
      </c>
      <c r="O3158" s="7">
        <f t="shared" si="196"/>
        <v>62.921348314606739</v>
      </c>
      <c r="P3158" t="s">
        <v>8277</v>
      </c>
      <c r="Q3158" s="8" t="s">
        <v>8278</v>
      </c>
      <c r="R3158" s="12">
        <f t="shared" si="198"/>
        <v>41026.953055555554</v>
      </c>
      <c r="S3158" s="12">
        <f t="shared" si="199"/>
        <v>41061.953055555554</v>
      </c>
    </row>
    <row r="3159" spans="1:19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7"/>
        <v>101</v>
      </c>
      <c r="O3159" s="7">
        <f t="shared" si="196"/>
        <v>98.536585365853654</v>
      </c>
      <c r="P3159" t="s">
        <v>8277</v>
      </c>
      <c r="Q3159" s="8" t="s">
        <v>8278</v>
      </c>
      <c r="R3159" s="12">
        <f t="shared" si="198"/>
        <v>41829.788252314815</v>
      </c>
      <c r="S3159" s="12">
        <f t="shared" si="199"/>
        <v>41839.208333333336</v>
      </c>
    </row>
    <row r="3160" spans="1:19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7"/>
        <v>114</v>
      </c>
      <c r="O3160" s="7">
        <f t="shared" si="196"/>
        <v>82.608695652173907</v>
      </c>
      <c r="P3160" t="s">
        <v>8277</v>
      </c>
      <c r="Q3160" s="8" t="s">
        <v>8278</v>
      </c>
      <c r="R3160" s="12">
        <f t="shared" si="198"/>
        <v>41447.839722222219</v>
      </c>
      <c r="S3160" s="12">
        <f t="shared" si="199"/>
        <v>41477.839722222219</v>
      </c>
    </row>
    <row r="3161" spans="1:19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7"/>
        <v>133</v>
      </c>
      <c r="O3161" s="7">
        <f t="shared" si="196"/>
        <v>38.504230769230773</v>
      </c>
      <c r="P3161" t="s">
        <v>8277</v>
      </c>
      <c r="Q3161" s="8" t="s">
        <v>8278</v>
      </c>
      <c r="R3161" s="12">
        <f t="shared" si="198"/>
        <v>40884.066678240742</v>
      </c>
      <c r="S3161" s="12">
        <f t="shared" si="199"/>
        <v>40926.958333333336</v>
      </c>
    </row>
    <row r="3162" spans="1:19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7"/>
        <v>102</v>
      </c>
      <c r="O3162" s="7">
        <f t="shared" si="196"/>
        <v>80.15789473684211</v>
      </c>
      <c r="P3162" t="s">
        <v>8277</v>
      </c>
      <c r="Q3162" s="8" t="s">
        <v>8278</v>
      </c>
      <c r="R3162" s="12">
        <f t="shared" si="198"/>
        <v>41841.26489583333</v>
      </c>
      <c r="S3162" s="12">
        <f t="shared" si="199"/>
        <v>41864.207638888889</v>
      </c>
    </row>
    <row r="3163" spans="1:19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7"/>
        <v>105</v>
      </c>
      <c r="O3163" s="7">
        <f t="shared" si="196"/>
        <v>28.405405405405407</v>
      </c>
      <c r="P3163" t="s">
        <v>8277</v>
      </c>
      <c r="Q3163" s="8" t="s">
        <v>8278</v>
      </c>
      <c r="R3163" s="12">
        <f t="shared" si="198"/>
        <v>41897.536134259259</v>
      </c>
      <c r="S3163" s="12">
        <f t="shared" si="199"/>
        <v>41927.536134259259</v>
      </c>
    </row>
    <row r="3164" spans="1:19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7"/>
        <v>127</v>
      </c>
      <c r="O3164" s="7">
        <f t="shared" si="196"/>
        <v>80.730158730158735</v>
      </c>
      <c r="P3164" t="s">
        <v>8277</v>
      </c>
      <c r="Q3164" s="8" t="s">
        <v>8278</v>
      </c>
      <c r="R3164" s="12">
        <f t="shared" si="198"/>
        <v>41799.685902777775</v>
      </c>
      <c r="S3164" s="12">
        <f t="shared" si="199"/>
        <v>41827.083333333336</v>
      </c>
    </row>
    <row r="3165" spans="1:19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7"/>
        <v>111</v>
      </c>
      <c r="O3165" s="7">
        <f t="shared" si="196"/>
        <v>200.69444444444446</v>
      </c>
      <c r="P3165" t="s">
        <v>8277</v>
      </c>
      <c r="Q3165" s="8" t="s">
        <v>8278</v>
      </c>
      <c r="R3165" s="12">
        <f t="shared" si="198"/>
        <v>41775.753761574073</v>
      </c>
      <c r="S3165" s="12">
        <f t="shared" si="199"/>
        <v>41805.753761574073</v>
      </c>
    </row>
    <row r="3166" spans="1:19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7"/>
        <v>107</v>
      </c>
      <c r="O3166" s="7">
        <f t="shared" si="196"/>
        <v>37.591549295774648</v>
      </c>
      <c r="P3166" t="s">
        <v>8277</v>
      </c>
      <c r="Q3166" s="8" t="s">
        <v>8278</v>
      </c>
      <c r="R3166" s="12">
        <f t="shared" si="198"/>
        <v>41766.80572916667</v>
      </c>
      <c r="S3166" s="12">
        <f t="shared" si="199"/>
        <v>41799.80572916667</v>
      </c>
    </row>
    <row r="3167" spans="1:19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7"/>
        <v>163</v>
      </c>
      <c r="O3167" s="7">
        <f t="shared" si="196"/>
        <v>58.095238095238095</v>
      </c>
      <c r="P3167" t="s">
        <v>8277</v>
      </c>
      <c r="Q3167" s="8" t="s">
        <v>8278</v>
      </c>
      <c r="R3167" s="12">
        <f t="shared" si="198"/>
        <v>40644.159259259257</v>
      </c>
      <c r="S3167" s="12">
        <f t="shared" si="199"/>
        <v>40666.165972222225</v>
      </c>
    </row>
    <row r="3168" spans="1:19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7"/>
        <v>160</v>
      </c>
      <c r="O3168" s="7">
        <f t="shared" si="196"/>
        <v>60.300892473118282</v>
      </c>
      <c r="P3168" t="s">
        <v>8277</v>
      </c>
      <c r="Q3168" s="8" t="s">
        <v>8278</v>
      </c>
      <c r="R3168" s="12">
        <f t="shared" si="198"/>
        <v>41940.69158564815</v>
      </c>
      <c r="S3168" s="12">
        <f t="shared" si="199"/>
        <v>41969.332638888889</v>
      </c>
    </row>
    <row r="3169" spans="1:19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7"/>
        <v>116</v>
      </c>
      <c r="O3169" s="7">
        <f t="shared" si="196"/>
        <v>63.363636363636367</v>
      </c>
      <c r="P3169" t="s">
        <v>8277</v>
      </c>
      <c r="Q3169" s="8" t="s">
        <v>8278</v>
      </c>
      <c r="R3169" s="12">
        <f t="shared" si="198"/>
        <v>41839.175706018519</v>
      </c>
      <c r="S3169" s="12">
        <f t="shared" si="199"/>
        <v>41853.175706018519</v>
      </c>
    </row>
    <row r="3170" spans="1:19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7"/>
        <v>124</v>
      </c>
      <c r="O3170" s="7">
        <f t="shared" si="196"/>
        <v>50.901639344262293</v>
      </c>
      <c r="P3170" t="s">
        <v>8277</v>
      </c>
      <c r="Q3170" s="8" t="s">
        <v>8278</v>
      </c>
      <c r="R3170" s="12">
        <f t="shared" si="198"/>
        <v>41772.105937500004</v>
      </c>
      <c r="S3170" s="12">
        <f t="shared" si="199"/>
        <v>41803.916666666664</v>
      </c>
    </row>
    <row r="3171" spans="1:19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7"/>
        <v>103</v>
      </c>
      <c r="O3171" s="7">
        <f t="shared" si="196"/>
        <v>100.5</v>
      </c>
      <c r="P3171" t="s">
        <v>8277</v>
      </c>
      <c r="Q3171" s="8" t="s">
        <v>8278</v>
      </c>
      <c r="R3171" s="12">
        <f t="shared" si="198"/>
        <v>41591.737974537034</v>
      </c>
      <c r="S3171" s="12">
        <f t="shared" si="199"/>
        <v>41621.207638888889</v>
      </c>
    </row>
    <row r="3172" spans="1:19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7"/>
        <v>112</v>
      </c>
      <c r="O3172" s="7">
        <f t="shared" si="196"/>
        <v>31.619718309859156</v>
      </c>
      <c r="P3172" t="s">
        <v>8277</v>
      </c>
      <c r="Q3172" s="8" t="s">
        <v>8278</v>
      </c>
      <c r="R3172" s="12">
        <f t="shared" si="198"/>
        <v>41789.080370370371</v>
      </c>
      <c r="S3172" s="12">
        <f t="shared" si="199"/>
        <v>41822.166666666664</v>
      </c>
    </row>
    <row r="3173" spans="1:19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7"/>
        <v>109</v>
      </c>
      <c r="O3173" s="7">
        <f t="shared" si="196"/>
        <v>65.102564102564102</v>
      </c>
      <c r="P3173" t="s">
        <v>8277</v>
      </c>
      <c r="Q3173" s="8" t="s">
        <v>8278</v>
      </c>
      <c r="R3173" s="12">
        <f t="shared" si="198"/>
        <v>42466.608310185184</v>
      </c>
      <c r="S3173" s="12">
        <f t="shared" si="199"/>
        <v>42496.608310185184</v>
      </c>
    </row>
    <row r="3174" spans="1:19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7"/>
        <v>115</v>
      </c>
      <c r="O3174" s="7">
        <f t="shared" si="196"/>
        <v>79.310344827586206</v>
      </c>
      <c r="P3174" t="s">
        <v>8277</v>
      </c>
      <c r="Q3174" s="8" t="s">
        <v>8278</v>
      </c>
      <c r="R3174" s="12">
        <f t="shared" si="198"/>
        <v>40923.729953703703</v>
      </c>
      <c r="S3174" s="12">
        <f t="shared" si="199"/>
        <v>40953.729953703703</v>
      </c>
    </row>
    <row r="3175" spans="1:19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7"/>
        <v>103</v>
      </c>
      <c r="O3175" s="7">
        <f t="shared" si="196"/>
        <v>139.18918918918919</v>
      </c>
      <c r="P3175" t="s">
        <v>8277</v>
      </c>
      <c r="Q3175" s="8" t="s">
        <v>8278</v>
      </c>
      <c r="R3175" s="12">
        <f t="shared" si="198"/>
        <v>41878.878379629627</v>
      </c>
      <c r="S3175" s="12">
        <f t="shared" si="199"/>
        <v>41908.878379629627</v>
      </c>
    </row>
    <row r="3176" spans="1:19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7"/>
        <v>101</v>
      </c>
      <c r="O3176" s="7">
        <f t="shared" si="196"/>
        <v>131.91304347826087</v>
      </c>
      <c r="P3176" t="s">
        <v>8277</v>
      </c>
      <c r="Q3176" s="8" t="s">
        <v>8278</v>
      </c>
      <c r="R3176" s="12">
        <f t="shared" si="198"/>
        <v>41862.864675925928</v>
      </c>
      <c r="S3176" s="12">
        <f t="shared" si="199"/>
        <v>41876.864675925928</v>
      </c>
    </row>
    <row r="3177" spans="1:19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7"/>
        <v>110</v>
      </c>
      <c r="O3177" s="7">
        <f t="shared" si="196"/>
        <v>91.3</v>
      </c>
      <c r="P3177" t="s">
        <v>8277</v>
      </c>
      <c r="Q3177" s="8" t="s">
        <v>8278</v>
      </c>
      <c r="R3177" s="12">
        <f t="shared" si="198"/>
        <v>40531.886886574073</v>
      </c>
      <c r="S3177" s="12">
        <f t="shared" si="199"/>
        <v>40591.886886574073</v>
      </c>
    </row>
    <row r="3178" spans="1:19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7"/>
        <v>115</v>
      </c>
      <c r="O3178" s="7">
        <f t="shared" si="196"/>
        <v>39.672727272727272</v>
      </c>
      <c r="P3178" t="s">
        <v>8277</v>
      </c>
      <c r="Q3178" s="8" t="s">
        <v>8278</v>
      </c>
      <c r="R3178" s="12">
        <f t="shared" si="198"/>
        <v>41477.930914351848</v>
      </c>
      <c r="S3178" s="12">
        <f t="shared" si="199"/>
        <v>41504.625</v>
      </c>
    </row>
    <row r="3179" spans="1:19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7"/>
        <v>117</v>
      </c>
      <c r="O3179" s="7">
        <f t="shared" si="196"/>
        <v>57.549019607843135</v>
      </c>
      <c r="P3179" t="s">
        <v>8277</v>
      </c>
      <c r="Q3179" s="8" t="s">
        <v>8278</v>
      </c>
      <c r="R3179" s="12">
        <f t="shared" si="198"/>
        <v>41781.666770833333</v>
      </c>
      <c r="S3179" s="12">
        <f t="shared" si="199"/>
        <v>41811.666770833333</v>
      </c>
    </row>
    <row r="3180" spans="1:19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7"/>
        <v>172</v>
      </c>
      <c r="O3180" s="7">
        <f t="shared" si="196"/>
        <v>33.025641025641029</v>
      </c>
      <c r="P3180" t="s">
        <v>8277</v>
      </c>
      <c r="Q3180" s="8" t="s">
        <v>8278</v>
      </c>
      <c r="R3180" s="12">
        <f t="shared" si="198"/>
        <v>41806.605034722219</v>
      </c>
      <c r="S3180" s="12">
        <f t="shared" si="199"/>
        <v>41836.605034722219</v>
      </c>
    </row>
    <row r="3181" spans="1:19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7"/>
        <v>114</v>
      </c>
      <c r="O3181" s="7">
        <f t="shared" si="196"/>
        <v>77.335806451612896</v>
      </c>
      <c r="P3181" t="s">
        <v>8277</v>
      </c>
      <c r="Q3181" s="8" t="s">
        <v>8278</v>
      </c>
      <c r="R3181" s="12">
        <f t="shared" si="198"/>
        <v>41375.702210648145</v>
      </c>
      <c r="S3181" s="12">
        <f t="shared" si="199"/>
        <v>41400.702210648145</v>
      </c>
    </row>
    <row r="3182" spans="1:19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7"/>
        <v>120</v>
      </c>
      <c r="O3182" s="7">
        <f t="shared" si="196"/>
        <v>31.933333333333334</v>
      </c>
      <c r="P3182" t="s">
        <v>8277</v>
      </c>
      <c r="Q3182" s="8" t="s">
        <v>8278</v>
      </c>
      <c r="R3182" s="12">
        <f t="shared" si="198"/>
        <v>41780.412604166668</v>
      </c>
      <c r="S3182" s="12">
        <f t="shared" si="199"/>
        <v>41810.412604166668</v>
      </c>
    </row>
    <row r="3183" spans="1:19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7"/>
        <v>109</v>
      </c>
      <c r="O3183" s="7">
        <f t="shared" si="196"/>
        <v>36.333333333333336</v>
      </c>
      <c r="P3183" t="s">
        <v>8277</v>
      </c>
      <c r="Q3183" s="8" t="s">
        <v>8278</v>
      </c>
      <c r="R3183" s="12">
        <f t="shared" si="198"/>
        <v>41779.310034722221</v>
      </c>
      <c r="S3183" s="12">
        <f t="shared" si="199"/>
        <v>41805.666666666664</v>
      </c>
    </row>
    <row r="3184" spans="1:19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7"/>
        <v>101</v>
      </c>
      <c r="O3184" s="7">
        <f t="shared" si="196"/>
        <v>46.768211920529801</v>
      </c>
      <c r="P3184" t="s">
        <v>8277</v>
      </c>
      <c r="Q3184" s="8" t="s">
        <v>8278</v>
      </c>
      <c r="R3184" s="12">
        <f t="shared" si="198"/>
        <v>40883.949317129627</v>
      </c>
      <c r="S3184" s="12">
        <f t="shared" si="199"/>
        <v>40939.708333333336</v>
      </c>
    </row>
    <row r="3185" spans="1:19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7"/>
        <v>109</v>
      </c>
      <c r="O3185" s="7">
        <f t="shared" si="196"/>
        <v>40.073529411764703</v>
      </c>
      <c r="P3185" t="s">
        <v>8277</v>
      </c>
      <c r="Q3185" s="8" t="s">
        <v>8278</v>
      </c>
      <c r="R3185" s="12">
        <f t="shared" si="198"/>
        <v>41491.79478009259</v>
      </c>
      <c r="S3185" s="12">
        <f t="shared" si="199"/>
        <v>41509.79478009259</v>
      </c>
    </row>
    <row r="3186" spans="1:19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7"/>
        <v>107</v>
      </c>
      <c r="O3186" s="7">
        <f t="shared" si="196"/>
        <v>100.21739130434783</v>
      </c>
      <c r="P3186" t="s">
        <v>8277</v>
      </c>
      <c r="Q3186" s="8" t="s">
        <v>8278</v>
      </c>
      <c r="R3186" s="12">
        <f t="shared" si="198"/>
        <v>41791.993414351848</v>
      </c>
      <c r="S3186" s="12">
        <f t="shared" si="199"/>
        <v>41821.993414351848</v>
      </c>
    </row>
    <row r="3187" spans="1:19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7"/>
        <v>100</v>
      </c>
      <c r="O3187" s="7">
        <f t="shared" si="196"/>
        <v>41.666666666666664</v>
      </c>
      <c r="P3187" t="s">
        <v>8277</v>
      </c>
      <c r="Q3187" s="8" t="s">
        <v>8278</v>
      </c>
      <c r="R3187" s="12">
        <f t="shared" si="198"/>
        <v>41829.977326388893</v>
      </c>
      <c r="S3187" s="12">
        <f t="shared" si="199"/>
        <v>41836.977326388893</v>
      </c>
    </row>
    <row r="3188" spans="1:19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7"/>
        <v>102</v>
      </c>
      <c r="O3188" s="7">
        <f t="shared" si="196"/>
        <v>46.714285714285715</v>
      </c>
      <c r="P3188" t="s">
        <v>8277</v>
      </c>
      <c r="Q3188" s="8" t="s">
        <v>8278</v>
      </c>
      <c r="R3188" s="12">
        <f t="shared" si="198"/>
        <v>41868.924050925925</v>
      </c>
      <c r="S3188" s="12">
        <f t="shared" si="199"/>
        <v>41898.875</v>
      </c>
    </row>
    <row r="3189" spans="1:19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7"/>
        <v>116</v>
      </c>
      <c r="O3189" s="7">
        <f t="shared" si="196"/>
        <v>71.491803278688522</v>
      </c>
      <c r="P3189" t="s">
        <v>8277</v>
      </c>
      <c r="Q3189" s="8" t="s">
        <v>8278</v>
      </c>
      <c r="R3189" s="12">
        <f t="shared" si="198"/>
        <v>41835.666354166664</v>
      </c>
      <c r="S3189" s="12">
        <f t="shared" si="199"/>
        <v>41855.666354166664</v>
      </c>
    </row>
    <row r="3190" spans="1:19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7"/>
        <v>65</v>
      </c>
      <c r="O3190" s="7">
        <f t="shared" si="196"/>
        <v>14.444444444444445</v>
      </c>
      <c r="P3190" t="s">
        <v>8277</v>
      </c>
      <c r="Q3190" s="8" t="s">
        <v>8302</v>
      </c>
      <c r="R3190" s="12">
        <f t="shared" si="198"/>
        <v>42144.415532407409</v>
      </c>
      <c r="S3190" s="12">
        <f t="shared" si="199"/>
        <v>42165.415532407409</v>
      </c>
    </row>
    <row r="3191" spans="1:19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7"/>
        <v>12</v>
      </c>
      <c r="O3191" s="7">
        <f t="shared" si="196"/>
        <v>356.84210526315792</v>
      </c>
      <c r="P3191" t="s">
        <v>8277</v>
      </c>
      <c r="Q3191" s="8" t="s">
        <v>8302</v>
      </c>
      <c r="R3191" s="12">
        <f t="shared" si="198"/>
        <v>42118.346435185187</v>
      </c>
      <c r="S3191" s="12">
        <f t="shared" si="199"/>
        <v>42148.346435185187</v>
      </c>
    </row>
    <row r="3192" spans="1:19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7"/>
        <v>0</v>
      </c>
      <c r="O3192" s="7" t="str">
        <f t="shared" si="196"/>
        <v>-</v>
      </c>
      <c r="P3192" t="s">
        <v>8277</v>
      </c>
      <c r="Q3192" s="8" t="s">
        <v>8302</v>
      </c>
      <c r="R3192" s="12">
        <f t="shared" si="198"/>
        <v>42683.151331018518</v>
      </c>
      <c r="S3192" s="12">
        <f t="shared" si="199"/>
        <v>42713.192997685182</v>
      </c>
    </row>
    <row r="3193" spans="1:19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7"/>
        <v>4</v>
      </c>
      <c r="O3193" s="7">
        <f t="shared" si="196"/>
        <v>37.75</v>
      </c>
      <c r="P3193" t="s">
        <v>8277</v>
      </c>
      <c r="Q3193" s="8" t="s">
        <v>8302</v>
      </c>
      <c r="R3193" s="12">
        <f t="shared" si="198"/>
        <v>42538.755428240736</v>
      </c>
      <c r="S3193" s="12">
        <f t="shared" si="199"/>
        <v>42598.755428240736</v>
      </c>
    </row>
    <row r="3194" spans="1:19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7"/>
        <v>1</v>
      </c>
      <c r="O3194" s="7">
        <f t="shared" si="196"/>
        <v>12.75</v>
      </c>
      <c r="P3194" t="s">
        <v>8277</v>
      </c>
      <c r="Q3194" s="8" t="s">
        <v>8302</v>
      </c>
      <c r="R3194" s="12">
        <f t="shared" si="198"/>
        <v>42018.94049768518</v>
      </c>
      <c r="S3194" s="12">
        <f t="shared" si="199"/>
        <v>42063.916666666672</v>
      </c>
    </row>
    <row r="3195" spans="1:19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7"/>
        <v>12</v>
      </c>
      <c r="O3195" s="7">
        <f t="shared" si="196"/>
        <v>24.458333333333332</v>
      </c>
      <c r="P3195" t="s">
        <v>8277</v>
      </c>
      <c r="Q3195" s="8" t="s">
        <v>8302</v>
      </c>
      <c r="R3195" s="12">
        <f t="shared" si="198"/>
        <v>42010.968240740738</v>
      </c>
      <c r="S3195" s="12">
        <f t="shared" si="199"/>
        <v>42055.968240740738</v>
      </c>
    </row>
    <row r="3196" spans="1:19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7"/>
        <v>0</v>
      </c>
      <c r="O3196" s="7" t="str">
        <f t="shared" si="196"/>
        <v>-</v>
      </c>
      <c r="P3196" t="s">
        <v>8277</v>
      </c>
      <c r="Q3196" s="8" t="s">
        <v>8302</v>
      </c>
      <c r="R3196" s="12">
        <f t="shared" si="198"/>
        <v>42182.062476851846</v>
      </c>
      <c r="S3196" s="12">
        <f t="shared" si="199"/>
        <v>42212.062476851846</v>
      </c>
    </row>
    <row r="3197" spans="1:19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7"/>
        <v>59</v>
      </c>
      <c r="O3197" s="7">
        <f t="shared" si="196"/>
        <v>53.07692307692308</v>
      </c>
      <c r="P3197" t="s">
        <v>8277</v>
      </c>
      <c r="Q3197" s="8" t="s">
        <v>8302</v>
      </c>
      <c r="R3197" s="12">
        <f t="shared" si="198"/>
        <v>42017.594236111108</v>
      </c>
      <c r="S3197" s="12">
        <f t="shared" si="199"/>
        <v>42047.594236111108</v>
      </c>
    </row>
    <row r="3198" spans="1:19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7"/>
        <v>0</v>
      </c>
      <c r="O3198" s="7">
        <f t="shared" si="196"/>
        <v>300</v>
      </c>
      <c r="P3198" t="s">
        <v>8277</v>
      </c>
      <c r="Q3198" s="8" t="s">
        <v>8302</v>
      </c>
      <c r="R3198" s="12">
        <f t="shared" si="198"/>
        <v>42157.598090277781</v>
      </c>
      <c r="S3198" s="12">
        <f t="shared" si="199"/>
        <v>42217.583333333328</v>
      </c>
    </row>
    <row r="3199" spans="1:19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7"/>
        <v>11</v>
      </c>
      <c r="O3199" s="7">
        <f t="shared" si="196"/>
        <v>286.25</v>
      </c>
      <c r="P3199" t="s">
        <v>8277</v>
      </c>
      <c r="Q3199" s="8" t="s">
        <v>8302</v>
      </c>
      <c r="R3199" s="12">
        <f t="shared" si="198"/>
        <v>42009.493263888886</v>
      </c>
      <c r="S3199" s="12">
        <f t="shared" si="199"/>
        <v>42039.493263888886</v>
      </c>
    </row>
    <row r="3200" spans="1:19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7"/>
        <v>0</v>
      </c>
      <c r="O3200" s="7">
        <f t="shared" si="196"/>
        <v>36.666666666666664</v>
      </c>
      <c r="P3200" t="s">
        <v>8277</v>
      </c>
      <c r="Q3200" s="8" t="s">
        <v>8302</v>
      </c>
      <c r="R3200" s="12">
        <f t="shared" si="198"/>
        <v>42013.424502314811</v>
      </c>
      <c r="S3200" s="12">
        <f t="shared" si="199"/>
        <v>42051.424502314811</v>
      </c>
    </row>
    <row r="3201" spans="1:19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7"/>
        <v>52</v>
      </c>
      <c r="O3201" s="7">
        <f t="shared" si="196"/>
        <v>49.20754716981132</v>
      </c>
      <c r="P3201" t="s">
        <v>8277</v>
      </c>
      <c r="Q3201" s="8" t="s">
        <v>8302</v>
      </c>
      <c r="R3201" s="12">
        <f t="shared" si="198"/>
        <v>41858.761782407404</v>
      </c>
      <c r="S3201" s="12">
        <f t="shared" si="199"/>
        <v>41888.875</v>
      </c>
    </row>
    <row r="3202" spans="1:19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7"/>
        <v>0</v>
      </c>
      <c r="O3202" s="7">
        <f t="shared" ref="O3202:O3265" si="200">IFERROR(E3202/L3202,"-")</f>
        <v>1</v>
      </c>
      <c r="P3202" t="s">
        <v>8277</v>
      </c>
      <c r="Q3202" s="8" t="s">
        <v>8302</v>
      </c>
      <c r="R3202" s="12">
        <f t="shared" si="198"/>
        <v>42460.320613425924</v>
      </c>
      <c r="S3202" s="12">
        <f t="shared" si="199"/>
        <v>42490.231944444444</v>
      </c>
    </row>
    <row r="3203" spans="1:19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1">ROUND(E3203/D3203*100,0)</f>
        <v>1</v>
      </c>
      <c r="O3203" s="7">
        <f t="shared" si="200"/>
        <v>12.5</v>
      </c>
      <c r="P3203" t="s">
        <v>8277</v>
      </c>
      <c r="Q3203" s="8" t="s">
        <v>8302</v>
      </c>
      <c r="R3203" s="12">
        <f t="shared" ref="R3203:R3266" si="202">(((J3203/60)/60)/24+DATE(1970,1,1))</f>
        <v>41861.767094907409</v>
      </c>
      <c r="S3203" s="12">
        <f t="shared" ref="S3203:S3266" si="203">(((I3203/60)/60)/24)+DATE(1970,1,1)</f>
        <v>41882.767094907409</v>
      </c>
    </row>
    <row r="3204" spans="1:19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1"/>
        <v>55</v>
      </c>
      <c r="O3204" s="7">
        <f t="shared" si="200"/>
        <v>109.04</v>
      </c>
      <c r="P3204" t="s">
        <v>8277</v>
      </c>
      <c r="Q3204" s="8" t="s">
        <v>8302</v>
      </c>
      <c r="R3204" s="12">
        <f t="shared" si="202"/>
        <v>42293.853541666671</v>
      </c>
      <c r="S3204" s="12">
        <f t="shared" si="203"/>
        <v>42352.249305555553</v>
      </c>
    </row>
    <row r="3205" spans="1:19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1"/>
        <v>25</v>
      </c>
      <c r="O3205" s="7">
        <f t="shared" si="200"/>
        <v>41.666666666666664</v>
      </c>
      <c r="P3205" t="s">
        <v>8277</v>
      </c>
      <c r="Q3205" s="8" t="s">
        <v>8302</v>
      </c>
      <c r="R3205" s="12">
        <f t="shared" si="202"/>
        <v>42242.988680555558</v>
      </c>
      <c r="S3205" s="12">
        <f t="shared" si="203"/>
        <v>42272.988680555558</v>
      </c>
    </row>
    <row r="3206" spans="1:19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1"/>
        <v>0</v>
      </c>
      <c r="O3206" s="7" t="str">
        <f t="shared" si="200"/>
        <v>-</v>
      </c>
      <c r="P3206" t="s">
        <v>8277</v>
      </c>
      <c r="Q3206" s="8" t="s">
        <v>8302</v>
      </c>
      <c r="R3206" s="12">
        <f t="shared" si="202"/>
        <v>42172.686099537037</v>
      </c>
      <c r="S3206" s="12">
        <f t="shared" si="203"/>
        <v>42202.676388888889</v>
      </c>
    </row>
    <row r="3207" spans="1:19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1"/>
        <v>3</v>
      </c>
      <c r="O3207" s="7">
        <f t="shared" si="200"/>
        <v>22.75</v>
      </c>
      <c r="P3207" t="s">
        <v>8277</v>
      </c>
      <c r="Q3207" s="8" t="s">
        <v>8302</v>
      </c>
      <c r="R3207" s="12">
        <f t="shared" si="202"/>
        <v>42095.374675925923</v>
      </c>
      <c r="S3207" s="12">
        <f t="shared" si="203"/>
        <v>42125.374675925923</v>
      </c>
    </row>
    <row r="3208" spans="1:19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1"/>
        <v>0</v>
      </c>
      <c r="O3208" s="7" t="str">
        <f t="shared" si="200"/>
        <v>-</v>
      </c>
      <c r="P3208" t="s">
        <v>8277</v>
      </c>
      <c r="Q3208" s="8" t="s">
        <v>8302</v>
      </c>
      <c r="R3208" s="12">
        <f t="shared" si="202"/>
        <v>42236.276053240741</v>
      </c>
      <c r="S3208" s="12">
        <f t="shared" si="203"/>
        <v>42266.276053240741</v>
      </c>
    </row>
    <row r="3209" spans="1:19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1"/>
        <v>46</v>
      </c>
      <c r="O3209" s="7">
        <f t="shared" si="200"/>
        <v>70.833333333333329</v>
      </c>
      <c r="P3209" t="s">
        <v>8277</v>
      </c>
      <c r="Q3209" s="8" t="s">
        <v>8302</v>
      </c>
      <c r="R3209" s="12">
        <f t="shared" si="202"/>
        <v>42057.277858796297</v>
      </c>
      <c r="S3209" s="12">
        <f t="shared" si="203"/>
        <v>42117.236192129625</v>
      </c>
    </row>
    <row r="3210" spans="1:19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1"/>
        <v>104</v>
      </c>
      <c r="O3210" s="7">
        <f t="shared" si="200"/>
        <v>63.109756097560975</v>
      </c>
      <c r="P3210" t="s">
        <v>8277</v>
      </c>
      <c r="Q3210" s="8" t="s">
        <v>8278</v>
      </c>
      <c r="R3210" s="12">
        <f t="shared" si="202"/>
        <v>41827.605057870373</v>
      </c>
      <c r="S3210" s="12">
        <f t="shared" si="203"/>
        <v>41848.605057870373</v>
      </c>
    </row>
    <row r="3211" spans="1:19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1"/>
        <v>119</v>
      </c>
      <c r="O3211" s="7">
        <f t="shared" si="200"/>
        <v>50.157964601769912</v>
      </c>
      <c r="P3211" t="s">
        <v>8277</v>
      </c>
      <c r="Q3211" s="8" t="s">
        <v>8278</v>
      </c>
      <c r="R3211" s="12">
        <f t="shared" si="202"/>
        <v>41778.637245370373</v>
      </c>
      <c r="S3211" s="12">
        <f t="shared" si="203"/>
        <v>41810.958333333336</v>
      </c>
    </row>
    <row r="3212" spans="1:19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1"/>
        <v>126</v>
      </c>
      <c r="O3212" s="7">
        <f t="shared" si="200"/>
        <v>62.883333333333333</v>
      </c>
      <c r="P3212" t="s">
        <v>8277</v>
      </c>
      <c r="Q3212" s="8" t="s">
        <v>8278</v>
      </c>
      <c r="R3212" s="12">
        <f t="shared" si="202"/>
        <v>41013.936562499999</v>
      </c>
      <c r="S3212" s="12">
        <f t="shared" si="203"/>
        <v>41061.165972222225</v>
      </c>
    </row>
    <row r="3213" spans="1:19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1"/>
        <v>120</v>
      </c>
      <c r="O3213" s="7">
        <f t="shared" si="200"/>
        <v>85.531055900621112</v>
      </c>
      <c r="P3213" t="s">
        <v>8277</v>
      </c>
      <c r="Q3213" s="8" t="s">
        <v>8278</v>
      </c>
      <c r="R3213" s="12">
        <f t="shared" si="202"/>
        <v>41834.586574074077</v>
      </c>
      <c r="S3213" s="12">
        <f t="shared" si="203"/>
        <v>41866.083333333336</v>
      </c>
    </row>
    <row r="3214" spans="1:19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1"/>
        <v>126</v>
      </c>
      <c r="O3214" s="7">
        <f t="shared" si="200"/>
        <v>53.723404255319146</v>
      </c>
      <c r="P3214" t="s">
        <v>8277</v>
      </c>
      <c r="Q3214" s="8" t="s">
        <v>8278</v>
      </c>
      <c r="R3214" s="12">
        <f t="shared" si="202"/>
        <v>41829.795729166668</v>
      </c>
      <c r="S3214" s="12">
        <f t="shared" si="203"/>
        <v>41859.795729166668</v>
      </c>
    </row>
    <row r="3215" spans="1:19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1"/>
        <v>100</v>
      </c>
      <c r="O3215" s="7">
        <f t="shared" si="200"/>
        <v>127.80851063829788</v>
      </c>
      <c r="P3215" t="s">
        <v>8277</v>
      </c>
      <c r="Q3215" s="8" t="s">
        <v>8278</v>
      </c>
      <c r="R3215" s="12">
        <f t="shared" si="202"/>
        <v>42171.763414351852</v>
      </c>
      <c r="S3215" s="12">
        <f t="shared" si="203"/>
        <v>42211.763414351852</v>
      </c>
    </row>
    <row r="3216" spans="1:19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1"/>
        <v>102</v>
      </c>
      <c r="O3216" s="7">
        <f t="shared" si="200"/>
        <v>106.57391304347826</v>
      </c>
      <c r="P3216" t="s">
        <v>8277</v>
      </c>
      <c r="Q3216" s="8" t="s">
        <v>8278</v>
      </c>
      <c r="R3216" s="12">
        <f t="shared" si="202"/>
        <v>42337.792511574073</v>
      </c>
      <c r="S3216" s="12">
        <f t="shared" si="203"/>
        <v>42374.996527777781</v>
      </c>
    </row>
    <row r="3217" spans="1:19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1"/>
        <v>100</v>
      </c>
      <c r="O3217" s="7">
        <f t="shared" si="200"/>
        <v>262.11194029850748</v>
      </c>
      <c r="P3217" t="s">
        <v>8277</v>
      </c>
      <c r="Q3217" s="8" t="s">
        <v>8278</v>
      </c>
      <c r="R3217" s="12">
        <f t="shared" si="202"/>
        <v>42219.665173611109</v>
      </c>
      <c r="S3217" s="12">
        <f t="shared" si="203"/>
        <v>42257.165972222225</v>
      </c>
    </row>
    <row r="3218" spans="1:19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1"/>
        <v>100</v>
      </c>
      <c r="O3218" s="7">
        <f t="shared" si="200"/>
        <v>57.171428571428571</v>
      </c>
      <c r="P3218" t="s">
        <v>8277</v>
      </c>
      <c r="Q3218" s="8" t="s">
        <v>8278</v>
      </c>
      <c r="R3218" s="12">
        <f t="shared" si="202"/>
        <v>42165.462627314817</v>
      </c>
      <c r="S3218" s="12">
        <f t="shared" si="203"/>
        <v>42196.604166666672</v>
      </c>
    </row>
    <row r="3219" spans="1:19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1"/>
        <v>116</v>
      </c>
      <c r="O3219" s="7">
        <f t="shared" si="200"/>
        <v>50.20192307692308</v>
      </c>
      <c r="P3219" t="s">
        <v>8277</v>
      </c>
      <c r="Q3219" s="8" t="s">
        <v>8278</v>
      </c>
      <c r="R3219" s="12">
        <f t="shared" si="202"/>
        <v>42648.546111111107</v>
      </c>
      <c r="S3219" s="12">
        <f t="shared" si="203"/>
        <v>42678.546111111107</v>
      </c>
    </row>
    <row r="3220" spans="1:19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1"/>
        <v>102</v>
      </c>
      <c r="O3220" s="7">
        <f t="shared" si="200"/>
        <v>66.586956521739125</v>
      </c>
      <c r="P3220" t="s">
        <v>8277</v>
      </c>
      <c r="Q3220" s="8" t="s">
        <v>8278</v>
      </c>
      <c r="R3220" s="12">
        <f t="shared" si="202"/>
        <v>41971.002152777779</v>
      </c>
      <c r="S3220" s="12">
        <f t="shared" si="203"/>
        <v>42004</v>
      </c>
    </row>
    <row r="3221" spans="1:19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1"/>
        <v>100</v>
      </c>
      <c r="O3221" s="7">
        <f t="shared" si="200"/>
        <v>168.25210084033614</v>
      </c>
      <c r="P3221" t="s">
        <v>8277</v>
      </c>
      <c r="Q3221" s="8" t="s">
        <v>8278</v>
      </c>
      <c r="R3221" s="12">
        <f t="shared" si="202"/>
        <v>42050.983182870375</v>
      </c>
      <c r="S3221" s="12">
        <f t="shared" si="203"/>
        <v>42085.941516203704</v>
      </c>
    </row>
    <row r="3222" spans="1:19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1"/>
        <v>101</v>
      </c>
      <c r="O3222" s="7">
        <f t="shared" si="200"/>
        <v>256.37288135593218</v>
      </c>
      <c r="P3222" t="s">
        <v>8277</v>
      </c>
      <c r="Q3222" s="8" t="s">
        <v>8278</v>
      </c>
      <c r="R3222" s="12">
        <f t="shared" si="202"/>
        <v>42772.833379629628</v>
      </c>
      <c r="S3222" s="12">
        <f t="shared" si="203"/>
        <v>42806.875</v>
      </c>
    </row>
    <row r="3223" spans="1:19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1"/>
        <v>103</v>
      </c>
      <c r="O3223" s="7">
        <f t="shared" si="200"/>
        <v>36.610619469026545</v>
      </c>
      <c r="P3223" t="s">
        <v>8277</v>
      </c>
      <c r="Q3223" s="8" t="s">
        <v>8278</v>
      </c>
      <c r="R3223" s="12">
        <f t="shared" si="202"/>
        <v>42155.696793981479</v>
      </c>
      <c r="S3223" s="12">
        <f t="shared" si="203"/>
        <v>42190.696793981479</v>
      </c>
    </row>
    <row r="3224" spans="1:19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1"/>
        <v>125</v>
      </c>
      <c r="O3224" s="7">
        <f t="shared" si="200"/>
        <v>37.142857142857146</v>
      </c>
      <c r="P3224" t="s">
        <v>8277</v>
      </c>
      <c r="Q3224" s="8" t="s">
        <v>8278</v>
      </c>
      <c r="R3224" s="12">
        <f t="shared" si="202"/>
        <v>42270.582141203704</v>
      </c>
      <c r="S3224" s="12">
        <f t="shared" si="203"/>
        <v>42301.895138888889</v>
      </c>
    </row>
    <row r="3225" spans="1:19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1"/>
        <v>110</v>
      </c>
      <c r="O3225" s="7">
        <f t="shared" si="200"/>
        <v>45.878378378378379</v>
      </c>
      <c r="P3225" t="s">
        <v>8277</v>
      </c>
      <c r="Q3225" s="8" t="s">
        <v>8278</v>
      </c>
      <c r="R3225" s="12">
        <f t="shared" si="202"/>
        <v>42206.835370370376</v>
      </c>
      <c r="S3225" s="12">
        <f t="shared" si="203"/>
        <v>42236.835370370376</v>
      </c>
    </row>
    <row r="3226" spans="1:19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1"/>
        <v>102</v>
      </c>
      <c r="O3226" s="7">
        <f t="shared" si="200"/>
        <v>141.71296296296296</v>
      </c>
      <c r="P3226" t="s">
        <v>8277</v>
      </c>
      <c r="Q3226" s="8" t="s">
        <v>8278</v>
      </c>
      <c r="R3226" s="12">
        <f t="shared" si="202"/>
        <v>42697.850844907407</v>
      </c>
      <c r="S3226" s="12">
        <f t="shared" si="203"/>
        <v>42745.208333333328</v>
      </c>
    </row>
    <row r="3227" spans="1:19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1"/>
        <v>102</v>
      </c>
      <c r="O3227" s="7">
        <f t="shared" si="200"/>
        <v>52.487179487179489</v>
      </c>
      <c r="P3227" t="s">
        <v>8277</v>
      </c>
      <c r="Q3227" s="8" t="s">
        <v>8278</v>
      </c>
      <c r="R3227" s="12">
        <f t="shared" si="202"/>
        <v>42503.559467592597</v>
      </c>
      <c r="S3227" s="12">
        <f t="shared" si="203"/>
        <v>42524.875</v>
      </c>
    </row>
    <row r="3228" spans="1:19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1"/>
        <v>104</v>
      </c>
      <c r="O3228" s="7">
        <f t="shared" si="200"/>
        <v>59.523809523809526</v>
      </c>
      <c r="P3228" t="s">
        <v>8277</v>
      </c>
      <c r="Q3228" s="8" t="s">
        <v>8278</v>
      </c>
      <c r="R3228" s="12">
        <f t="shared" si="202"/>
        <v>42277.583472222221</v>
      </c>
      <c r="S3228" s="12">
        <f t="shared" si="203"/>
        <v>42307.583472222221</v>
      </c>
    </row>
    <row r="3229" spans="1:19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1"/>
        <v>125</v>
      </c>
      <c r="O3229" s="7">
        <f t="shared" si="200"/>
        <v>50</v>
      </c>
      <c r="P3229" t="s">
        <v>8277</v>
      </c>
      <c r="Q3229" s="8" t="s">
        <v>8278</v>
      </c>
      <c r="R3229" s="12">
        <f t="shared" si="202"/>
        <v>42722.882361111115</v>
      </c>
      <c r="S3229" s="12">
        <f t="shared" si="203"/>
        <v>42752.882361111115</v>
      </c>
    </row>
    <row r="3230" spans="1:19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1"/>
        <v>102</v>
      </c>
      <c r="O3230" s="7">
        <f t="shared" si="200"/>
        <v>193.62162162162161</v>
      </c>
      <c r="P3230" t="s">
        <v>8277</v>
      </c>
      <c r="Q3230" s="8" t="s">
        <v>8278</v>
      </c>
      <c r="R3230" s="12">
        <f t="shared" si="202"/>
        <v>42323.70930555556</v>
      </c>
      <c r="S3230" s="12">
        <f t="shared" si="203"/>
        <v>42355.207638888889</v>
      </c>
    </row>
    <row r="3231" spans="1:19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1"/>
        <v>108</v>
      </c>
      <c r="O3231" s="7">
        <f t="shared" si="200"/>
        <v>106.79702970297029</v>
      </c>
      <c r="P3231" t="s">
        <v>8277</v>
      </c>
      <c r="Q3231" s="8" t="s">
        <v>8278</v>
      </c>
      <c r="R3231" s="12">
        <f t="shared" si="202"/>
        <v>41933.291643518518</v>
      </c>
      <c r="S3231" s="12">
        <f t="shared" si="203"/>
        <v>41963.333310185189</v>
      </c>
    </row>
    <row r="3232" spans="1:19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1"/>
        <v>110</v>
      </c>
      <c r="O3232" s="7">
        <f t="shared" si="200"/>
        <v>77.21621621621621</v>
      </c>
      <c r="P3232" t="s">
        <v>8277</v>
      </c>
      <c r="Q3232" s="8" t="s">
        <v>8278</v>
      </c>
      <c r="R3232" s="12">
        <f t="shared" si="202"/>
        <v>41898.168125000004</v>
      </c>
      <c r="S3232" s="12">
        <f t="shared" si="203"/>
        <v>41913.165972222225</v>
      </c>
    </row>
    <row r="3233" spans="1:19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1"/>
        <v>161</v>
      </c>
      <c r="O3233" s="7">
        <f t="shared" si="200"/>
        <v>57.5</v>
      </c>
      <c r="P3233" t="s">
        <v>8277</v>
      </c>
      <c r="Q3233" s="8" t="s">
        <v>8278</v>
      </c>
      <c r="R3233" s="12">
        <f t="shared" si="202"/>
        <v>42446.943831018521</v>
      </c>
      <c r="S3233" s="12">
        <f t="shared" si="203"/>
        <v>42476.943831018521</v>
      </c>
    </row>
    <row r="3234" spans="1:19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1"/>
        <v>131</v>
      </c>
      <c r="O3234" s="7">
        <f t="shared" si="200"/>
        <v>50.46153846153846</v>
      </c>
      <c r="P3234" t="s">
        <v>8277</v>
      </c>
      <c r="Q3234" s="8" t="s">
        <v>8278</v>
      </c>
      <c r="R3234" s="12">
        <f t="shared" si="202"/>
        <v>42463.81385416667</v>
      </c>
      <c r="S3234" s="12">
        <f t="shared" si="203"/>
        <v>42494.165972222225</v>
      </c>
    </row>
    <row r="3235" spans="1:19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1"/>
        <v>119</v>
      </c>
      <c r="O3235" s="7">
        <f t="shared" si="200"/>
        <v>97.377049180327873</v>
      </c>
      <c r="P3235" t="s">
        <v>8277</v>
      </c>
      <c r="Q3235" s="8" t="s">
        <v>8278</v>
      </c>
      <c r="R3235" s="12">
        <f t="shared" si="202"/>
        <v>42766.805034722223</v>
      </c>
      <c r="S3235" s="12">
        <f t="shared" si="203"/>
        <v>42796.805034722223</v>
      </c>
    </row>
    <row r="3236" spans="1:19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1"/>
        <v>100</v>
      </c>
      <c r="O3236" s="7">
        <f t="shared" si="200"/>
        <v>34.91921739130435</v>
      </c>
      <c r="P3236" t="s">
        <v>8277</v>
      </c>
      <c r="Q3236" s="8" t="s">
        <v>8278</v>
      </c>
      <c r="R3236" s="12">
        <f t="shared" si="202"/>
        <v>42734.789444444439</v>
      </c>
      <c r="S3236" s="12">
        <f t="shared" si="203"/>
        <v>42767.979861111111</v>
      </c>
    </row>
    <row r="3237" spans="1:19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1"/>
        <v>103</v>
      </c>
      <c r="O3237" s="7">
        <f t="shared" si="200"/>
        <v>85.530386740331494</v>
      </c>
      <c r="P3237" t="s">
        <v>8277</v>
      </c>
      <c r="Q3237" s="8" t="s">
        <v>8278</v>
      </c>
      <c r="R3237" s="12">
        <f t="shared" si="202"/>
        <v>42522.347812499997</v>
      </c>
      <c r="S3237" s="12">
        <f t="shared" si="203"/>
        <v>42552.347812499997</v>
      </c>
    </row>
    <row r="3238" spans="1:19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1"/>
        <v>101</v>
      </c>
      <c r="O3238" s="7">
        <f t="shared" si="200"/>
        <v>182.90909090909091</v>
      </c>
      <c r="P3238" t="s">
        <v>8277</v>
      </c>
      <c r="Q3238" s="8" t="s">
        <v>8278</v>
      </c>
      <c r="R3238" s="12">
        <f t="shared" si="202"/>
        <v>42702.917048611111</v>
      </c>
      <c r="S3238" s="12">
        <f t="shared" si="203"/>
        <v>42732.917048611111</v>
      </c>
    </row>
    <row r="3239" spans="1:19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1"/>
        <v>101</v>
      </c>
      <c r="O3239" s="7">
        <f t="shared" si="200"/>
        <v>131.13620817843866</v>
      </c>
      <c r="P3239" t="s">
        <v>8277</v>
      </c>
      <c r="Q3239" s="8" t="s">
        <v>8278</v>
      </c>
      <c r="R3239" s="12">
        <f t="shared" si="202"/>
        <v>42252.474351851852</v>
      </c>
      <c r="S3239" s="12">
        <f t="shared" si="203"/>
        <v>42276.165972222225</v>
      </c>
    </row>
    <row r="3240" spans="1:19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1"/>
        <v>112</v>
      </c>
      <c r="O3240" s="7">
        <f t="shared" si="200"/>
        <v>39.810126582278478</v>
      </c>
      <c r="P3240" t="s">
        <v>8277</v>
      </c>
      <c r="Q3240" s="8" t="s">
        <v>8278</v>
      </c>
      <c r="R3240" s="12">
        <f t="shared" si="202"/>
        <v>42156.510393518518</v>
      </c>
      <c r="S3240" s="12">
        <f t="shared" si="203"/>
        <v>42186.510393518518</v>
      </c>
    </row>
    <row r="3241" spans="1:19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1"/>
        <v>106</v>
      </c>
      <c r="O3241" s="7">
        <f t="shared" si="200"/>
        <v>59.701730769230764</v>
      </c>
      <c r="P3241" t="s">
        <v>8277</v>
      </c>
      <c r="Q3241" s="8" t="s">
        <v>8278</v>
      </c>
      <c r="R3241" s="12">
        <f t="shared" si="202"/>
        <v>42278.089039351849</v>
      </c>
      <c r="S3241" s="12">
        <f t="shared" si="203"/>
        <v>42302.999305555553</v>
      </c>
    </row>
    <row r="3242" spans="1:19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1"/>
        <v>101</v>
      </c>
      <c r="O3242" s="7">
        <f t="shared" si="200"/>
        <v>88.735294117647058</v>
      </c>
      <c r="P3242" t="s">
        <v>8277</v>
      </c>
      <c r="Q3242" s="8" t="s">
        <v>8278</v>
      </c>
      <c r="R3242" s="12">
        <f t="shared" si="202"/>
        <v>42754.693842592591</v>
      </c>
      <c r="S3242" s="12">
        <f t="shared" si="203"/>
        <v>42782.958333333328</v>
      </c>
    </row>
    <row r="3243" spans="1:19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1"/>
        <v>115</v>
      </c>
      <c r="O3243" s="7">
        <f t="shared" si="200"/>
        <v>58.688622754491021</v>
      </c>
      <c r="P3243" t="s">
        <v>8277</v>
      </c>
      <c r="Q3243" s="8" t="s">
        <v>8278</v>
      </c>
      <c r="R3243" s="12">
        <f t="shared" si="202"/>
        <v>41893.324884259258</v>
      </c>
      <c r="S3243" s="12">
        <f t="shared" si="203"/>
        <v>41926.290972222225</v>
      </c>
    </row>
    <row r="3244" spans="1:19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1"/>
        <v>127</v>
      </c>
      <c r="O3244" s="7">
        <f t="shared" si="200"/>
        <v>69.56513661202186</v>
      </c>
      <c r="P3244" t="s">
        <v>8277</v>
      </c>
      <c r="Q3244" s="8" t="s">
        <v>8278</v>
      </c>
      <c r="R3244" s="12">
        <f t="shared" si="202"/>
        <v>41871.755694444444</v>
      </c>
      <c r="S3244" s="12">
        <f t="shared" si="203"/>
        <v>41901.755694444444</v>
      </c>
    </row>
    <row r="3245" spans="1:19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1"/>
        <v>103</v>
      </c>
      <c r="O3245" s="7">
        <f t="shared" si="200"/>
        <v>115.87323943661971</v>
      </c>
      <c r="P3245" t="s">
        <v>8277</v>
      </c>
      <c r="Q3245" s="8" t="s">
        <v>8278</v>
      </c>
      <c r="R3245" s="12">
        <f t="shared" si="202"/>
        <v>42262.096782407403</v>
      </c>
      <c r="S3245" s="12">
        <f t="shared" si="203"/>
        <v>42286</v>
      </c>
    </row>
    <row r="3246" spans="1:19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1"/>
        <v>103</v>
      </c>
      <c r="O3246" s="7">
        <f t="shared" si="200"/>
        <v>23.869565217391305</v>
      </c>
      <c r="P3246" t="s">
        <v>8277</v>
      </c>
      <c r="Q3246" s="8" t="s">
        <v>8278</v>
      </c>
      <c r="R3246" s="12">
        <f t="shared" si="202"/>
        <v>42675.694236111114</v>
      </c>
      <c r="S3246" s="12">
        <f t="shared" si="203"/>
        <v>42705.735902777778</v>
      </c>
    </row>
    <row r="3247" spans="1:19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1"/>
        <v>104</v>
      </c>
      <c r="O3247" s="7">
        <f t="shared" si="200"/>
        <v>81.125925925925927</v>
      </c>
      <c r="P3247" t="s">
        <v>8277</v>
      </c>
      <c r="Q3247" s="8" t="s">
        <v>8278</v>
      </c>
      <c r="R3247" s="12">
        <f t="shared" si="202"/>
        <v>42135.60020833333</v>
      </c>
      <c r="S3247" s="12">
        <f t="shared" si="203"/>
        <v>42167.083333333328</v>
      </c>
    </row>
    <row r="3248" spans="1:19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1"/>
        <v>111</v>
      </c>
      <c r="O3248" s="7">
        <f t="shared" si="200"/>
        <v>57.626943005181346</v>
      </c>
      <c r="P3248" t="s">
        <v>8277</v>
      </c>
      <c r="Q3248" s="8" t="s">
        <v>8278</v>
      </c>
      <c r="R3248" s="12">
        <f t="shared" si="202"/>
        <v>42230.472222222219</v>
      </c>
      <c r="S3248" s="12">
        <f t="shared" si="203"/>
        <v>42259.165972222225</v>
      </c>
    </row>
    <row r="3249" spans="1:19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1"/>
        <v>106</v>
      </c>
      <c r="O3249" s="7">
        <f t="shared" si="200"/>
        <v>46.429824561403507</v>
      </c>
      <c r="P3249" t="s">
        <v>8277</v>
      </c>
      <c r="Q3249" s="8" t="s">
        <v>8278</v>
      </c>
      <c r="R3249" s="12">
        <f t="shared" si="202"/>
        <v>42167.434166666666</v>
      </c>
      <c r="S3249" s="12">
        <f t="shared" si="203"/>
        <v>42197.434166666666</v>
      </c>
    </row>
    <row r="3250" spans="1:19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1"/>
        <v>101</v>
      </c>
      <c r="O3250" s="7">
        <f t="shared" si="200"/>
        <v>60.475000000000001</v>
      </c>
      <c r="P3250" t="s">
        <v>8277</v>
      </c>
      <c r="Q3250" s="8" t="s">
        <v>8278</v>
      </c>
      <c r="R3250" s="12">
        <f t="shared" si="202"/>
        <v>42068.888391203705</v>
      </c>
      <c r="S3250" s="12">
        <f t="shared" si="203"/>
        <v>42098.846724537041</v>
      </c>
    </row>
    <row r="3251" spans="1:19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1"/>
        <v>105</v>
      </c>
      <c r="O3251" s="7">
        <f t="shared" si="200"/>
        <v>65.579545454545453</v>
      </c>
      <c r="P3251" t="s">
        <v>8277</v>
      </c>
      <c r="Q3251" s="8" t="s">
        <v>8278</v>
      </c>
      <c r="R3251" s="12">
        <f t="shared" si="202"/>
        <v>42145.746689814812</v>
      </c>
      <c r="S3251" s="12">
        <f t="shared" si="203"/>
        <v>42175.746689814812</v>
      </c>
    </row>
    <row r="3252" spans="1:19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1"/>
        <v>102</v>
      </c>
      <c r="O3252" s="7">
        <f t="shared" si="200"/>
        <v>119.1924882629108</v>
      </c>
      <c r="P3252" t="s">
        <v>8277</v>
      </c>
      <c r="Q3252" s="8" t="s">
        <v>8278</v>
      </c>
      <c r="R3252" s="12">
        <f t="shared" si="202"/>
        <v>41918.742175925923</v>
      </c>
      <c r="S3252" s="12">
        <f t="shared" si="203"/>
        <v>41948.783842592595</v>
      </c>
    </row>
    <row r="3253" spans="1:19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1"/>
        <v>111</v>
      </c>
      <c r="O3253" s="7">
        <f t="shared" si="200"/>
        <v>83.05</v>
      </c>
      <c r="P3253" t="s">
        <v>8277</v>
      </c>
      <c r="Q3253" s="8" t="s">
        <v>8278</v>
      </c>
      <c r="R3253" s="12">
        <f t="shared" si="202"/>
        <v>42146.731087962966</v>
      </c>
      <c r="S3253" s="12">
        <f t="shared" si="203"/>
        <v>42176.731087962966</v>
      </c>
    </row>
    <row r="3254" spans="1:19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1"/>
        <v>128</v>
      </c>
      <c r="O3254" s="7">
        <f t="shared" si="200"/>
        <v>57.52</v>
      </c>
      <c r="P3254" t="s">
        <v>8277</v>
      </c>
      <c r="Q3254" s="8" t="s">
        <v>8278</v>
      </c>
      <c r="R3254" s="12">
        <f t="shared" si="202"/>
        <v>42590.472685185188</v>
      </c>
      <c r="S3254" s="12">
        <f t="shared" si="203"/>
        <v>42620.472685185188</v>
      </c>
    </row>
    <row r="3255" spans="1:19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1"/>
        <v>102</v>
      </c>
      <c r="O3255" s="7">
        <f t="shared" si="200"/>
        <v>177.08695652173913</v>
      </c>
      <c r="P3255" t="s">
        <v>8277</v>
      </c>
      <c r="Q3255" s="8" t="s">
        <v>8278</v>
      </c>
      <c r="R3255" s="12">
        <f t="shared" si="202"/>
        <v>42602.576712962968</v>
      </c>
      <c r="S3255" s="12">
        <f t="shared" si="203"/>
        <v>42621.15625</v>
      </c>
    </row>
    <row r="3256" spans="1:19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1"/>
        <v>101</v>
      </c>
      <c r="O3256" s="7">
        <f t="shared" si="200"/>
        <v>70.771505376344081</v>
      </c>
      <c r="P3256" t="s">
        <v>8277</v>
      </c>
      <c r="Q3256" s="8" t="s">
        <v>8278</v>
      </c>
      <c r="R3256" s="12">
        <f t="shared" si="202"/>
        <v>42059.085752314815</v>
      </c>
      <c r="S3256" s="12">
        <f t="shared" si="203"/>
        <v>42089.044085648144</v>
      </c>
    </row>
    <row r="3257" spans="1:19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1"/>
        <v>175</v>
      </c>
      <c r="O3257" s="7">
        <f t="shared" si="200"/>
        <v>29.166666666666668</v>
      </c>
      <c r="P3257" t="s">
        <v>8277</v>
      </c>
      <c r="Q3257" s="8" t="s">
        <v>8278</v>
      </c>
      <c r="R3257" s="12">
        <f t="shared" si="202"/>
        <v>41889.768229166664</v>
      </c>
      <c r="S3257" s="12">
        <f t="shared" si="203"/>
        <v>41919.768229166664</v>
      </c>
    </row>
    <row r="3258" spans="1:19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1"/>
        <v>128</v>
      </c>
      <c r="O3258" s="7">
        <f t="shared" si="200"/>
        <v>72.76136363636364</v>
      </c>
      <c r="P3258" t="s">
        <v>8277</v>
      </c>
      <c r="Q3258" s="8" t="s">
        <v>8278</v>
      </c>
      <c r="R3258" s="12">
        <f t="shared" si="202"/>
        <v>42144.573807870373</v>
      </c>
      <c r="S3258" s="12">
        <f t="shared" si="203"/>
        <v>42166.165972222225</v>
      </c>
    </row>
    <row r="3259" spans="1:19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1"/>
        <v>106</v>
      </c>
      <c r="O3259" s="7">
        <f t="shared" si="200"/>
        <v>51.853414634146333</v>
      </c>
      <c r="P3259" t="s">
        <v>8277</v>
      </c>
      <c r="Q3259" s="8" t="s">
        <v>8278</v>
      </c>
      <c r="R3259" s="12">
        <f t="shared" si="202"/>
        <v>42758.559629629628</v>
      </c>
      <c r="S3259" s="12">
        <f t="shared" si="203"/>
        <v>42788.559629629628</v>
      </c>
    </row>
    <row r="3260" spans="1:19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1"/>
        <v>105</v>
      </c>
      <c r="O3260" s="7">
        <f t="shared" si="200"/>
        <v>98.2</v>
      </c>
      <c r="P3260" t="s">
        <v>8277</v>
      </c>
      <c r="Q3260" s="8" t="s">
        <v>8278</v>
      </c>
      <c r="R3260" s="12">
        <f t="shared" si="202"/>
        <v>41982.887280092589</v>
      </c>
      <c r="S3260" s="12">
        <f t="shared" si="203"/>
        <v>42012.887280092589</v>
      </c>
    </row>
    <row r="3261" spans="1:19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1"/>
        <v>106</v>
      </c>
      <c r="O3261" s="7">
        <f t="shared" si="200"/>
        <v>251.7381443298969</v>
      </c>
      <c r="P3261" t="s">
        <v>8277</v>
      </c>
      <c r="Q3261" s="8" t="s">
        <v>8278</v>
      </c>
      <c r="R3261" s="12">
        <f t="shared" si="202"/>
        <v>42614.760937500003</v>
      </c>
      <c r="S3261" s="12">
        <f t="shared" si="203"/>
        <v>42644.165972222225</v>
      </c>
    </row>
    <row r="3262" spans="1:19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1"/>
        <v>109</v>
      </c>
      <c r="O3262" s="7">
        <f t="shared" si="200"/>
        <v>74.821917808219183</v>
      </c>
      <c r="P3262" t="s">
        <v>8277</v>
      </c>
      <c r="Q3262" s="8" t="s">
        <v>8278</v>
      </c>
      <c r="R3262" s="12">
        <f t="shared" si="202"/>
        <v>42303.672662037032</v>
      </c>
      <c r="S3262" s="12">
        <f t="shared" si="203"/>
        <v>42338.714328703703</v>
      </c>
    </row>
    <row r="3263" spans="1:19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1"/>
        <v>100</v>
      </c>
      <c r="O3263" s="7">
        <f t="shared" si="200"/>
        <v>67.65306122448979</v>
      </c>
      <c r="P3263" t="s">
        <v>8277</v>
      </c>
      <c r="Q3263" s="8" t="s">
        <v>8278</v>
      </c>
      <c r="R3263" s="12">
        <f t="shared" si="202"/>
        <v>42171.725416666668</v>
      </c>
      <c r="S3263" s="12">
        <f t="shared" si="203"/>
        <v>42201.725416666668</v>
      </c>
    </row>
    <row r="3264" spans="1:19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1"/>
        <v>103</v>
      </c>
      <c r="O3264" s="7">
        <f t="shared" si="200"/>
        <v>93.81343283582089</v>
      </c>
      <c r="P3264" t="s">
        <v>8277</v>
      </c>
      <c r="Q3264" s="8" t="s">
        <v>8278</v>
      </c>
      <c r="R3264" s="12">
        <f t="shared" si="202"/>
        <v>41964.315532407403</v>
      </c>
      <c r="S3264" s="12">
        <f t="shared" si="203"/>
        <v>41995.166666666672</v>
      </c>
    </row>
    <row r="3265" spans="1:19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1"/>
        <v>112</v>
      </c>
      <c r="O3265" s="7">
        <f t="shared" si="200"/>
        <v>41.237647058823526</v>
      </c>
      <c r="P3265" t="s">
        <v>8277</v>
      </c>
      <c r="Q3265" s="8" t="s">
        <v>8278</v>
      </c>
      <c r="R3265" s="12">
        <f t="shared" si="202"/>
        <v>42284.516064814816</v>
      </c>
      <c r="S3265" s="12">
        <f t="shared" si="203"/>
        <v>42307.875</v>
      </c>
    </row>
    <row r="3266" spans="1:19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1"/>
        <v>103</v>
      </c>
      <c r="O3266" s="7">
        <f t="shared" ref="O3266:O3329" si="204">IFERROR(E3266/L3266,"-")</f>
        <v>52.551020408163268</v>
      </c>
      <c r="P3266" t="s">
        <v>8277</v>
      </c>
      <c r="Q3266" s="8" t="s">
        <v>8278</v>
      </c>
      <c r="R3266" s="12">
        <f t="shared" si="202"/>
        <v>42016.800208333334</v>
      </c>
      <c r="S3266" s="12">
        <f t="shared" si="203"/>
        <v>42032.916666666672</v>
      </c>
    </row>
    <row r="3267" spans="1:19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5">ROUND(E3267/D3267*100,0)</f>
        <v>164</v>
      </c>
      <c r="O3267" s="7">
        <f t="shared" si="204"/>
        <v>70.285714285714292</v>
      </c>
      <c r="P3267" t="s">
        <v>8277</v>
      </c>
      <c r="Q3267" s="8" t="s">
        <v>8278</v>
      </c>
      <c r="R3267" s="12">
        <f t="shared" ref="R3267:R3330" si="206">(((J3267/60)/60)/24+DATE(1970,1,1))</f>
        <v>42311.711979166663</v>
      </c>
      <c r="S3267" s="12">
        <f t="shared" ref="S3267:S3330" si="207">(((I3267/60)/60)/24)+DATE(1970,1,1)</f>
        <v>42341.708333333328</v>
      </c>
    </row>
    <row r="3268" spans="1:19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5"/>
        <v>131</v>
      </c>
      <c r="O3268" s="7">
        <f t="shared" si="204"/>
        <v>48.325153374233132</v>
      </c>
      <c r="P3268" t="s">
        <v>8277</v>
      </c>
      <c r="Q3268" s="8" t="s">
        <v>8278</v>
      </c>
      <c r="R3268" s="12">
        <f t="shared" si="206"/>
        <v>42136.536134259266</v>
      </c>
      <c r="S3268" s="12">
        <f t="shared" si="207"/>
        <v>42167.875</v>
      </c>
    </row>
    <row r="3269" spans="1:19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5"/>
        <v>102</v>
      </c>
      <c r="O3269" s="7">
        <f t="shared" si="204"/>
        <v>53.177083333333336</v>
      </c>
      <c r="P3269" t="s">
        <v>8277</v>
      </c>
      <c r="Q3269" s="8" t="s">
        <v>8278</v>
      </c>
      <c r="R3269" s="12">
        <f t="shared" si="206"/>
        <v>42172.757638888885</v>
      </c>
      <c r="S3269" s="12">
        <f t="shared" si="207"/>
        <v>42202.757638888885</v>
      </c>
    </row>
    <row r="3270" spans="1:19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5"/>
        <v>128</v>
      </c>
      <c r="O3270" s="7">
        <f t="shared" si="204"/>
        <v>60.952380952380949</v>
      </c>
      <c r="P3270" t="s">
        <v>8277</v>
      </c>
      <c r="Q3270" s="8" t="s">
        <v>8278</v>
      </c>
      <c r="R3270" s="12">
        <f t="shared" si="206"/>
        <v>42590.90425925926</v>
      </c>
      <c r="S3270" s="12">
        <f t="shared" si="207"/>
        <v>42606.90425925926</v>
      </c>
    </row>
    <row r="3271" spans="1:19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5"/>
        <v>102</v>
      </c>
      <c r="O3271" s="7">
        <f t="shared" si="204"/>
        <v>116</v>
      </c>
      <c r="P3271" t="s">
        <v>8277</v>
      </c>
      <c r="Q3271" s="8" t="s">
        <v>8278</v>
      </c>
      <c r="R3271" s="12">
        <f t="shared" si="206"/>
        <v>42137.395798611105</v>
      </c>
      <c r="S3271" s="12">
        <f t="shared" si="207"/>
        <v>42171.458333333328</v>
      </c>
    </row>
    <row r="3272" spans="1:19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5"/>
        <v>102</v>
      </c>
      <c r="O3272" s="7">
        <f t="shared" si="204"/>
        <v>61</v>
      </c>
      <c r="P3272" t="s">
        <v>8277</v>
      </c>
      <c r="Q3272" s="8" t="s">
        <v>8278</v>
      </c>
      <c r="R3272" s="12">
        <f t="shared" si="206"/>
        <v>42167.533159722225</v>
      </c>
      <c r="S3272" s="12">
        <f t="shared" si="207"/>
        <v>42197.533159722225</v>
      </c>
    </row>
    <row r="3273" spans="1:19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5"/>
        <v>130</v>
      </c>
      <c r="O3273" s="7">
        <f t="shared" si="204"/>
        <v>38.235294117647058</v>
      </c>
      <c r="P3273" t="s">
        <v>8277</v>
      </c>
      <c r="Q3273" s="8" t="s">
        <v>8278</v>
      </c>
      <c r="R3273" s="12">
        <f t="shared" si="206"/>
        <v>41915.437210648146</v>
      </c>
      <c r="S3273" s="12">
        <f t="shared" si="207"/>
        <v>41945.478877314818</v>
      </c>
    </row>
    <row r="3274" spans="1:19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5"/>
        <v>154</v>
      </c>
      <c r="O3274" s="7">
        <f t="shared" si="204"/>
        <v>106.50344827586207</v>
      </c>
      <c r="P3274" t="s">
        <v>8277</v>
      </c>
      <c r="Q3274" s="8" t="s">
        <v>8278</v>
      </c>
      <c r="R3274" s="12">
        <f t="shared" si="206"/>
        <v>42284.500104166669</v>
      </c>
      <c r="S3274" s="12">
        <f t="shared" si="207"/>
        <v>42314.541770833333</v>
      </c>
    </row>
    <row r="3275" spans="1:19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5"/>
        <v>107</v>
      </c>
      <c r="O3275" s="7">
        <f t="shared" si="204"/>
        <v>204.57142857142858</v>
      </c>
      <c r="P3275" t="s">
        <v>8277</v>
      </c>
      <c r="Q3275" s="8" t="s">
        <v>8278</v>
      </c>
      <c r="R3275" s="12">
        <f t="shared" si="206"/>
        <v>42611.801412037035</v>
      </c>
      <c r="S3275" s="12">
        <f t="shared" si="207"/>
        <v>42627.791666666672</v>
      </c>
    </row>
    <row r="3276" spans="1:19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5"/>
        <v>101</v>
      </c>
      <c r="O3276" s="7">
        <f t="shared" si="204"/>
        <v>54.912587412587413</v>
      </c>
      <c r="P3276" t="s">
        <v>8277</v>
      </c>
      <c r="Q3276" s="8" t="s">
        <v>8278</v>
      </c>
      <c r="R3276" s="12">
        <f t="shared" si="206"/>
        <v>42400.704537037032</v>
      </c>
      <c r="S3276" s="12">
        <f t="shared" si="207"/>
        <v>42444.875</v>
      </c>
    </row>
    <row r="3277" spans="1:19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5"/>
        <v>100</v>
      </c>
      <c r="O3277" s="7">
        <f t="shared" si="204"/>
        <v>150.41666666666666</v>
      </c>
      <c r="P3277" t="s">
        <v>8277</v>
      </c>
      <c r="Q3277" s="8" t="s">
        <v>8278</v>
      </c>
      <c r="R3277" s="12">
        <f t="shared" si="206"/>
        <v>42017.88045138889</v>
      </c>
      <c r="S3277" s="12">
        <f t="shared" si="207"/>
        <v>42044.1875</v>
      </c>
    </row>
    <row r="3278" spans="1:19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5"/>
        <v>117</v>
      </c>
      <c r="O3278" s="7">
        <f t="shared" si="204"/>
        <v>52.58</v>
      </c>
      <c r="P3278" t="s">
        <v>8277</v>
      </c>
      <c r="Q3278" s="8" t="s">
        <v>8278</v>
      </c>
      <c r="R3278" s="12">
        <f t="shared" si="206"/>
        <v>42426.949988425928</v>
      </c>
      <c r="S3278" s="12">
        <f t="shared" si="207"/>
        <v>42461.165972222225</v>
      </c>
    </row>
    <row r="3279" spans="1:19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5"/>
        <v>109</v>
      </c>
      <c r="O3279" s="7">
        <f t="shared" si="204"/>
        <v>54.3</v>
      </c>
      <c r="P3279" t="s">
        <v>8277</v>
      </c>
      <c r="Q3279" s="8" t="s">
        <v>8278</v>
      </c>
      <c r="R3279" s="12">
        <f t="shared" si="206"/>
        <v>41931.682939814818</v>
      </c>
      <c r="S3279" s="12">
        <f t="shared" si="207"/>
        <v>41961.724606481483</v>
      </c>
    </row>
    <row r="3280" spans="1:19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5"/>
        <v>103</v>
      </c>
      <c r="O3280" s="7">
        <f t="shared" si="204"/>
        <v>76.029411764705884</v>
      </c>
      <c r="P3280" t="s">
        <v>8277</v>
      </c>
      <c r="Q3280" s="8" t="s">
        <v>8278</v>
      </c>
      <c r="R3280" s="12">
        <f t="shared" si="206"/>
        <v>42124.848414351851</v>
      </c>
      <c r="S3280" s="12">
        <f t="shared" si="207"/>
        <v>42154.848414351851</v>
      </c>
    </row>
    <row r="3281" spans="1:19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5"/>
        <v>114</v>
      </c>
      <c r="O3281" s="7">
        <f t="shared" si="204"/>
        <v>105.2063492063492</v>
      </c>
      <c r="P3281" t="s">
        <v>8277</v>
      </c>
      <c r="Q3281" s="8" t="s">
        <v>8278</v>
      </c>
      <c r="R3281" s="12">
        <f t="shared" si="206"/>
        <v>42431.102534722217</v>
      </c>
      <c r="S3281" s="12">
        <f t="shared" si="207"/>
        <v>42461.06086805556</v>
      </c>
    </row>
    <row r="3282" spans="1:19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5"/>
        <v>103</v>
      </c>
      <c r="O3282" s="7">
        <f t="shared" si="204"/>
        <v>68.666666666666671</v>
      </c>
      <c r="P3282" t="s">
        <v>8277</v>
      </c>
      <c r="Q3282" s="8" t="s">
        <v>8278</v>
      </c>
      <c r="R3282" s="12">
        <f t="shared" si="206"/>
        <v>42121.756921296299</v>
      </c>
      <c r="S3282" s="12">
        <f t="shared" si="207"/>
        <v>42156.208333333328</v>
      </c>
    </row>
    <row r="3283" spans="1:19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5"/>
        <v>122</v>
      </c>
      <c r="O3283" s="7">
        <f t="shared" si="204"/>
        <v>129.36170212765958</v>
      </c>
      <c r="P3283" t="s">
        <v>8277</v>
      </c>
      <c r="Q3283" s="8" t="s">
        <v>8278</v>
      </c>
      <c r="R3283" s="12">
        <f t="shared" si="206"/>
        <v>42219.019733796296</v>
      </c>
      <c r="S3283" s="12">
        <f t="shared" si="207"/>
        <v>42249.019733796296</v>
      </c>
    </row>
    <row r="3284" spans="1:19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5"/>
        <v>103</v>
      </c>
      <c r="O3284" s="7">
        <f t="shared" si="204"/>
        <v>134.26371308016877</v>
      </c>
      <c r="P3284" t="s">
        <v>8277</v>
      </c>
      <c r="Q3284" s="8" t="s">
        <v>8278</v>
      </c>
      <c r="R3284" s="12">
        <f t="shared" si="206"/>
        <v>42445.19430555556</v>
      </c>
      <c r="S3284" s="12">
        <f t="shared" si="207"/>
        <v>42489.19430555556</v>
      </c>
    </row>
    <row r="3285" spans="1:19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5"/>
        <v>105</v>
      </c>
      <c r="O3285" s="7">
        <f t="shared" si="204"/>
        <v>17.829787234042552</v>
      </c>
      <c r="P3285" t="s">
        <v>8277</v>
      </c>
      <c r="Q3285" s="8" t="s">
        <v>8278</v>
      </c>
      <c r="R3285" s="12">
        <f t="shared" si="206"/>
        <v>42379.74418981481</v>
      </c>
      <c r="S3285" s="12">
        <f t="shared" si="207"/>
        <v>42410.875</v>
      </c>
    </row>
    <row r="3286" spans="1:19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5"/>
        <v>102</v>
      </c>
      <c r="O3286" s="7">
        <f t="shared" si="204"/>
        <v>203.2</v>
      </c>
      <c r="P3286" t="s">
        <v>8277</v>
      </c>
      <c r="Q3286" s="8" t="s">
        <v>8278</v>
      </c>
      <c r="R3286" s="12">
        <f t="shared" si="206"/>
        <v>42380.884872685187</v>
      </c>
      <c r="S3286" s="12">
        <f t="shared" si="207"/>
        <v>42398.249305555553</v>
      </c>
    </row>
    <row r="3287" spans="1:19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5"/>
        <v>112</v>
      </c>
      <c r="O3287" s="7">
        <f t="shared" si="204"/>
        <v>69.18518518518519</v>
      </c>
      <c r="P3287" t="s">
        <v>8277</v>
      </c>
      <c r="Q3287" s="8" t="s">
        <v>8278</v>
      </c>
      <c r="R3287" s="12">
        <f t="shared" si="206"/>
        <v>42762.942430555559</v>
      </c>
      <c r="S3287" s="12">
        <f t="shared" si="207"/>
        <v>42794.208333333328</v>
      </c>
    </row>
    <row r="3288" spans="1:19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5"/>
        <v>102</v>
      </c>
      <c r="O3288" s="7">
        <f t="shared" si="204"/>
        <v>125.12295081967213</v>
      </c>
      <c r="P3288" t="s">
        <v>8277</v>
      </c>
      <c r="Q3288" s="8" t="s">
        <v>8278</v>
      </c>
      <c r="R3288" s="12">
        <f t="shared" si="206"/>
        <v>42567.840069444443</v>
      </c>
      <c r="S3288" s="12">
        <f t="shared" si="207"/>
        <v>42597.840069444443</v>
      </c>
    </row>
    <row r="3289" spans="1:19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5"/>
        <v>100</v>
      </c>
      <c r="O3289" s="7">
        <f t="shared" si="204"/>
        <v>73.529411764705884</v>
      </c>
      <c r="P3289" t="s">
        <v>8277</v>
      </c>
      <c r="Q3289" s="8" t="s">
        <v>8278</v>
      </c>
      <c r="R3289" s="12">
        <f t="shared" si="206"/>
        <v>42311.750324074077</v>
      </c>
      <c r="S3289" s="12">
        <f t="shared" si="207"/>
        <v>42336.750324074077</v>
      </c>
    </row>
    <row r="3290" spans="1:19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5"/>
        <v>100</v>
      </c>
      <c r="O3290" s="7">
        <f t="shared" si="204"/>
        <v>48.437149758454105</v>
      </c>
      <c r="P3290" t="s">
        <v>8277</v>
      </c>
      <c r="Q3290" s="8" t="s">
        <v>8278</v>
      </c>
      <c r="R3290" s="12">
        <f t="shared" si="206"/>
        <v>42505.774479166663</v>
      </c>
      <c r="S3290" s="12">
        <f t="shared" si="207"/>
        <v>42541.958333333328</v>
      </c>
    </row>
    <row r="3291" spans="1:19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5"/>
        <v>133</v>
      </c>
      <c r="O3291" s="7">
        <f t="shared" si="204"/>
        <v>26.608400000000003</v>
      </c>
      <c r="P3291" t="s">
        <v>8277</v>
      </c>
      <c r="Q3291" s="8" t="s">
        <v>8278</v>
      </c>
      <c r="R3291" s="12">
        <f t="shared" si="206"/>
        <v>42758.368078703701</v>
      </c>
      <c r="S3291" s="12">
        <f t="shared" si="207"/>
        <v>42786.368078703701</v>
      </c>
    </row>
    <row r="3292" spans="1:19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5"/>
        <v>121</v>
      </c>
      <c r="O3292" s="7">
        <f t="shared" si="204"/>
        <v>33.666666666666664</v>
      </c>
      <c r="P3292" t="s">
        <v>8277</v>
      </c>
      <c r="Q3292" s="8" t="s">
        <v>8278</v>
      </c>
      <c r="R3292" s="12">
        <f t="shared" si="206"/>
        <v>42775.51494212963</v>
      </c>
      <c r="S3292" s="12">
        <f t="shared" si="207"/>
        <v>42805.51494212963</v>
      </c>
    </row>
    <row r="3293" spans="1:19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5"/>
        <v>114</v>
      </c>
      <c r="O3293" s="7">
        <f t="shared" si="204"/>
        <v>40.714285714285715</v>
      </c>
      <c r="P3293" t="s">
        <v>8277</v>
      </c>
      <c r="Q3293" s="8" t="s">
        <v>8278</v>
      </c>
      <c r="R3293" s="12">
        <f t="shared" si="206"/>
        <v>42232.702546296292</v>
      </c>
      <c r="S3293" s="12">
        <f t="shared" si="207"/>
        <v>42264.165972222225</v>
      </c>
    </row>
    <row r="3294" spans="1:19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5"/>
        <v>286</v>
      </c>
      <c r="O3294" s="7">
        <f t="shared" si="204"/>
        <v>19.266666666666666</v>
      </c>
      <c r="P3294" t="s">
        <v>8277</v>
      </c>
      <c r="Q3294" s="8" t="s">
        <v>8278</v>
      </c>
      <c r="R3294" s="12">
        <f t="shared" si="206"/>
        <v>42282.770231481481</v>
      </c>
      <c r="S3294" s="12">
        <f t="shared" si="207"/>
        <v>42342.811898148153</v>
      </c>
    </row>
    <row r="3295" spans="1:19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5"/>
        <v>170</v>
      </c>
      <c r="O3295" s="7">
        <f t="shared" si="204"/>
        <v>84.285714285714292</v>
      </c>
      <c r="P3295" t="s">
        <v>8277</v>
      </c>
      <c r="Q3295" s="8" t="s">
        <v>8278</v>
      </c>
      <c r="R3295" s="12">
        <f t="shared" si="206"/>
        <v>42768.425370370373</v>
      </c>
      <c r="S3295" s="12">
        <f t="shared" si="207"/>
        <v>42798.425370370373</v>
      </c>
    </row>
    <row r="3296" spans="1:19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5"/>
        <v>118</v>
      </c>
      <c r="O3296" s="7">
        <f t="shared" si="204"/>
        <v>29.583333333333332</v>
      </c>
      <c r="P3296" t="s">
        <v>8277</v>
      </c>
      <c r="Q3296" s="8" t="s">
        <v>8278</v>
      </c>
      <c r="R3296" s="12">
        <f t="shared" si="206"/>
        <v>42141.541134259256</v>
      </c>
      <c r="S3296" s="12">
        <f t="shared" si="207"/>
        <v>42171.541134259256</v>
      </c>
    </row>
    <row r="3297" spans="1:19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5"/>
        <v>103</v>
      </c>
      <c r="O3297" s="7">
        <f t="shared" si="204"/>
        <v>26.667037037037037</v>
      </c>
      <c r="P3297" t="s">
        <v>8277</v>
      </c>
      <c r="Q3297" s="8" t="s">
        <v>8278</v>
      </c>
      <c r="R3297" s="12">
        <f t="shared" si="206"/>
        <v>42609.442465277782</v>
      </c>
      <c r="S3297" s="12">
        <f t="shared" si="207"/>
        <v>42639.442465277782</v>
      </c>
    </row>
    <row r="3298" spans="1:19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5"/>
        <v>144</v>
      </c>
      <c r="O3298" s="7">
        <f t="shared" si="204"/>
        <v>45.978723404255319</v>
      </c>
      <c r="P3298" t="s">
        <v>8277</v>
      </c>
      <c r="Q3298" s="8" t="s">
        <v>8278</v>
      </c>
      <c r="R3298" s="12">
        <f t="shared" si="206"/>
        <v>42309.756620370375</v>
      </c>
      <c r="S3298" s="12">
        <f t="shared" si="207"/>
        <v>42330.916666666672</v>
      </c>
    </row>
    <row r="3299" spans="1:19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5"/>
        <v>100</v>
      </c>
      <c r="O3299" s="7">
        <f t="shared" si="204"/>
        <v>125.09090909090909</v>
      </c>
      <c r="P3299" t="s">
        <v>8277</v>
      </c>
      <c r="Q3299" s="8" t="s">
        <v>8278</v>
      </c>
      <c r="R3299" s="12">
        <f t="shared" si="206"/>
        <v>42193.771481481483</v>
      </c>
      <c r="S3299" s="12">
        <f t="shared" si="207"/>
        <v>42212.957638888889</v>
      </c>
    </row>
    <row r="3300" spans="1:19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5"/>
        <v>102</v>
      </c>
      <c r="O3300" s="7">
        <f t="shared" si="204"/>
        <v>141.29166666666666</v>
      </c>
      <c r="P3300" t="s">
        <v>8277</v>
      </c>
      <c r="Q3300" s="8" t="s">
        <v>8278</v>
      </c>
      <c r="R3300" s="12">
        <f t="shared" si="206"/>
        <v>42239.957962962959</v>
      </c>
      <c r="S3300" s="12">
        <f t="shared" si="207"/>
        <v>42260</v>
      </c>
    </row>
    <row r="3301" spans="1:19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5"/>
        <v>116</v>
      </c>
      <c r="O3301" s="7">
        <f t="shared" si="204"/>
        <v>55.333333333333336</v>
      </c>
      <c r="P3301" t="s">
        <v>8277</v>
      </c>
      <c r="Q3301" s="8" t="s">
        <v>8278</v>
      </c>
      <c r="R3301" s="12">
        <f t="shared" si="206"/>
        <v>42261.917395833334</v>
      </c>
      <c r="S3301" s="12">
        <f t="shared" si="207"/>
        <v>42291.917395833334</v>
      </c>
    </row>
    <row r="3302" spans="1:19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5"/>
        <v>136</v>
      </c>
      <c r="O3302" s="7">
        <f t="shared" si="204"/>
        <v>46.420454545454547</v>
      </c>
      <c r="P3302" t="s">
        <v>8277</v>
      </c>
      <c r="Q3302" s="8" t="s">
        <v>8278</v>
      </c>
      <c r="R3302" s="12">
        <f t="shared" si="206"/>
        <v>42102.743773148148</v>
      </c>
      <c r="S3302" s="12">
        <f t="shared" si="207"/>
        <v>42123.743773148148</v>
      </c>
    </row>
    <row r="3303" spans="1:19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5"/>
        <v>133</v>
      </c>
      <c r="O3303" s="7">
        <f t="shared" si="204"/>
        <v>57.2</v>
      </c>
      <c r="P3303" t="s">
        <v>8277</v>
      </c>
      <c r="Q3303" s="8" t="s">
        <v>8278</v>
      </c>
      <c r="R3303" s="12">
        <f t="shared" si="206"/>
        <v>42538.73583333334</v>
      </c>
      <c r="S3303" s="12">
        <f t="shared" si="207"/>
        <v>42583.290972222225</v>
      </c>
    </row>
    <row r="3304" spans="1:19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5"/>
        <v>103</v>
      </c>
      <c r="O3304" s="7">
        <f t="shared" si="204"/>
        <v>173.7</v>
      </c>
      <c r="P3304" t="s">
        <v>8277</v>
      </c>
      <c r="Q3304" s="8" t="s">
        <v>8278</v>
      </c>
      <c r="R3304" s="12">
        <f t="shared" si="206"/>
        <v>42681.35157407407</v>
      </c>
      <c r="S3304" s="12">
        <f t="shared" si="207"/>
        <v>42711.35157407407</v>
      </c>
    </row>
    <row r="3305" spans="1:19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5"/>
        <v>116</v>
      </c>
      <c r="O3305" s="7">
        <f t="shared" si="204"/>
        <v>59.6</v>
      </c>
      <c r="P3305" t="s">
        <v>8277</v>
      </c>
      <c r="Q3305" s="8" t="s">
        <v>8278</v>
      </c>
      <c r="R3305" s="12">
        <f t="shared" si="206"/>
        <v>42056.65143518518</v>
      </c>
      <c r="S3305" s="12">
        <f t="shared" si="207"/>
        <v>42091.609768518523</v>
      </c>
    </row>
    <row r="3306" spans="1:19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5"/>
        <v>105</v>
      </c>
      <c r="O3306" s="7">
        <f t="shared" si="204"/>
        <v>89.585714285714289</v>
      </c>
      <c r="P3306" t="s">
        <v>8277</v>
      </c>
      <c r="Q3306" s="8" t="s">
        <v>8278</v>
      </c>
      <c r="R3306" s="12">
        <f t="shared" si="206"/>
        <v>42696.624444444446</v>
      </c>
      <c r="S3306" s="12">
        <f t="shared" si="207"/>
        <v>42726.624444444446</v>
      </c>
    </row>
    <row r="3307" spans="1:19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5"/>
        <v>102</v>
      </c>
      <c r="O3307" s="7">
        <f t="shared" si="204"/>
        <v>204.05</v>
      </c>
      <c r="P3307" t="s">
        <v>8277</v>
      </c>
      <c r="Q3307" s="8" t="s">
        <v>8278</v>
      </c>
      <c r="R3307" s="12">
        <f t="shared" si="206"/>
        <v>42186.855879629627</v>
      </c>
      <c r="S3307" s="12">
        <f t="shared" si="207"/>
        <v>42216.855879629627</v>
      </c>
    </row>
    <row r="3308" spans="1:19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5"/>
        <v>175</v>
      </c>
      <c r="O3308" s="7">
        <f t="shared" si="204"/>
        <v>48.703703703703702</v>
      </c>
      <c r="P3308" t="s">
        <v>8277</v>
      </c>
      <c r="Q3308" s="8" t="s">
        <v>8278</v>
      </c>
      <c r="R3308" s="12">
        <f t="shared" si="206"/>
        <v>42493.219236111108</v>
      </c>
      <c r="S3308" s="12">
        <f t="shared" si="207"/>
        <v>42531.125</v>
      </c>
    </row>
    <row r="3309" spans="1:19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5"/>
        <v>107</v>
      </c>
      <c r="O3309" s="7">
        <f t="shared" si="204"/>
        <v>53.339999999999996</v>
      </c>
      <c r="P3309" t="s">
        <v>8277</v>
      </c>
      <c r="Q3309" s="8" t="s">
        <v>8278</v>
      </c>
      <c r="R3309" s="12">
        <f t="shared" si="206"/>
        <v>42475.057164351849</v>
      </c>
      <c r="S3309" s="12">
        <f t="shared" si="207"/>
        <v>42505.057164351849</v>
      </c>
    </row>
    <row r="3310" spans="1:19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5"/>
        <v>122</v>
      </c>
      <c r="O3310" s="7">
        <f t="shared" si="204"/>
        <v>75.087719298245617</v>
      </c>
      <c r="P3310" t="s">
        <v>8277</v>
      </c>
      <c r="Q3310" s="8" t="s">
        <v>8278</v>
      </c>
      <c r="R3310" s="12">
        <f t="shared" si="206"/>
        <v>42452.876909722225</v>
      </c>
      <c r="S3310" s="12">
        <f t="shared" si="207"/>
        <v>42473.876909722225</v>
      </c>
    </row>
    <row r="3311" spans="1:19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5"/>
        <v>159</v>
      </c>
      <c r="O3311" s="7">
        <f t="shared" si="204"/>
        <v>18</v>
      </c>
      <c r="P3311" t="s">
        <v>8277</v>
      </c>
      <c r="Q3311" s="8" t="s">
        <v>8278</v>
      </c>
      <c r="R3311" s="12">
        <f t="shared" si="206"/>
        <v>42628.650208333333</v>
      </c>
      <c r="S3311" s="12">
        <f t="shared" si="207"/>
        <v>42659.650208333333</v>
      </c>
    </row>
    <row r="3312" spans="1:19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5"/>
        <v>100</v>
      </c>
      <c r="O3312" s="7">
        <f t="shared" si="204"/>
        <v>209.83870967741936</v>
      </c>
      <c r="P3312" t="s">
        <v>8277</v>
      </c>
      <c r="Q3312" s="8" t="s">
        <v>8278</v>
      </c>
      <c r="R3312" s="12">
        <f t="shared" si="206"/>
        <v>42253.928530092591</v>
      </c>
      <c r="S3312" s="12">
        <f t="shared" si="207"/>
        <v>42283.928530092591</v>
      </c>
    </row>
    <row r="3313" spans="1:19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5"/>
        <v>110</v>
      </c>
      <c r="O3313" s="7">
        <f t="shared" si="204"/>
        <v>61.022222222222226</v>
      </c>
      <c r="P3313" t="s">
        <v>8277</v>
      </c>
      <c r="Q3313" s="8" t="s">
        <v>8278</v>
      </c>
      <c r="R3313" s="12">
        <f t="shared" si="206"/>
        <v>42264.29178240741</v>
      </c>
      <c r="S3313" s="12">
        <f t="shared" si="207"/>
        <v>42294.29178240741</v>
      </c>
    </row>
    <row r="3314" spans="1:19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5"/>
        <v>100</v>
      </c>
      <c r="O3314" s="7">
        <f t="shared" si="204"/>
        <v>61</v>
      </c>
      <c r="P3314" t="s">
        <v>8277</v>
      </c>
      <c r="Q3314" s="8" t="s">
        <v>8278</v>
      </c>
      <c r="R3314" s="12">
        <f t="shared" si="206"/>
        <v>42664.809560185182</v>
      </c>
      <c r="S3314" s="12">
        <f t="shared" si="207"/>
        <v>42685.916666666672</v>
      </c>
    </row>
    <row r="3315" spans="1:19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5"/>
        <v>116</v>
      </c>
      <c r="O3315" s="7">
        <f t="shared" si="204"/>
        <v>80.034482758620683</v>
      </c>
      <c r="P3315" t="s">
        <v>8277</v>
      </c>
      <c r="Q3315" s="8" t="s">
        <v>8278</v>
      </c>
      <c r="R3315" s="12">
        <f t="shared" si="206"/>
        <v>42382.244409722218</v>
      </c>
      <c r="S3315" s="12">
        <f t="shared" si="207"/>
        <v>42396.041666666672</v>
      </c>
    </row>
    <row r="3316" spans="1:19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5"/>
        <v>211</v>
      </c>
      <c r="O3316" s="7">
        <f t="shared" si="204"/>
        <v>29.068965517241381</v>
      </c>
      <c r="P3316" t="s">
        <v>8277</v>
      </c>
      <c r="Q3316" s="8" t="s">
        <v>8278</v>
      </c>
      <c r="R3316" s="12">
        <f t="shared" si="206"/>
        <v>42105.267488425925</v>
      </c>
      <c r="S3316" s="12">
        <f t="shared" si="207"/>
        <v>42132.836805555555</v>
      </c>
    </row>
    <row r="3317" spans="1:19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5"/>
        <v>110</v>
      </c>
      <c r="O3317" s="7">
        <f t="shared" si="204"/>
        <v>49.438202247191015</v>
      </c>
      <c r="P3317" t="s">
        <v>8277</v>
      </c>
      <c r="Q3317" s="8" t="s">
        <v>8278</v>
      </c>
      <c r="R3317" s="12">
        <f t="shared" si="206"/>
        <v>42466.303715277783</v>
      </c>
      <c r="S3317" s="12">
        <f t="shared" si="207"/>
        <v>42496.303715277783</v>
      </c>
    </row>
    <row r="3318" spans="1:19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5"/>
        <v>100</v>
      </c>
      <c r="O3318" s="7">
        <f t="shared" si="204"/>
        <v>93.977440000000001</v>
      </c>
      <c r="P3318" t="s">
        <v>8277</v>
      </c>
      <c r="Q3318" s="8" t="s">
        <v>8278</v>
      </c>
      <c r="R3318" s="12">
        <f t="shared" si="206"/>
        <v>41826.871238425927</v>
      </c>
      <c r="S3318" s="12">
        <f t="shared" si="207"/>
        <v>41859.57916666667</v>
      </c>
    </row>
    <row r="3319" spans="1:19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5"/>
        <v>106</v>
      </c>
      <c r="O3319" s="7">
        <f t="shared" si="204"/>
        <v>61.944444444444443</v>
      </c>
      <c r="P3319" t="s">
        <v>8277</v>
      </c>
      <c r="Q3319" s="8" t="s">
        <v>8278</v>
      </c>
      <c r="R3319" s="12">
        <f t="shared" si="206"/>
        <v>42499.039629629624</v>
      </c>
      <c r="S3319" s="12">
        <f t="shared" si="207"/>
        <v>42529.039629629624</v>
      </c>
    </row>
    <row r="3320" spans="1:19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5"/>
        <v>126</v>
      </c>
      <c r="O3320" s="7">
        <f t="shared" si="204"/>
        <v>78.5</v>
      </c>
      <c r="P3320" t="s">
        <v>8277</v>
      </c>
      <c r="Q3320" s="8" t="s">
        <v>8278</v>
      </c>
      <c r="R3320" s="12">
        <f t="shared" si="206"/>
        <v>42431.302002314813</v>
      </c>
      <c r="S3320" s="12">
        <f t="shared" si="207"/>
        <v>42471.104166666672</v>
      </c>
    </row>
    <row r="3321" spans="1:19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5"/>
        <v>108</v>
      </c>
      <c r="O3321" s="7">
        <f t="shared" si="204"/>
        <v>33.75</v>
      </c>
      <c r="P3321" t="s">
        <v>8277</v>
      </c>
      <c r="Q3321" s="8" t="s">
        <v>8278</v>
      </c>
      <c r="R3321" s="12">
        <f t="shared" si="206"/>
        <v>41990.585486111115</v>
      </c>
      <c r="S3321" s="12">
        <f t="shared" si="207"/>
        <v>42035.585486111115</v>
      </c>
    </row>
    <row r="3322" spans="1:19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5"/>
        <v>101</v>
      </c>
      <c r="O3322" s="7">
        <f t="shared" si="204"/>
        <v>66.44736842105263</v>
      </c>
      <c r="P3322" t="s">
        <v>8277</v>
      </c>
      <c r="Q3322" s="8" t="s">
        <v>8278</v>
      </c>
      <c r="R3322" s="12">
        <f t="shared" si="206"/>
        <v>42513.045798611114</v>
      </c>
      <c r="S3322" s="12">
        <f t="shared" si="207"/>
        <v>42543.045798611114</v>
      </c>
    </row>
    <row r="3323" spans="1:19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5"/>
        <v>107</v>
      </c>
      <c r="O3323" s="7">
        <f t="shared" si="204"/>
        <v>35.799999999999997</v>
      </c>
      <c r="P3323" t="s">
        <v>8277</v>
      </c>
      <c r="Q3323" s="8" t="s">
        <v>8278</v>
      </c>
      <c r="R3323" s="12">
        <f t="shared" si="206"/>
        <v>41914.100289351853</v>
      </c>
      <c r="S3323" s="12">
        <f t="shared" si="207"/>
        <v>41928.165972222225</v>
      </c>
    </row>
    <row r="3324" spans="1:19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5"/>
        <v>102</v>
      </c>
      <c r="O3324" s="7">
        <f t="shared" si="204"/>
        <v>145.65217391304347</v>
      </c>
      <c r="P3324" t="s">
        <v>8277</v>
      </c>
      <c r="Q3324" s="8" t="s">
        <v>8278</v>
      </c>
      <c r="R3324" s="12">
        <f t="shared" si="206"/>
        <v>42521.010370370372</v>
      </c>
      <c r="S3324" s="12">
        <f t="shared" si="207"/>
        <v>42543.163194444445</v>
      </c>
    </row>
    <row r="3325" spans="1:19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5"/>
        <v>126</v>
      </c>
      <c r="O3325" s="7">
        <f t="shared" si="204"/>
        <v>25.693877551020407</v>
      </c>
      <c r="P3325" t="s">
        <v>8277</v>
      </c>
      <c r="Q3325" s="8" t="s">
        <v>8278</v>
      </c>
      <c r="R3325" s="12">
        <f t="shared" si="206"/>
        <v>42608.36583333333</v>
      </c>
      <c r="S3325" s="12">
        <f t="shared" si="207"/>
        <v>42638.36583333333</v>
      </c>
    </row>
    <row r="3326" spans="1:19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5"/>
        <v>102</v>
      </c>
      <c r="O3326" s="7">
        <f t="shared" si="204"/>
        <v>152.5</v>
      </c>
      <c r="P3326" t="s">
        <v>8277</v>
      </c>
      <c r="Q3326" s="8" t="s">
        <v>8278</v>
      </c>
      <c r="R3326" s="12">
        <f t="shared" si="206"/>
        <v>42512.58321759259</v>
      </c>
      <c r="S3326" s="12">
        <f t="shared" si="207"/>
        <v>42526.58321759259</v>
      </c>
    </row>
    <row r="3327" spans="1:19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5"/>
        <v>113</v>
      </c>
      <c r="O3327" s="7">
        <f t="shared" si="204"/>
        <v>30</v>
      </c>
      <c r="P3327" t="s">
        <v>8277</v>
      </c>
      <c r="Q3327" s="8" t="s">
        <v>8278</v>
      </c>
      <c r="R3327" s="12">
        <f t="shared" si="206"/>
        <v>42064.785613425927</v>
      </c>
      <c r="S3327" s="12">
        <f t="shared" si="207"/>
        <v>42099.743946759263</v>
      </c>
    </row>
    <row r="3328" spans="1:19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5"/>
        <v>101</v>
      </c>
      <c r="O3328" s="7">
        <f t="shared" si="204"/>
        <v>142.28070175438597</v>
      </c>
      <c r="P3328" t="s">
        <v>8277</v>
      </c>
      <c r="Q3328" s="8" t="s">
        <v>8278</v>
      </c>
      <c r="R3328" s="12">
        <f t="shared" si="206"/>
        <v>42041.714178240742</v>
      </c>
      <c r="S3328" s="12">
        <f t="shared" si="207"/>
        <v>42071.67251157407</v>
      </c>
    </row>
    <row r="3329" spans="1:19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5"/>
        <v>101</v>
      </c>
      <c r="O3329" s="7">
        <f t="shared" si="204"/>
        <v>24.545454545454547</v>
      </c>
      <c r="P3329" t="s">
        <v>8277</v>
      </c>
      <c r="Q3329" s="8" t="s">
        <v>8278</v>
      </c>
      <c r="R3329" s="12">
        <f t="shared" si="206"/>
        <v>42468.374606481477</v>
      </c>
      <c r="S3329" s="12">
        <f t="shared" si="207"/>
        <v>42498.374606481477</v>
      </c>
    </row>
    <row r="3330" spans="1:19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5"/>
        <v>146</v>
      </c>
      <c r="O3330" s="7">
        <f t="shared" ref="O3330:O3393" si="208">IFERROR(E3330/L3330,"-")</f>
        <v>292.77777777777777</v>
      </c>
      <c r="P3330" t="s">
        <v>8277</v>
      </c>
      <c r="Q3330" s="8" t="s">
        <v>8278</v>
      </c>
      <c r="R3330" s="12">
        <f t="shared" si="206"/>
        <v>41822.57503472222</v>
      </c>
      <c r="S3330" s="12">
        <f t="shared" si="207"/>
        <v>41825.041666666664</v>
      </c>
    </row>
    <row r="3331" spans="1:19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9">ROUND(E3331/D3331*100,0)</f>
        <v>117</v>
      </c>
      <c r="O3331" s="7">
        <f t="shared" si="208"/>
        <v>44.92307692307692</v>
      </c>
      <c r="P3331" t="s">
        <v>8277</v>
      </c>
      <c r="Q3331" s="8" t="s">
        <v>8278</v>
      </c>
      <c r="R3331" s="12">
        <f t="shared" ref="R3331:R3394" si="210">(((J3331/60)/60)/24+DATE(1970,1,1))</f>
        <v>41837.323009259257</v>
      </c>
      <c r="S3331" s="12">
        <f t="shared" ref="S3331:S3394" si="211">(((I3331/60)/60)/24)+DATE(1970,1,1)</f>
        <v>41847.958333333336</v>
      </c>
    </row>
    <row r="3332" spans="1:19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9"/>
        <v>106</v>
      </c>
      <c r="O3332" s="7">
        <f t="shared" si="208"/>
        <v>23.10144927536232</v>
      </c>
      <c r="P3332" t="s">
        <v>8277</v>
      </c>
      <c r="Q3332" s="8" t="s">
        <v>8278</v>
      </c>
      <c r="R3332" s="12">
        <f t="shared" si="210"/>
        <v>42065.887361111112</v>
      </c>
      <c r="S3332" s="12">
        <f t="shared" si="211"/>
        <v>42095.845694444448</v>
      </c>
    </row>
    <row r="3333" spans="1:19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9"/>
        <v>105</v>
      </c>
      <c r="O3333" s="7">
        <f t="shared" si="208"/>
        <v>80.400000000000006</v>
      </c>
      <c r="P3333" t="s">
        <v>8277</v>
      </c>
      <c r="Q3333" s="8" t="s">
        <v>8278</v>
      </c>
      <c r="R3333" s="12">
        <f t="shared" si="210"/>
        <v>42248.697754629626</v>
      </c>
      <c r="S3333" s="12">
        <f t="shared" si="211"/>
        <v>42283.697754629626</v>
      </c>
    </row>
    <row r="3334" spans="1:19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9"/>
        <v>100</v>
      </c>
      <c r="O3334" s="7">
        <f t="shared" si="208"/>
        <v>72.289156626506028</v>
      </c>
      <c r="P3334" t="s">
        <v>8277</v>
      </c>
      <c r="Q3334" s="8" t="s">
        <v>8278</v>
      </c>
      <c r="R3334" s="12">
        <f t="shared" si="210"/>
        <v>41809.860300925924</v>
      </c>
      <c r="S3334" s="12">
        <f t="shared" si="211"/>
        <v>41839.860300925924</v>
      </c>
    </row>
    <row r="3335" spans="1:19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9"/>
        <v>105</v>
      </c>
      <c r="O3335" s="7">
        <f t="shared" si="208"/>
        <v>32.972972972972975</v>
      </c>
      <c r="P3335" t="s">
        <v>8277</v>
      </c>
      <c r="Q3335" s="8" t="s">
        <v>8278</v>
      </c>
      <c r="R3335" s="12">
        <f t="shared" si="210"/>
        <v>42148.676851851851</v>
      </c>
      <c r="S3335" s="12">
        <f t="shared" si="211"/>
        <v>42170.676851851851</v>
      </c>
    </row>
    <row r="3336" spans="1:19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9"/>
        <v>139</v>
      </c>
      <c r="O3336" s="7">
        <f t="shared" si="208"/>
        <v>116.65217391304348</v>
      </c>
      <c r="P3336" t="s">
        <v>8277</v>
      </c>
      <c r="Q3336" s="8" t="s">
        <v>8278</v>
      </c>
      <c r="R3336" s="12">
        <f t="shared" si="210"/>
        <v>42185.521087962959</v>
      </c>
      <c r="S3336" s="12">
        <f t="shared" si="211"/>
        <v>42215.521087962959</v>
      </c>
    </row>
    <row r="3337" spans="1:19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9"/>
        <v>100</v>
      </c>
      <c r="O3337" s="7">
        <f t="shared" si="208"/>
        <v>79.61904761904762</v>
      </c>
      <c r="P3337" t="s">
        <v>8277</v>
      </c>
      <c r="Q3337" s="8" t="s">
        <v>8278</v>
      </c>
      <c r="R3337" s="12">
        <f t="shared" si="210"/>
        <v>41827.674143518518</v>
      </c>
      <c r="S3337" s="12">
        <f t="shared" si="211"/>
        <v>41854.958333333336</v>
      </c>
    </row>
    <row r="3338" spans="1:19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9"/>
        <v>100</v>
      </c>
      <c r="O3338" s="7">
        <f t="shared" si="208"/>
        <v>27.777777777777779</v>
      </c>
      <c r="P3338" t="s">
        <v>8277</v>
      </c>
      <c r="Q3338" s="8" t="s">
        <v>8278</v>
      </c>
      <c r="R3338" s="12">
        <f t="shared" si="210"/>
        <v>42437.398680555561</v>
      </c>
      <c r="S3338" s="12">
        <f t="shared" si="211"/>
        <v>42465.35701388889</v>
      </c>
    </row>
    <row r="3339" spans="1:19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9"/>
        <v>110</v>
      </c>
      <c r="O3339" s="7">
        <f t="shared" si="208"/>
        <v>81.029411764705884</v>
      </c>
      <c r="P3339" t="s">
        <v>8277</v>
      </c>
      <c r="Q3339" s="8" t="s">
        <v>8278</v>
      </c>
      <c r="R3339" s="12">
        <f t="shared" si="210"/>
        <v>41901.282025462962</v>
      </c>
      <c r="S3339" s="12">
        <f t="shared" si="211"/>
        <v>41922.875</v>
      </c>
    </row>
    <row r="3340" spans="1:19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9"/>
        <v>102</v>
      </c>
      <c r="O3340" s="7">
        <f t="shared" si="208"/>
        <v>136.84821428571428</v>
      </c>
      <c r="P3340" t="s">
        <v>8277</v>
      </c>
      <c r="Q3340" s="8" t="s">
        <v>8278</v>
      </c>
      <c r="R3340" s="12">
        <f t="shared" si="210"/>
        <v>42769.574999999997</v>
      </c>
      <c r="S3340" s="12">
        <f t="shared" si="211"/>
        <v>42790.574999999997</v>
      </c>
    </row>
    <row r="3341" spans="1:19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9"/>
        <v>104</v>
      </c>
      <c r="O3341" s="7">
        <f t="shared" si="208"/>
        <v>177.61702127659575</v>
      </c>
      <c r="P3341" t="s">
        <v>8277</v>
      </c>
      <c r="Q3341" s="8" t="s">
        <v>8278</v>
      </c>
      <c r="R3341" s="12">
        <f t="shared" si="210"/>
        <v>42549.665717592594</v>
      </c>
      <c r="S3341" s="12">
        <f t="shared" si="211"/>
        <v>42579.665717592594</v>
      </c>
    </row>
    <row r="3342" spans="1:19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9"/>
        <v>138</v>
      </c>
      <c r="O3342" s="7">
        <f t="shared" si="208"/>
        <v>109.07894736842105</v>
      </c>
      <c r="P3342" t="s">
        <v>8277</v>
      </c>
      <c r="Q3342" s="8" t="s">
        <v>8278</v>
      </c>
      <c r="R3342" s="12">
        <f t="shared" si="210"/>
        <v>42685.974004629628</v>
      </c>
      <c r="S3342" s="12">
        <f t="shared" si="211"/>
        <v>42710.974004629628</v>
      </c>
    </row>
    <row r="3343" spans="1:19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9"/>
        <v>100</v>
      </c>
      <c r="O3343" s="7">
        <f t="shared" si="208"/>
        <v>119.64285714285714</v>
      </c>
      <c r="P3343" t="s">
        <v>8277</v>
      </c>
      <c r="Q3343" s="8" t="s">
        <v>8278</v>
      </c>
      <c r="R3343" s="12">
        <f t="shared" si="210"/>
        <v>42510.798854166671</v>
      </c>
      <c r="S3343" s="12">
        <f t="shared" si="211"/>
        <v>42533.708333333328</v>
      </c>
    </row>
    <row r="3344" spans="1:19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9"/>
        <v>102</v>
      </c>
      <c r="O3344" s="7">
        <f t="shared" si="208"/>
        <v>78.205128205128204</v>
      </c>
      <c r="P3344" t="s">
        <v>8277</v>
      </c>
      <c r="Q3344" s="8" t="s">
        <v>8278</v>
      </c>
      <c r="R3344" s="12">
        <f t="shared" si="210"/>
        <v>42062.296412037031</v>
      </c>
      <c r="S3344" s="12">
        <f t="shared" si="211"/>
        <v>42095.207638888889</v>
      </c>
    </row>
    <row r="3345" spans="1:19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9"/>
        <v>171</v>
      </c>
      <c r="O3345" s="7">
        <f t="shared" si="208"/>
        <v>52.173913043478258</v>
      </c>
      <c r="P3345" t="s">
        <v>8277</v>
      </c>
      <c r="Q3345" s="8" t="s">
        <v>8278</v>
      </c>
      <c r="R3345" s="12">
        <f t="shared" si="210"/>
        <v>42452.916481481487</v>
      </c>
      <c r="S3345" s="12">
        <f t="shared" si="211"/>
        <v>42473.554166666669</v>
      </c>
    </row>
    <row r="3346" spans="1:19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9"/>
        <v>101</v>
      </c>
      <c r="O3346" s="7">
        <f t="shared" si="208"/>
        <v>114.125</v>
      </c>
      <c r="P3346" t="s">
        <v>8277</v>
      </c>
      <c r="Q3346" s="8" t="s">
        <v>8278</v>
      </c>
      <c r="R3346" s="12">
        <f t="shared" si="210"/>
        <v>41851.200150462959</v>
      </c>
      <c r="S3346" s="12">
        <f t="shared" si="211"/>
        <v>41881.200150462959</v>
      </c>
    </row>
    <row r="3347" spans="1:19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9"/>
        <v>130</v>
      </c>
      <c r="O3347" s="7">
        <f t="shared" si="208"/>
        <v>50</v>
      </c>
      <c r="P3347" t="s">
        <v>8277</v>
      </c>
      <c r="Q3347" s="8" t="s">
        <v>8278</v>
      </c>
      <c r="R3347" s="12">
        <f t="shared" si="210"/>
        <v>42053.106111111112</v>
      </c>
      <c r="S3347" s="12">
        <f t="shared" si="211"/>
        <v>42112.025694444441</v>
      </c>
    </row>
    <row r="3348" spans="1:19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9"/>
        <v>110</v>
      </c>
      <c r="O3348" s="7">
        <f t="shared" si="208"/>
        <v>91.666666666666671</v>
      </c>
      <c r="P3348" t="s">
        <v>8277</v>
      </c>
      <c r="Q3348" s="8" t="s">
        <v>8278</v>
      </c>
      <c r="R3348" s="12">
        <f t="shared" si="210"/>
        <v>42054.024421296301</v>
      </c>
      <c r="S3348" s="12">
        <f t="shared" si="211"/>
        <v>42061.024421296301</v>
      </c>
    </row>
    <row r="3349" spans="1:19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9"/>
        <v>119</v>
      </c>
      <c r="O3349" s="7">
        <f t="shared" si="208"/>
        <v>108.59090909090909</v>
      </c>
      <c r="P3349" t="s">
        <v>8277</v>
      </c>
      <c r="Q3349" s="8" t="s">
        <v>8278</v>
      </c>
      <c r="R3349" s="12">
        <f t="shared" si="210"/>
        <v>42484.551550925928</v>
      </c>
      <c r="S3349" s="12">
        <f t="shared" si="211"/>
        <v>42498.875</v>
      </c>
    </row>
    <row r="3350" spans="1:19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9"/>
        <v>100</v>
      </c>
      <c r="O3350" s="7">
        <f t="shared" si="208"/>
        <v>69.822784810126578</v>
      </c>
      <c r="P3350" t="s">
        <v>8277</v>
      </c>
      <c r="Q3350" s="8" t="s">
        <v>8278</v>
      </c>
      <c r="R3350" s="12">
        <f t="shared" si="210"/>
        <v>42466.558796296296</v>
      </c>
      <c r="S3350" s="12">
        <f t="shared" si="211"/>
        <v>42490.165972222225</v>
      </c>
    </row>
    <row r="3351" spans="1:19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9"/>
        <v>153</v>
      </c>
      <c r="O3351" s="7">
        <f t="shared" si="208"/>
        <v>109.57142857142857</v>
      </c>
      <c r="P3351" t="s">
        <v>8277</v>
      </c>
      <c r="Q3351" s="8" t="s">
        <v>8278</v>
      </c>
      <c r="R3351" s="12">
        <f t="shared" si="210"/>
        <v>42513.110787037032</v>
      </c>
      <c r="S3351" s="12">
        <f t="shared" si="211"/>
        <v>42534.708333333328</v>
      </c>
    </row>
    <row r="3352" spans="1:19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9"/>
        <v>104</v>
      </c>
      <c r="O3352" s="7">
        <f t="shared" si="208"/>
        <v>71.666666666666671</v>
      </c>
      <c r="P3352" t="s">
        <v>8277</v>
      </c>
      <c r="Q3352" s="8" t="s">
        <v>8278</v>
      </c>
      <c r="R3352" s="12">
        <f t="shared" si="210"/>
        <v>42302.701516203699</v>
      </c>
      <c r="S3352" s="12">
        <f t="shared" si="211"/>
        <v>42337.958333333328</v>
      </c>
    </row>
    <row r="3353" spans="1:19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9"/>
        <v>101</v>
      </c>
      <c r="O3353" s="7">
        <f t="shared" si="208"/>
        <v>93.611111111111114</v>
      </c>
      <c r="P3353" t="s">
        <v>8277</v>
      </c>
      <c r="Q3353" s="8" t="s">
        <v>8278</v>
      </c>
      <c r="R3353" s="12">
        <f t="shared" si="210"/>
        <v>41806.395428240743</v>
      </c>
      <c r="S3353" s="12">
        <f t="shared" si="211"/>
        <v>41843.458333333336</v>
      </c>
    </row>
    <row r="3354" spans="1:19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9"/>
        <v>108</v>
      </c>
      <c r="O3354" s="7">
        <f t="shared" si="208"/>
        <v>76.8</v>
      </c>
      <c r="P3354" t="s">
        <v>8277</v>
      </c>
      <c r="Q3354" s="8" t="s">
        <v>8278</v>
      </c>
      <c r="R3354" s="12">
        <f t="shared" si="210"/>
        <v>42495.992800925931</v>
      </c>
      <c r="S3354" s="12">
        <f t="shared" si="211"/>
        <v>42552.958333333328</v>
      </c>
    </row>
    <row r="3355" spans="1:19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9"/>
        <v>315</v>
      </c>
      <c r="O3355" s="7">
        <f t="shared" si="208"/>
        <v>35.795454545454547</v>
      </c>
      <c r="P3355" t="s">
        <v>8277</v>
      </c>
      <c r="Q3355" s="8" t="s">
        <v>8278</v>
      </c>
      <c r="R3355" s="12">
        <f t="shared" si="210"/>
        <v>42479.432291666672</v>
      </c>
      <c r="S3355" s="12">
        <f t="shared" si="211"/>
        <v>42492.958333333328</v>
      </c>
    </row>
    <row r="3356" spans="1:19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9"/>
        <v>102</v>
      </c>
      <c r="O3356" s="7">
        <f t="shared" si="208"/>
        <v>55.6</v>
      </c>
      <c r="P3356" t="s">
        <v>8277</v>
      </c>
      <c r="Q3356" s="8" t="s">
        <v>8278</v>
      </c>
      <c r="R3356" s="12">
        <f t="shared" si="210"/>
        <v>42270.7269212963</v>
      </c>
      <c r="S3356" s="12">
        <f t="shared" si="211"/>
        <v>42306.167361111111</v>
      </c>
    </row>
    <row r="3357" spans="1:19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9"/>
        <v>126</v>
      </c>
      <c r="O3357" s="7">
        <f t="shared" si="208"/>
        <v>147.33333333333334</v>
      </c>
      <c r="P3357" t="s">
        <v>8277</v>
      </c>
      <c r="Q3357" s="8" t="s">
        <v>8278</v>
      </c>
      <c r="R3357" s="12">
        <f t="shared" si="210"/>
        <v>42489.619525462964</v>
      </c>
      <c r="S3357" s="12">
        <f t="shared" si="211"/>
        <v>42500.470138888893</v>
      </c>
    </row>
    <row r="3358" spans="1:19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9"/>
        <v>101</v>
      </c>
      <c r="O3358" s="7">
        <f t="shared" si="208"/>
        <v>56.333333333333336</v>
      </c>
      <c r="P3358" t="s">
        <v>8277</v>
      </c>
      <c r="Q3358" s="8" t="s">
        <v>8278</v>
      </c>
      <c r="R3358" s="12">
        <f t="shared" si="210"/>
        <v>42536.815648148149</v>
      </c>
      <c r="S3358" s="12">
        <f t="shared" si="211"/>
        <v>42566.815648148149</v>
      </c>
    </row>
    <row r="3359" spans="1:19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9"/>
        <v>101</v>
      </c>
      <c r="O3359" s="7">
        <f t="shared" si="208"/>
        <v>96.19047619047619</v>
      </c>
      <c r="P3359" t="s">
        <v>8277</v>
      </c>
      <c r="Q3359" s="8" t="s">
        <v>8278</v>
      </c>
      <c r="R3359" s="12">
        <f t="shared" si="210"/>
        <v>41822.417939814812</v>
      </c>
      <c r="S3359" s="12">
        <f t="shared" si="211"/>
        <v>41852.417939814812</v>
      </c>
    </row>
    <row r="3360" spans="1:19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9"/>
        <v>103</v>
      </c>
      <c r="O3360" s="7">
        <f t="shared" si="208"/>
        <v>63.574074074074076</v>
      </c>
      <c r="P3360" t="s">
        <v>8277</v>
      </c>
      <c r="Q3360" s="8" t="s">
        <v>8278</v>
      </c>
      <c r="R3360" s="12">
        <f t="shared" si="210"/>
        <v>41932.311099537037</v>
      </c>
      <c r="S3360" s="12">
        <f t="shared" si="211"/>
        <v>41962.352766203709</v>
      </c>
    </row>
    <row r="3361" spans="1:19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9"/>
        <v>106</v>
      </c>
      <c r="O3361" s="7">
        <f t="shared" si="208"/>
        <v>184.78260869565219</v>
      </c>
      <c r="P3361" t="s">
        <v>8277</v>
      </c>
      <c r="Q3361" s="8" t="s">
        <v>8278</v>
      </c>
      <c r="R3361" s="12">
        <f t="shared" si="210"/>
        <v>42746.057106481487</v>
      </c>
      <c r="S3361" s="12">
        <f t="shared" si="211"/>
        <v>42791.057106481487</v>
      </c>
    </row>
    <row r="3362" spans="1:19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9"/>
        <v>101</v>
      </c>
      <c r="O3362" s="7">
        <f t="shared" si="208"/>
        <v>126.72222222222223</v>
      </c>
      <c r="P3362" t="s">
        <v>8277</v>
      </c>
      <c r="Q3362" s="8" t="s">
        <v>8278</v>
      </c>
      <c r="R3362" s="12">
        <f t="shared" si="210"/>
        <v>42697.082673611112</v>
      </c>
      <c r="S3362" s="12">
        <f t="shared" si="211"/>
        <v>42718.665972222225</v>
      </c>
    </row>
    <row r="3363" spans="1:19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9"/>
        <v>113</v>
      </c>
      <c r="O3363" s="7">
        <f t="shared" si="208"/>
        <v>83.42647058823529</v>
      </c>
      <c r="P3363" t="s">
        <v>8277</v>
      </c>
      <c r="Q3363" s="8" t="s">
        <v>8278</v>
      </c>
      <c r="R3363" s="12">
        <f t="shared" si="210"/>
        <v>41866.025347222225</v>
      </c>
      <c r="S3363" s="12">
        <f t="shared" si="211"/>
        <v>41883.665972222225</v>
      </c>
    </row>
    <row r="3364" spans="1:19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9"/>
        <v>218</v>
      </c>
      <c r="O3364" s="7">
        <f t="shared" si="208"/>
        <v>54.5</v>
      </c>
      <c r="P3364" t="s">
        <v>8277</v>
      </c>
      <c r="Q3364" s="8" t="s">
        <v>8278</v>
      </c>
      <c r="R3364" s="12">
        <f t="shared" si="210"/>
        <v>42056.091631944444</v>
      </c>
      <c r="S3364" s="12">
        <f t="shared" si="211"/>
        <v>42070.204861111109</v>
      </c>
    </row>
    <row r="3365" spans="1:19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9"/>
        <v>101</v>
      </c>
      <c r="O3365" s="7">
        <f t="shared" si="208"/>
        <v>302.30769230769232</v>
      </c>
      <c r="P3365" t="s">
        <v>8277</v>
      </c>
      <c r="Q3365" s="8" t="s">
        <v>8278</v>
      </c>
      <c r="R3365" s="12">
        <f t="shared" si="210"/>
        <v>41851.771354166667</v>
      </c>
      <c r="S3365" s="12">
        <f t="shared" si="211"/>
        <v>41870.666666666664</v>
      </c>
    </row>
    <row r="3366" spans="1:19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9"/>
        <v>106</v>
      </c>
      <c r="O3366" s="7">
        <f t="shared" si="208"/>
        <v>44.138888888888886</v>
      </c>
      <c r="P3366" t="s">
        <v>8277</v>
      </c>
      <c r="Q3366" s="8" t="s">
        <v>8278</v>
      </c>
      <c r="R3366" s="12">
        <f t="shared" si="210"/>
        <v>42422.977418981478</v>
      </c>
      <c r="S3366" s="12">
        <f t="shared" si="211"/>
        <v>42444.875</v>
      </c>
    </row>
    <row r="3367" spans="1:19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9"/>
        <v>104</v>
      </c>
      <c r="O3367" s="7">
        <f t="shared" si="208"/>
        <v>866.66666666666663</v>
      </c>
      <c r="P3367" t="s">
        <v>8277</v>
      </c>
      <c r="Q3367" s="8" t="s">
        <v>8278</v>
      </c>
      <c r="R3367" s="12">
        <f t="shared" si="210"/>
        <v>42321.101759259262</v>
      </c>
      <c r="S3367" s="12">
        <f t="shared" si="211"/>
        <v>42351.101759259262</v>
      </c>
    </row>
    <row r="3368" spans="1:19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9"/>
        <v>221</v>
      </c>
      <c r="O3368" s="7">
        <f t="shared" si="208"/>
        <v>61.388888888888886</v>
      </c>
      <c r="P3368" t="s">
        <v>8277</v>
      </c>
      <c r="Q3368" s="8" t="s">
        <v>8278</v>
      </c>
      <c r="R3368" s="12">
        <f t="shared" si="210"/>
        <v>42107.067557870367</v>
      </c>
      <c r="S3368" s="12">
        <f t="shared" si="211"/>
        <v>42137.067557870367</v>
      </c>
    </row>
    <row r="3369" spans="1:19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9"/>
        <v>119</v>
      </c>
      <c r="O3369" s="7">
        <f t="shared" si="208"/>
        <v>29.666666666666668</v>
      </c>
      <c r="P3369" t="s">
        <v>8277</v>
      </c>
      <c r="Q3369" s="8" t="s">
        <v>8278</v>
      </c>
      <c r="R3369" s="12">
        <f t="shared" si="210"/>
        <v>42192.933958333335</v>
      </c>
      <c r="S3369" s="12">
        <f t="shared" si="211"/>
        <v>42217.933958333335</v>
      </c>
    </row>
    <row r="3370" spans="1:19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9"/>
        <v>105</v>
      </c>
      <c r="O3370" s="7">
        <f t="shared" si="208"/>
        <v>45.478260869565219</v>
      </c>
      <c r="P3370" t="s">
        <v>8277</v>
      </c>
      <c r="Q3370" s="8" t="s">
        <v>8278</v>
      </c>
      <c r="R3370" s="12">
        <f t="shared" si="210"/>
        <v>41969.199756944443</v>
      </c>
      <c r="S3370" s="12">
        <f t="shared" si="211"/>
        <v>42005.208333333328</v>
      </c>
    </row>
    <row r="3371" spans="1:19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9"/>
        <v>104</v>
      </c>
      <c r="O3371" s="7">
        <f t="shared" si="208"/>
        <v>96.203703703703709</v>
      </c>
      <c r="P3371" t="s">
        <v>8277</v>
      </c>
      <c r="Q3371" s="8" t="s">
        <v>8278</v>
      </c>
      <c r="R3371" s="12">
        <f t="shared" si="210"/>
        <v>42690.041435185187</v>
      </c>
      <c r="S3371" s="12">
        <f t="shared" si="211"/>
        <v>42750.041435185187</v>
      </c>
    </row>
    <row r="3372" spans="1:19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9"/>
        <v>118</v>
      </c>
      <c r="O3372" s="7">
        <f t="shared" si="208"/>
        <v>67.92307692307692</v>
      </c>
      <c r="P3372" t="s">
        <v>8277</v>
      </c>
      <c r="Q3372" s="8" t="s">
        <v>8278</v>
      </c>
      <c r="R3372" s="12">
        <f t="shared" si="210"/>
        <v>42690.334317129629</v>
      </c>
      <c r="S3372" s="12">
        <f t="shared" si="211"/>
        <v>42721.333333333328</v>
      </c>
    </row>
    <row r="3373" spans="1:19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9"/>
        <v>139</v>
      </c>
      <c r="O3373" s="7">
        <f t="shared" si="208"/>
        <v>30.777777777777779</v>
      </c>
      <c r="P3373" t="s">
        <v>8277</v>
      </c>
      <c r="Q3373" s="8" t="s">
        <v>8278</v>
      </c>
      <c r="R3373" s="12">
        <f t="shared" si="210"/>
        <v>42312.874594907407</v>
      </c>
      <c r="S3373" s="12">
        <f t="shared" si="211"/>
        <v>42340.874594907407</v>
      </c>
    </row>
    <row r="3374" spans="1:19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9"/>
        <v>104</v>
      </c>
      <c r="O3374" s="7">
        <f t="shared" si="208"/>
        <v>38.333333333333336</v>
      </c>
      <c r="P3374" t="s">
        <v>8277</v>
      </c>
      <c r="Q3374" s="8" t="s">
        <v>8278</v>
      </c>
      <c r="R3374" s="12">
        <f t="shared" si="210"/>
        <v>41855.548101851848</v>
      </c>
      <c r="S3374" s="12">
        <f t="shared" si="211"/>
        <v>41876.207638888889</v>
      </c>
    </row>
    <row r="3375" spans="1:19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9"/>
        <v>100</v>
      </c>
      <c r="O3375" s="7">
        <f t="shared" si="208"/>
        <v>66.833333333333329</v>
      </c>
      <c r="P3375" t="s">
        <v>8277</v>
      </c>
      <c r="Q3375" s="8" t="s">
        <v>8278</v>
      </c>
      <c r="R3375" s="12">
        <f t="shared" si="210"/>
        <v>42179.854629629626</v>
      </c>
      <c r="S3375" s="12">
        <f t="shared" si="211"/>
        <v>42203.666666666672</v>
      </c>
    </row>
    <row r="3376" spans="1:19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9"/>
        <v>107</v>
      </c>
      <c r="O3376" s="7">
        <f t="shared" si="208"/>
        <v>71.730769230769226</v>
      </c>
      <c r="P3376" t="s">
        <v>8277</v>
      </c>
      <c r="Q3376" s="8" t="s">
        <v>8278</v>
      </c>
      <c r="R3376" s="12">
        <f t="shared" si="210"/>
        <v>42275.731666666667</v>
      </c>
      <c r="S3376" s="12">
        <f t="shared" si="211"/>
        <v>42305.731666666667</v>
      </c>
    </row>
    <row r="3377" spans="1:19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9"/>
        <v>100</v>
      </c>
      <c r="O3377" s="7">
        <f t="shared" si="208"/>
        <v>176.47058823529412</v>
      </c>
      <c r="P3377" t="s">
        <v>8277</v>
      </c>
      <c r="Q3377" s="8" t="s">
        <v>8278</v>
      </c>
      <c r="R3377" s="12">
        <f t="shared" si="210"/>
        <v>41765.610798611109</v>
      </c>
      <c r="S3377" s="12">
        <f t="shared" si="211"/>
        <v>41777.610798611109</v>
      </c>
    </row>
    <row r="3378" spans="1:19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9"/>
        <v>100</v>
      </c>
      <c r="O3378" s="7">
        <f t="shared" si="208"/>
        <v>421.10526315789474</v>
      </c>
      <c r="P3378" t="s">
        <v>8277</v>
      </c>
      <c r="Q3378" s="8" t="s">
        <v>8278</v>
      </c>
      <c r="R3378" s="12">
        <f t="shared" si="210"/>
        <v>42059.701319444444</v>
      </c>
      <c r="S3378" s="12">
        <f t="shared" si="211"/>
        <v>42119.659652777773</v>
      </c>
    </row>
    <row r="3379" spans="1:19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9"/>
        <v>101</v>
      </c>
      <c r="O3379" s="7">
        <f t="shared" si="208"/>
        <v>104.98701298701299</v>
      </c>
      <c r="P3379" t="s">
        <v>8277</v>
      </c>
      <c r="Q3379" s="8" t="s">
        <v>8278</v>
      </c>
      <c r="R3379" s="12">
        <f t="shared" si="210"/>
        <v>42053.732627314821</v>
      </c>
      <c r="S3379" s="12">
        <f t="shared" si="211"/>
        <v>42083.705555555556</v>
      </c>
    </row>
    <row r="3380" spans="1:19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9"/>
        <v>108</v>
      </c>
      <c r="O3380" s="7">
        <f t="shared" si="208"/>
        <v>28.19047619047619</v>
      </c>
      <c r="P3380" t="s">
        <v>8277</v>
      </c>
      <c r="Q3380" s="8" t="s">
        <v>8278</v>
      </c>
      <c r="R3380" s="12">
        <f t="shared" si="210"/>
        <v>41858.355393518519</v>
      </c>
      <c r="S3380" s="12">
        <f t="shared" si="211"/>
        <v>41882.547222222223</v>
      </c>
    </row>
    <row r="3381" spans="1:19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9"/>
        <v>104</v>
      </c>
      <c r="O3381" s="7">
        <f t="shared" si="208"/>
        <v>54.55263157894737</v>
      </c>
      <c r="P3381" t="s">
        <v>8277</v>
      </c>
      <c r="Q3381" s="8" t="s">
        <v>8278</v>
      </c>
      <c r="R3381" s="12">
        <f t="shared" si="210"/>
        <v>42225.513888888891</v>
      </c>
      <c r="S3381" s="12">
        <f t="shared" si="211"/>
        <v>42242.958333333328</v>
      </c>
    </row>
    <row r="3382" spans="1:19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9"/>
        <v>104</v>
      </c>
      <c r="O3382" s="7">
        <f t="shared" si="208"/>
        <v>111.89285714285714</v>
      </c>
      <c r="P3382" t="s">
        <v>8277</v>
      </c>
      <c r="Q3382" s="8" t="s">
        <v>8278</v>
      </c>
      <c r="R3382" s="12">
        <f t="shared" si="210"/>
        <v>41937.95344907407</v>
      </c>
      <c r="S3382" s="12">
        <f t="shared" si="211"/>
        <v>41972.995115740734</v>
      </c>
    </row>
    <row r="3383" spans="1:19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9"/>
        <v>102</v>
      </c>
      <c r="O3383" s="7">
        <f t="shared" si="208"/>
        <v>85.208333333333329</v>
      </c>
      <c r="P3383" t="s">
        <v>8277</v>
      </c>
      <c r="Q3383" s="8" t="s">
        <v>8278</v>
      </c>
      <c r="R3383" s="12">
        <f t="shared" si="210"/>
        <v>42044.184988425928</v>
      </c>
      <c r="S3383" s="12">
        <f t="shared" si="211"/>
        <v>42074.143321759257</v>
      </c>
    </row>
    <row r="3384" spans="1:19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9"/>
        <v>101</v>
      </c>
      <c r="O3384" s="7">
        <f t="shared" si="208"/>
        <v>76.652173913043484</v>
      </c>
      <c r="P3384" t="s">
        <v>8277</v>
      </c>
      <c r="Q3384" s="8" t="s">
        <v>8278</v>
      </c>
      <c r="R3384" s="12">
        <f t="shared" si="210"/>
        <v>42559.431203703702</v>
      </c>
      <c r="S3384" s="12">
        <f t="shared" si="211"/>
        <v>42583.957638888889</v>
      </c>
    </row>
    <row r="3385" spans="1:19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9"/>
        <v>112</v>
      </c>
      <c r="O3385" s="7">
        <f t="shared" si="208"/>
        <v>65.166666666666671</v>
      </c>
      <c r="P3385" t="s">
        <v>8277</v>
      </c>
      <c r="Q3385" s="8" t="s">
        <v>8278</v>
      </c>
      <c r="R3385" s="12">
        <f t="shared" si="210"/>
        <v>42524.782638888893</v>
      </c>
      <c r="S3385" s="12">
        <f t="shared" si="211"/>
        <v>42544.782638888893</v>
      </c>
    </row>
    <row r="3386" spans="1:19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9"/>
        <v>100</v>
      </c>
      <c r="O3386" s="7">
        <f t="shared" si="208"/>
        <v>93.760312499999998</v>
      </c>
      <c r="P3386" t="s">
        <v>8277</v>
      </c>
      <c r="Q3386" s="8" t="s">
        <v>8278</v>
      </c>
      <c r="R3386" s="12">
        <f t="shared" si="210"/>
        <v>42292.087592592594</v>
      </c>
      <c r="S3386" s="12">
        <f t="shared" si="211"/>
        <v>42329.125</v>
      </c>
    </row>
    <row r="3387" spans="1:19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9"/>
        <v>100</v>
      </c>
      <c r="O3387" s="7">
        <f t="shared" si="208"/>
        <v>133.33333333333334</v>
      </c>
      <c r="P3387" t="s">
        <v>8277</v>
      </c>
      <c r="Q3387" s="8" t="s">
        <v>8278</v>
      </c>
      <c r="R3387" s="12">
        <f t="shared" si="210"/>
        <v>41953.8675</v>
      </c>
      <c r="S3387" s="12">
        <f t="shared" si="211"/>
        <v>41983.8675</v>
      </c>
    </row>
    <row r="3388" spans="1:19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9"/>
        <v>105</v>
      </c>
      <c r="O3388" s="7">
        <f t="shared" si="208"/>
        <v>51.219512195121951</v>
      </c>
      <c r="P3388" t="s">
        <v>8277</v>
      </c>
      <c r="Q3388" s="8" t="s">
        <v>8278</v>
      </c>
      <c r="R3388" s="12">
        <f t="shared" si="210"/>
        <v>41946.644745370373</v>
      </c>
      <c r="S3388" s="12">
        <f t="shared" si="211"/>
        <v>41976.644745370373</v>
      </c>
    </row>
    <row r="3389" spans="1:19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9"/>
        <v>117</v>
      </c>
      <c r="O3389" s="7">
        <f t="shared" si="208"/>
        <v>100.17142857142858</v>
      </c>
      <c r="P3389" t="s">
        <v>8277</v>
      </c>
      <c r="Q3389" s="8" t="s">
        <v>8278</v>
      </c>
      <c r="R3389" s="12">
        <f t="shared" si="210"/>
        <v>41947.762592592589</v>
      </c>
      <c r="S3389" s="12">
        <f t="shared" si="211"/>
        <v>41987.762592592597</v>
      </c>
    </row>
    <row r="3390" spans="1:19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9"/>
        <v>104</v>
      </c>
      <c r="O3390" s="7">
        <f t="shared" si="208"/>
        <v>34.6</v>
      </c>
      <c r="P3390" t="s">
        <v>8277</v>
      </c>
      <c r="Q3390" s="8" t="s">
        <v>8278</v>
      </c>
      <c r="R3390" s="12">
        <f t="shared" si="210"/>
        <v>42143.461122685185</v>
      </c>
      <c r="S3390" s="12">
        <f t="shared" si="211"/>
        <v>42173.461122685185</v>
      </c>
    </row>
    <row r="3391" spans="1:19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9"/>
        <v>115</v>
      </c>
      <c r="O3391" s="7">
        <f t="shared" si="208"/>
        <v>184.67741935483872</v>
      </c>
      <c r="P3391" t="s">
        <v>8277</v>
      </c>
      <c r="Q3391" s="8" t="s">
        <v>8278</v>
      </c>
      <c r="R3391" s="12">
        <f t="shared" si="210"/>
        <v>42494.563449074078</v>
      </c>
      <c r="S3391" s="12">
        <f t="shared" si="211"/>
        <v>42524.563449074078</v>
      </c>
    </row>
    <row r="3392" spans="1:19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9"/>
        <v>102</v>
      </c>
      <c r="O3392" s="7">
        <f t="shared" si="208"/>
        <v>69.818181818181813</v>
      </c>
      <c r="P3392" t="s">
        <v>8277</v>
      </c>
      <c r="Q3392" s="8" t="s">
        <v>8278</v>
      </c>
      <c r="R3392" s="12">
        <f t="shared" si="210"/>
        <v>41815.774826388886</v>
      </c>
      <c r="S3392" s="12">
        <f t="shared" si="211"/>
        <v>41830.774826388886</v>
      </c>
    </row>
    <row r="3393" spans="1:19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9"/>
        <v>223</v>
      </c>
      <c r="O3393" s="7">
        <f t="shared" si="208"/>
        <v>61.944444444444443</v>
      </c>
      <c r="P3393" t="s">
        <v>8277</v>
      </c>
      <c r="Q3393" s="8" t="s">
        <v>8278</v>
      </c>
      <c r="R3393" s="12">
        <f t="shared" si="210"/>
        <v>41830.545694444445</v>
      </c>
      <c r="S3393" s="12">
        <f t="shared" si="211"/>
        <v>41859.936111111114</v>
      </c>
    </row>
    <row r="3394" spans="1:19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9"/>
        <v>100</v>
      </c>
      <c r="O3394" s="7">
        <f t="shared" ref="O3394:O3457" si="212">IFERROR(E3394/L3394,"-")</f>
        <v>41.666666666666664</v>
      </c>
      <c r="P3394" t="s">
        <v>8277</v>
      </c>
      <c r="Q3394" s="8" t="s">
        <v>8278</v>
      </c>
      <c r="R3394" s="12">
        <f t="shared" si="210"/>
        <v>42446.845543981486</v>
      </c>
      <c r="S3394" s="12">
        <f t="shared" si="211"/>
        <v>42496.845543981486</v>
      </c>
    </row>
    <row r="3395" spans="1:19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3">ROUND(E3395/D3395*100,0)</f>
        <v>106</v>
      </c>
      <c r="O3395" s="7">
        <f t="shared" si="212"/>
        <v>36.06818181818182</v>
      </c>
      <c r="P3395" t="s">
        <v>8277</v>
      </c>
      <c r="Q3395" s="8" t="s">
        <v>8278</v>
      </c>
      <c r="R3395" s="12">
        <f t="shared" ref="R3395:R3458" si="214">(((J3395/60)/60)/24+DATE(1970,1,1))</f>
        <v>41923.921643518523</v>
      </c>
      <c r="S3395" s="12">
        <f t="shared" ref="S3395:S3458" si="215">(((I3395/60)/60)/24)+DATE(1970,1,1)</f>
        <v>41949.031944444447</v>
      </c>
    </row>
    <row r="3396" spans="1:19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3"/>
        <v>142</v>
      </c>
      <c r="O3396" s="7">
        <f t="shared" si="212"/>
        <v>29</v>
      </c>
      <c r="P3396" t="s">
        <v>8277</v>
      </c>
      <c r="Q3396" s="8" t="s">
        <v>8278</v>
      </c>
      <c r="R3396" s="12">
        <f t="shared" si="214"/>
        <v>41817.59542824074</v>
      </c>
      <c r="S3396" s="12">
        <f t="shared" si="215"/>
        <v>41847.59542824074</v>
      </c>
    </row>
    <row r="3397" spans="1:19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3"/>
        <v>184</v>
      </c>
      <c r="O3397" s="7">
        <f t="shared" si="212"/>
        <v>24.210526315789473</v>
      </c>
      <c r="P3397" t="s">
        <v>8277</v>
      </c>
      <c r="Q3397" s="8" t="s">
        <v>8278</v>
      </c>
      <c r="R3397" s="12">
        <f t="shared" si="214"/>
        <v>42140.712314814817</v>
      </c>
      <c r="S3397" s="12">
        <f t="shared" si="215"/>
        <v>42154.756944444445</v>
      </c>
    </row>
    <row r="3398" spans="1:19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3"/>
        <v>104</v>
      </c>
      <c r="O3398" s="7">
        <f t="shared" si="212"/>
        <v>55.892857142857146</v>
      </c>
      <c r="P3398" t="s">
        <v>8277</v>
      </c>
      <c r="Q3398" s="8" t="s">
        <v>8278</v>
      </c>
      <c r="R3398" s="12">
        <f t="shared" si="214"/>
        <v>41764.44663194444</v>
      </c>
      <c r="S3398" s="12">
        <f t="shared" si="215"/>
        <v>41791.165972222225</v>
      </c>
    </row>
    <row r="3399" spans="1:19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3"/>
        <v>112</v>
      </c>
      <c r="O3399" s="7">
        <f t="shared" si="212"/>
        <v>11.666666666666666</v>
      </c>
      <c r="P3399" t="s">
        <v>8277</v>
      </c>
      <c r="Q3399" s="8" t="s">
        <v>8278</v>
      </c>
      <c r="R3399" s="12">
        <f t="shared" si="214"/>
        <v>42378.478344907402</v>
      </c>
      <c r="S3399" s="12">
        <f t="shared" si="215"/>
        <v>42418.916666666672</v>
      </c>
    </row>
    <row r="3400" spans="1:19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3"/>
        <v>111</v>
      </c>
      <c r="O3400" s="7">
        <f t="shared" si="212"/>
        <v>68.353846153846149</v>
      </c>
      <c r="P3400" t="s">
        <v>8277</v>
      </c>
      <c r="Q3400" s="8" t="s">
        <v>8278</v>
      </c>
      <c r="R3400" s="12">
        <f t="shared" si="214"/>
        <v>41941.75203703704</v>
      </c>
      <c r="S3400" s="12">
        <f t="shared" si="215"/>
        <v>41964.708333333328</v>
      </c>
    </row>
    <row r="3401" spans="1:19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3"/>
        <v>104</v>
      </c>
      <c r="O3401" s="7">
        <f t="shared" si="212"/>
        <v>27.065217391304348</v>
      </c>
      <c r="P3401" t="s">
        <v>8277</v>
      </c>
      <c r="Q3401" s="8" t="s">
        <v>8278</v>
      </c>
      <c r="R3401" s="12">
        <f t="shared" si="214"/>
        <v>42026.920428240745</v>
      </c>
      <c r="S3401" s="12">
        <f t="shared" si="215"/>
        <v>42056.920428240745</v>
      </c>
    </row>
    <row r="3402" spans="1:19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3"/>
        <v>100</v>
      </c>
      <c r="O3402" s="7">
        <f t="shared" si="212"/>
        <v>118.12941176470588</v>
      </c>
      <c r="P3402" t="s">
        <v>8277</v>
      </c>
      <c r="Q3402" s="8" t="s">
        <v>8278</v>
      </c>
      <c r="R3402" s="12">
        <f t="shared" si="214"/>
        <v>41834.953865740739</v>
      </c>
      <c r="S3402" s="12">
        <f t="shared" si="215"/>
        <v>41879.953865740739</v>
      </c>
    </row>
    <row r="3403" spans="1:19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3"/>
        <v>102</v>
      </c>
      <c r="O3403" s="7">
        <f t="shared" si="212"/>
        <v>44.757575757575758</v>
      </c>
      <c r="P3403" t="s">
        <v>8277</v>
      </c>
      <c r="Q3403" s="8" t="s">
        <v>8278</v>
      </c>
      <c r="R3403" s="12">
        <f t="shared" si="214"/>
        <v>42193.723912037036</v>
      </c>
      <c r="S3403" s="12">
        <f t="shared" si="215"/>
        <v>42223.723912037036</v>
      </c>
    </row>
    <row r="3404" spans="1:19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3"/>
        <v>110</v>
      </c>
      <c r="O3404" s="7">
        <f t="shared" si="212"/>
        <v>99.787878787878782</v>
      </c>
      <c r="P3404" t="s">
        <v>8277</v>
      </c>
      <c r="Q3404" s="8" t="s">
        <v>8278</v>
      </c>
      <c r="R3404" s="12">
        <f t="shared" si="214"/>
        <v>42290.61855324074</v>
      </c>
      <c r="S3404" s="12">
        <f t="shared" si="215"/>
        <v>42320.104861111111</v>
      </c>
    </row>
    <row r="3405" spans="1:19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3"/>
        <v>100</v>
      </c>
      <c r="O3405" s="7">
        <f t="shared" si="212"/>
        <v>117.64705882352941</v>
      </c>
      <c r="P3405" t="s">
        <v>8277</v>
      </c>
      <c r="Q3405" s="8" t="s">
        <v>8278</v>
      </c>
      <c r="R3405" s="12">
        <f t="shared" si="214"/>
        <v>42150.462083333332</v>
      </c>
      <c r="S3405" s="12">
        <f t="shared" si="215"/>
        <v>42180.462083333332</v>
      </c>
    </row>
    <row r="3406" spans="1:19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3"/>
        <v>122</v>
      </c>
      <c r="O3406" s="7">
        <f t="shared" si="212"/>
        <v>203.33333333333334</v>
      </c>
      <c r="P3406" t="s">
        <v>8277</v>
      </c>
      <c r="Q3406" s="8" t="s">
        <v>8278</v>
      </c>
      <c r="R3406" s="12">
        <f t="shared" si="214"/>
        <v>42152.503495370373</v>
      </c>
      <c r="S3406" s="12">
        <f t="shared" si="215"/>
        <v>42172.503495370373</v>
      </c>
    </row>
    <row r="3407" spans="1:19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3"/>
        <v>138</v>
      </c>
      <c r="O3407" s="7">
        <f t="shared" si="212"/>
        <v>28.323529411764707</v>
      </c>
      <c r="P3407" t="s">
        <v>8277</v>
      </c>
      <c r="Q3407" s="8" t="s">
        <v>8278</v>
      </c>
      <c r="R3407" s="12">
        <f t="shared" si="214"/>
        <v>42410.017199074078</v>
      </c>
      <c r="S3407" s="12">
        <f t="shared" si="215"/>
        <v>42430.999305555553</v>
      </c>
    </row>
    <row r="3408" spans="1:19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3"/>
        <v>100</v>
      </c>
      <c r="O3408" s="7">
        <f t="shared" si="212"/>
        <v>110.23076923076923</v>
      </c>
      <c r="P3408" t="s">
        <v>8277</v>
      </c>
      <c r="Q3408" s="8" t="s">
        <v>8278</v>
      </c>
      <c r="R3408" s="12">
        <f t="shared" si="214"/>
        <v>41791.492777777778</v>
      </c>
      <c r="S3408" s="12">
        <f t="shared" si="215"/>
        <v>41836.492777777778</v>
      </c>
    </row>
    <row r="3409" spans="1:19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3"/>
        <v>107</v>
      </c>
      <c r="O3409" s="7">
        <f t="shared" si="212"/>
        <v>31.970149253731343</v>
      </c>
      <c r="P3409" t="s">
        <v>8277</v>
      </c>
      <c r="Q3409" s="8" t="s">
        <v>8278</v>
      </c>
      <c r="R3409" s="12">
        <f t="shared" si="214"/>
        <v>41796.422326388885</v>
      </c>
      <c r="S3409" s="12">
        <f t="shared" si="215"/>
        <v>41826.422326388885</v>
      </c>
    </row>
    <row r="3410" spans="1:19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3"/>
        <v>211</v>
      </c>
      <c r="O3410" s="7">
        <f t="shared" si="212"/>
        <v>58.611111111111114</v>
      </c>
      <c r="P3410" t="s">
        <v>8277</v>
      </c>
      <c r="Q3410" s="8" t="s">
        <v>8278</v>
      </c>
      <c r="R3410" s="12">
        <f t="shared" si="214"/>
        <v>41808.991944444446</v>
      </c>
      <c r="S3410" s="12">
        <f t="shared" si="215"/>
        <v>41838.991944444446</v>
      </c>
    </row>
    <row r="3411" spans="1:19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3"/>
        <v>124</v>
      </c>
      <c r="O3411" s="7">
        <f t="shared" si="212"/>
        <v>29.428571428571427</v>
      </c>
      <c r="P3411" t="s">
        <v>8277</v>
      </c>
      <c r="Q3411" s="8" t="s">
        <v>8278</v>
      </c>
      <c r="R3411" s="12">
        <f t="shared" si="214"/>
        <v>42544.814328703709</v>
      </c>
      <c r="S3411" s="12">
        <f t="shared" si="215"/>
        <v>42582.873611111107</v>
      </c>
    </row>
    <row r="3412" spans="1:19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3"/>
        <v>109</v>
      </c>
      <c r="O3412" s="7">
        <f t="shared" si="212"/>
        <v>81.375</v>
      </c>
      <c r="P3412" t="s">
        <v>8277</v>
      </c>
      <c r="Q3412" s="8" t="s">
        <v>8278</v>
      </c>
      <c r="R3412" s="12">
        <f t="shared" si="214"/>
        <v>42500.041550925926</v>
      </c>
      <c r="S3412" s="12">
        <f t="shared" si="215"/>
        <v>42527.291666666672</v>
      </c>
    </row>
    <row r="3413" spans="1:19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3"/>
        <v>104</v>
      </c>
      <c r="O3413" s="7">
        <f t="shared" si="212"/>
        <v>199.16666666666666</v>
      </c>
      <c r="P3413" t="s">
        <v>8277</v>
      </c>
      <c r="Q3413" s="8" t="s">
        <v>8278</v>
      </c>
      <c r="R3413" s="12">
        <f t="shared" si="214"/>
        <v>42265.022824074069</v>
      </c>
      <c r="S3413" s="12">
        <f t="shared" si="215"/>
        <v>42285.022824074069</v>
      </c>
    </row>
    <row r="3414" spans="1:19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3"/>
        <v>100</v>
      </c>
      <c r="O3414" s="7">
        <f t="shared" si="212"/>
        <v>115.38461538461539</v>
      </c>
      <c r="P3414" t="s">
        <v>8277</v>
      </c>
      <c r="Q3414" s="8" t="s">
        <v>8278</v>
      </c>
      <c r="R3414" s="12">
        <f t="shared" si="214"/>
        <v>41879.959050925929</v>
      </c>
      <c r="S3414" s="12">
        <f t="shared" si="215"/>
        <v>41909.959050925929</v>
      </c>
    </row>
    <row r="3415" spans="1:19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3"/>
        <v>130</v>
      </c>
      <c r="O3415" s="7">
        <f t="shared" si="212"/>
        <v>46.428571428571431</v>
      </c>
      <c r="P3415" t="s">
        <v>8277</v>
      </c>
      <c r="Q3415" s="8" t="s">
        <v>8278</v>
      </c>
      <c r="R3415" s="12">
        <f t="shared" si="214"/>
        <v>42053.733078703706</v>
      </c>
      <c r="S3415" s="12">
        <f t="shared" si="215"/>
        <v>42063.207638888889</v>
      </c>
    </row>
    <row r="3416" spans="1:19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3"/>
        <v>104</v>
      </c>
      <c r="O3416" s="7">
        <f t="shared" si="212"/>
        <v>70.568181818181813</v>
      </c>
      <c r="P3416" t="s">
        <v>8277</v>
      </c>
      <c r="Q3416" s="8" t="s">
        <v>8278</v>
      </c>
      <c r="R3416" s="12">
        <f t="shared" si="214"/>
        <v>42675.832465277781</v>
      </c>
      <c r="S3416" s="12">
        <f t="shared" si="215"/>
        <v>42705.332638888889</v>
      </c>
    </row>
    <row r="3417" spans="1:19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3"/>
        <v>100</v>
      </c>
      <c r="O3417" s="7">
        <f t="shared" si="212"/>
        <v>22.222222222222221</v>
      </c>
      <c r="P3417" t="s">
        <v>8277</v>
      </c>
      <c r="Q3417" s="8" t="s">
        <v>8278</v>
      </c>
      <c r="R3417" s="12">
        <f t="shared" si="214"/>
        <v>42467.144166666665</v>
      </c>
      <c r="S3417" s="12">
        <f t="shared" si="215"/>
        <v>42477.979166666672</v>
      </c>
    </row>
    <row r="3418" spans="1:19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3"/>
        <v>120</v>
      </c>
      <c r="O3418" s="7">
        <f t="shared" si="212"/>
        <v>159.46666666666667</v>
      </c>
      <c r="P3418" t="s">
        <v>8277</v>
      </c>
      <c r="Q3418" s="8" t="s">
        <v>8278</v>
      </c>
      <c r="R3418" s="12">
        <f t="shared" si="214"/>
        <v>42089.412557870368</v>
      </c>
      <c r="S3418" s="12">
        <f t="shared" si="215"/>
        <v>42117.770833333328</v>
      </c>
    </row>
    <row r="3419" spans="1:19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3"/>
        <v>100</v>
      </c>
      <c r="O3419" s="7">
        <f t="shared" si="212"/>
        <v>37.777999999999999</v>
      </c>
      <c r="P3419" t="s">
        <v>8277</v>
      </c>
      <c r="Q3419" s="8" t="s">
        <v>8278</v>
      </c>
      <c r="R3419" s="12">
        <f t="shared" si="214"/>
        <v>41894.91375</v>
      </c>
      <c r="S3419" s="12">
        <f t="shared" si="215"/>
        <v>41938.029861111114</v>
      </c>
    </row>
    <row r="3420" spans="1:19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3"/>
        <v>101</v>
      </c>
      <c r="O3420" s="7">
        <f t="shared" si="212"/>
        <v>72.053571428571431</v>
      </c>
      <c r="P3420" t="s">
        <v>8277</v>
      </c>
      <c r="Q3420" s="8" t="s">
        <v>8278</v>
      </c>
      <c r="R3420" s="12">
        <f t="shared" si="214"/>
        <v>41752.83457175926</v>
      </c>
      <c r="S3420" s="12">
        <f t="shared" si="215"/>
        <v>41782.83457175926</v>
      </c>
    </row>
    <row r="3421" spans="1:19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3"/>
        <v>107</v>
      </c>
      <c r="O3421" s="7">
        <f t="shared" si="212"/>
        <v>63.695652173913047</v>
      </c>
      <c r="P3421" t="s">
        <v>8277</v>
      </c>
      <c r="Q3421" s="8" t="s">
        <v>8278</v>
      </c>
      <c r="R3421" s="12">
        <f t="shared" si="214"/>
        <v>42448.821585648147</v>
      </c>
      <c r="S3421" s="12">
        <f t="shared" si="215"/>
        <v>42466.895833333328</v>
      </c>
    </row>
    <row r="3422" spans="1:19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3"/>
        <v>138</v>
      </c>
      <c r="O3422" s="7">
        <f t="shared" si="212"/>
        <v>28.411764705882351</v>
      </c>
      <c r="P3422" t="s">
        <v>8277</v>
      </c>
      <c r="Q3422" s="8" t="s">
        <v>8278</v>
      </c>
      <c r="R3422" s="12">
        <f t="shared" si="214"/>
        <v>42405.090300925927</v>
      </c>
      <c r="S3422" s="12">
        <f t="shared" si="215"/>
        <v>42414</v>
      </c>
    </row>
    <row r="3423" spans="1:19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3"/>
        <v>101</v>
      </c>
      <c r="O3423" s="7">
        <f t="shared" si="212"/>
        <v>103.21428571428571</v>
      </c>
      <c r="P3423" t="s">
        <v>8277</v>
      </c>
      <c r="Q3423" s="8" t="s">
        <v>8278</v>
      </c>
      <c r="R3423" s="12">
        <f t="shared" si="214"/>
        <v>42037.791238425925</v>
      </c>
      <c r="S3423" s="12">
        <f t="shared" si="215"/>
        <v>42067.791238425925</v>
      </c>
    </row>
    <row r="3424" spans="1:19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3"/>
        <v>109</v>
      </c>
      <c r="O3424" s="7">
        <f t="shared" si="212"/>
        <v>71.152173913043484</v>
      </c>
      <c r="P3424" t="s">
        <v>8277</v>
      </c>
      <c r="Q3424" s="8" t="s">
        <v>8278</v>
      </c>
      <c r="R3424" s="12">
        <f t="shared" si="214"/>
        <v>42323.562222222223</v>
      </c>
      <c r="S3424" s="12">
        <f t="shared" si="215"/>
        <v>42352</v>
      </c>
    </row>
    <row r="3425" spans="1:19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3"/>
        <v>140</v>
      </c>
      <c r="O3425" s="7">
        <f t="shared" si="212"/>
        <v>35</v>
      </c>
      <c r="P3425" t="s">
        <v>8277</v>
      </c>
      <c r="Q3425" s="8" t="s">
        <v>8278</v>
      </c>
      <c r="R3425" s="12">
        <f t="shared" si="214"/>
        <v>42088.911354166667</v>
      </c>
      <c r="S3425" s="12">
        <f t="shared" si="215"/>
        <v>42118.911354166667</v>
      </c>
    </row>
    <row r="3426" spans="1:19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3"/>
        <v>104</v>
      </c>
      <c r="O3426" s="7">
        <f t="shared" si="212"/>
        <v>81.776315789473685</v>
      </c>
      <c r="P3426" t="s">
        <v>8277</v>
      </c>
      <c r="Q3426" s="8" t="s">
        <v>8278</v>
      </c>
      <c r="R3426" s="12">
        <f t="shared" si="214"/>
        <v>42018.676898148144</v>
      </c>
      <c r="S3426" s="12">
        <f t="shared" si="215"/>
        <v>42040.290972222225</v>
      </c>
    </row>
    <row r="3427" spans="1:19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3"/>
        <v>103</v>
      </c>
      <c r="O3427" s="7">
        <f t="shared" si="212"/>
        <v>297.02980769230766</v>
      </c>
      <c r="P3427" t="s">
        <v>8277</v>
      </c>
      <c r="Q3427" s="8" t="s">
        <v>8278</v>
      </c>
      <c r="R3427" s="12">
        <f t="shared" si="214"/>
        <v>41884.617314814815</v>
      </c>
      <c r="S3427" s="12">
        <f t="shared" si="215"/>
        <v>41916.617314814815</v>
      </c>
    </row>
    <row r="3428" spans="1:19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3"/>
        <v>108</v>
      </c>
      <c r="O3428" s="7">
        <f t="shared" si="212"/>
        <v>46.609195402298852</v>
      </c>
      <c r="P3428" t="s">
        <v>8277</v>
      </c>
      <c r="Q3428" s="8" t="s">
        <v>8278</v>
      </c>
      <c r="R3428" s="12">
        <f t="shared" si="214"/>
        <v>41884.056747685187</v>
      </c>
      <c r="S3428" s="12">
        <f t="shared" si="215"/>
        <v>41903.083333333336</v>
      </c>
    </row>
    <row r="3429" spans="1:19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3"/>
        <v>100</v>
      </c>
      <c r="O3429" s="7">
        <f t="shared" si="212"/>
        <v>51.724137931034484</v>
      </c>
      <c r="P3429" t="s">
        <v>8277</v>
      </c>
      <c r="Q3429" s="8" t="s">
        <v>8278</v>
      </c>
      <c r="R3429" s="12">
        <f t="shared" si="214"/>
        <v>41792.645277777774</v>
      </c>
      <c r="S3429" s="12">
        <f t="shared" si="215"/>
        <v>41822.645277777774</v>
      </c>
    </row>
    <row r="3430" spans="1:19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3"/>
        <v>103</v>
      </c>
      <c r="O3430" s="7">
        <f t="shared" si="212"/>
        <v>40.294117647058826</v>
      </c>
      <c r="P3430" t="s">
        <v>8277</v>
      </c>
      <c r="Q3430" s="8" t="s">
        <v>8278</v>
      </c>
      <c r="R3430" s="12">
        <f t="shared" si="214"/>
        <v>42038.720451388886</v>
      </c>
      <c r="S3430" s="12">
        <f t="shared" si="215"/>
        <v>42063.708333333328</v>
      </c>
    </row>
    <row r="3431" spans="1:19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3"/>
        <v>130</v>
      </c>
      <c r="O3431" s="7">
        <f t="shared" si="212"/>
        <v>16.25</v>
      </c>
      <c r="P3431" t="s">
        <v>8277</v>
      </c>
      <c r="Q3431" s="8" t="s">
        <v>8278</v>
      </c>
      <c r="R3431" s="12">
        <f t="shared" si="214"/>
        <v>42662.021539351852</v>
      </c>
      <c r="S3431" s="12">
        <f t="shared" si="215"/>
        <v>42676.021539351852</v>
      </c>
    </row>
    <row r="3432" spans="1:19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3"/>
        <v>109</v>
      </c>
      <c r="O3432" s="7">
        <f t="shared" si="212"/>
        <v>30.152638888888887</v>
      </c>
      <c r="P3432" t="s">
        <v>8277</v>
      </c>
      <c r="Q3432" s="8" t="s">
        <v>8278</v>
      </c>
      <c r="R3432" s="12">
        <f t="shared" si="214"/>
        <v>41820.945613425924</v>
      </c>
      <c r="S3432" s="12">
        <f t="shared" si="215"/>
        <v>41850.945613425924</v>
      </c>
    </row>
    <row r="3433" spans="1:19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3"/>
        <v>100</v>
      </c>
      <c r="O3433" s="7">
        <f t="shared" si="212"/>
        <v>95.238095238095241</v>
      </c>
      <c r="P3433" t="s">
        <v>8277</v>
      </c>
      <c r="Q3433" s="8" t="s">
        <v>8278</v>
      </c>
      <c r="R3433" s="12">
        <f t="shared" si="214"/>
        <v>41839.730937500004</v>
      </c>
      <c r="S3433" s="12">
        <f t="shared" si="215"/>
        <v>41869.730937500004</v>
      </c>
    </row>
    <row r="3434" spans="1:19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3"/>
        <v>110</v>
      </c>
      <c r="O3434" s="7">
        <f t="shared" si="212"/>
        <v>52.214285714285715</v>
      </c>
      <c r="P3434" t="s">
        <v>8277</v>
      </c>
      <c r="Q3434" s="8" t="s">
        <v>8278</v>
      </c>
      <c r="R3434" s="12">
        <f t="shared" si="214"/>
        <v>42380.581180555557</v>
      </c>
      <c r="S3434" s="12">
        <f t="shared" si="215"/>
        <v>42405.916666666672</v>
      </c>
    </row>
    <row r="3435" spans="1:19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3"/>
        <v>100</v>
      </c>
      <c r="O3435" s="7">
        <f t="shared" si="212"/>
        <v>134.1549295774648</v>
      </c>
      <c r="P3435" t="s">
        <v>8277</v>
      </c>
      <c r="Q3435" s="8" t="s">
        <v>8278</v>
      </c>
      <c r="R3435" s="12">
        <f t="shared" si="214"/>
        <v>41776.063136574077</v>
      </c>
      <c r="S3435" s="12">
        <f t="shared" si="215"/>
        <v>41807.125</v>
      </c>
    </row>
    <row r="3436" spans="1:19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3"/>
        <v>106</v>
      </c>
      <c r="O3436" s="7">
        <f t="shared" si="212"/>
        <v>62.827380952380949</v>
      </c>
      <c r="P3436" t="s">
        <v>8277</v>
      </c>
      <c r="Q3436" s="8" t="s">
        <v>8278</v>
      </c>
      <c r="R3436" s="12">
        <f t="shared" si="214"/>
        <v>41800.380428240744</v>
      </c>
      <c r="S3436" s="12">
        <f t="shared" si="215"/>
        <v>41830.380428240744</v>
      </c>
    </row>
    <row r="3437" spans="1:19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3"/>
        <v>112</v>
      </c>
      <c r="O3437" s="7">
        <f t="shared" si="212"/>
        <v>58.94736842105263</v>
      </c>
      <c r="P3437" t="s">
        <v>8277</v>
      </c>
      <c r="Q3437" s="8" t="s">
        <v>8278</v>
      </c>
      <c r="R3437" s="12">
        <f t="shared" si="214"/>
        <v>42572.61681712963</v>
      </c>
      <c r="S3437" s="12">
        <f t="shared" si="215"/>
        <v>42589.125</v>
      </c>
    </row>
    <row r="3438" spans="1:19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3"/>
        <v>106</v>
      </c>
      <c r="O3438" s="7">
        <f t="shared" si="212"/>
        <v>143.1081081081081</v>
      </c>
      <c r="P3438" t="s">
        <v>8277</v>
      </c>
      <c r="Q3438" s="8" t="s">
        <v>8278</v>
      </c>
      <c r="R3438" s="12">
        <f t="shared" si="214"/>
        <v>41851.541585648149</v>
      </c>
      <c r="S3438" s="12">
        <f t="shared" si="215"/>
        <v>41872.686111111114</v>
      </c>
    </row>
    <row r="3439" spans="1:19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3"/>
        <v>101</v>
      </c>
      <c r="O3439" s="7">
        <f t="shared" si="212"/>
        <v>84.166666666666671</v>
      </c>
      <c r="P3439" t="s">
        <v>8277</v>
      </c>
      <c r="Q3439" s="8" t="s">
        <v>8278</v>
      </c>
      <c r="R3439" s="12">
        <f t="shared" si="214"/>
        <v>42205.710879629631</v>
      </c>
      <c r="S3439" s="12">
        <f t="shared" si="215"/>
        <v>42235.710879629631</v>
      </c>
    </row>
    <row r="3440" spans="1:19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3"/>
        <v>104</v>
      </c>
      <c r="O3440" s="7">
        <f t="shared" si="212"/>
        <v>186.07142857142858</v>
      </c>
      <c r="P3440" t="s">
        <v>8277</v>
      </c>
      <c r="Q3440" s="8" t="s">
        <v>8278</v>
      </c>
      <c r="R3440" s="12">
        <f t="shared" si="214"/>
        <v>42100.927858796291</v>
      </c>
      <c r="S3440" s="12">
        <f t="shared" si="215"/>
        <v>42126.875</v>
      </c>
    </row>
    <row r="3441" spans="1:19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3"/>
        <v>135</v>
      </c>
      <c r="O3441" s="7">
        <f t="shared" si="212"/>
        <v>89.785555555555561</v>
      </c>
      <c r="P3441" t="s">
        <v>8277</v>
      </c>
      <c r="Q3441" s="8" t="s">
        <v>8278</v>
      </c>
      <c r="R3441" s="12">
        <f t="shared" si="214"/>
        <v>42374.911226851851</v>
      </c>
      <c r="S3441" s="12">
        <f t="shared" si="215"/>
        <v>42388.207638888889</v>
      </c>
    </row>
    <row r="3442" spans="1:19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3"/>
        <v>105</v>
      </c>
      <c r="O3442" s="7">
        <f t="shared" si="212"/>
        <v>64.157560975609755</v>
      </c>
      <c r="P3442" t="s">
        <v>8277</v>
      </c>
      <c r="Q3442" s="8" t="s">
        <v>8278</v>
      </c>
      <c r="R3442" s="12">
        <f t="shared" si="214"/>
        <v>41809.12300925926</v>
      </c>
      <c r="S3442" s="12">
        <f t="shared" si="215"/>
        <v>41831.677083333336</v>
      </c>
    </row>
    <row r="3443" spans="1:19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3"/>
        <v>103</v>
      </c>
      <c r="O3443" s="7">
        <f t="shared" si="212"/>
        <v>59.651162790697676</v>
      </c>
      <c r="P3443" t="s">
        <v>8277</v>
      </c>
      <c r="Q3443" s="8" t="s">
        <v>8278</v>
      </c>
      <c r="R3443" s="12">
        <f t="shared" si="214"/>
        <v>42294.429641203707</v>
      </c>
      <c r="S3443" s="12">
        <f t="shared" si="215"/>
        <v>42321.845138888893</v>
      </c>
    </row>
    <row r="3444" spans="1:19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3"/>
        <v>100</v>
      </c>
      <c r="O3444" s="7">
        <f t="shared" si="212"/>
        <v>31.25</v>
      </c>
      <c r="P3444" t="s">
        <v>8277</v>
      </c>
      <c r="Q3444" s="8" t="s">
        <v>8278</v>
      </c>
      <c r="R3444" s="12">
        <f t="shared" si="214"/>
        <v>42124.841111111105</v>
      </c>
      <c r="S3444" s="12">
        <f t="shared" si="215"/>
        <v>42154.841111111105</v>
      </c>
    </row>
    <row r="3445" spans="1:19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3"/>
        <v>186</v>
      </c>
      <c r="O3445" s="7">
        <f t="shared" si="212"/>
        <v>41.222222222222221</v>
      </c>
      <c r="P3445" t="s">
        <v>8277</v>
      </c>
      <c r="Q3445" s="8" t="s">
        <v>8278</v>
      </c>
      <c r="R3445" s="12">
        <f t="shared" si="214"/>
        <v>41861.524837962963</v>
      </c>
      <c r="S3445" s="12">
        <f t="shared" si="215"/>
        <v>41891.524837962963</v>
      </c>
    </row>
    <row r="3446" spans="1:19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3"/>
        <v>289</v>
      </c>
      <c r="O3446" s="7">
        <f t="shared" si="212"/>
        <v>43.35</v>
      </c>
      <c r="P3446" t="s">
        <v>8277</v>
      </c>
      <c r="Q3446" s="8" t="s">
        <v>8278</v>
      </c>
      <c r="R3446" s="12">
        <f t="shared" si="214"/>
        <v>42521.291504629626</v>
      </c>
      <c r="S3446" s="12">
        <f t="shared" si="215"/>
        <v>42529.582638888889</v>
      </c>
    </row>
    <row r="3447" spans="1:19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3"/>
        <v>100</v>
      </c>
      <c r="O3447" s="7">
        <f t="shared" si="212"/>
        <v>64.516129032258064</v>
      </c>
      <c r="P3447" t="s">
        <v>8277</v>
      </c>
      <c r="Q3447" s="8" t="s">
        <v>8278</v>
      </c>
      <c r="R3447" s="12">
        <f t="shared" si="214"/>
        <v>42272.530509259261</v>
      </c>
      <c r="S3447" s="12">
        <f t="shared" si="215"/>
        <v>42300.530509259261</v>
      </c>
    </row>
    <row r="3448" spans="1:19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3"/>
        <v>108</v>
      </c>
      <c r="O3448" s="7">
        <f t="shared" si="212"/>
        <v>43.28</v>
      </c>
      <c r="P3448" t="s">
        <v>8277</v>
      </c>
      <c r="Q3448" s="8" t="s">
        <v>8278</v>
      </c>
      <c r="R3448" s="12">
        <f t="shared" si="214"/>
        <v>42016.832465277781</v>
      </c>
      <c r="S3448" s="12">
        <f t="shared" si="215"/>
        <v>42040.513888888891</v>
      </c>
    </row>
    <row r="3449" spans="1:19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3"/>
        <v>108</v>
      </c>
      <c r="O3449" s="7">
        <f t="shared" si="212"/>
        <v>77</v>
      </c>
      <c r="P3449" t="s">
        <v>8277</v>
      </c>
      <c r="Q3449" s="8" t="s">
        <v>8278</v>
      </c>
      <c r="R3449" s="12">
        <f t="shared" si="214"/>
        <v>42402.889027777783</v>
      </c>
      <c r="S3449" s="12">
        <f t="shared" si="215"/>
        <v>42447.847361111111</v>
      </c>
    </row>
    <row r="3450" spans="1:19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3"/>
        <v>110</v>
      </c>
      <c r="O3450" s="7">
        <f t="shared" si="212"/>
        <v>51.222222222222221</v>
      </c>
      <c r="P3450" t="s">
        <v>8277</v>
      </c>
      <c r="Q3450" s="8" t="s">
        <v>8278</v>
      </c>
      <c r="R3450" s="12">
        <f t="shared" si="214"/>
        <v>41960.119085648148</v>
      </c>
      <c r="S3450" s="12">
        <f t="shared" si="215"/>
        <v>41990.119085648148</v>
      </c>
    </row>
    <row r="3451" spans="1:19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3"/>
        <v>171</v>
      </c>
      <c r="O3451" s="7">
        <f t="shared" si="212"/>
        <v>68.25</v>
      </c>
      <c r="P3451" t="s">
        <v>8277</v>
      </c>
      <c r="Q3451" s="8" t="s">
        <v>8278</v>
      </c>
      <c r="R3451" s="12">
        <f t="shared" si="214"/>
        <v>42532.052523148144</v>
      </c>
      <c r="S3451" s="12">
        <f t="shared" si="215"/>
        <v>42560.166666666672</v>
      </c>
    </row>
    <row r="3452" spans="1:19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3"/>
        <v>152</v>
      </c>
      <c r="O3452" s="7">
        <f t="shared" si="212"/>
        <v>19.487179487179485</v>
      </c>
      <c r="P3452" t="s">
        <v>8277</v>
      </c>
      <c r="Q3452" s="8" t="s">
        <v>8278</v>
      </c>
      <c r="R3452" s="12">
        <f t="shared" si="214"/>
        <v>42036.704525462963</v>
      </c>
      <c r="S3452" s="12">
        <f t="shared" si="215"/>
        <v>42096.662858796291</v>
      </c>
    </row>
    <row r="3453" spans="1:19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3"/>
        <v>101</v>
      </c>
      <c r="O3453" s="7">
        <f t="shared" si="212"/>
        <v>41.125</v>
      </c>
      <c r="P3453" t="s">
        <v>8277</v>
      </c>
      <c r="Q3453" s="8" t="s">
        <v>8278</v>
      </c>
      <c r="R3453" s="12">
        <f t="shared" si="214"/>
        <v>42088.723692129628</v>
      </c>
      <c r="S3453" s="12">
        <f t="shared" si="215"/>
        <v>42115.723692129628</v>
      </c>
    </row>
    <row r="3454" spans="1:19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3"/>
        <v>153</v>
      </c>
      <c r="O3454" s="7">
        <f t="shared" si="212"/>
        <v>41.405405405405403</v>
      </c>
      <c r="P3454" t="s">
        <v>8277</v>
      </c>
      <c r="Q3454" s="8" t="s">
        <v>8278</v>
      </c>
      <c r="R3454" s="12">
        <f t="shared" si="214"/>
        <v>41820.639189814814</v>
      </c>
      <c r="S3454" s="12">
        <f t="shared" si="215"/>
        <v>41843.165972222225</v>
      </c>
    </row>
    <row r="3455" spans="1:19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3"/>
        <v>128</v>
      </c>
      <c r="O3455" s="7">
        <f t="shared" si="212"/>
        <v>27.5</v>
      </c>
      <c r="P3455" t="s">
        <v>8277</v>
      </c>
      <c r="Q3455" s="8" t="s">
        <v>8278</v>
      </c>
      <c r="R3455" s="12">
        <f t="shared" si="214"/>
        <v>42535.97865740741</v>
      </c>
      <c r="S3455" s="12">
        <f t="shared" si="215"/>
        <v>42595.97865740741</v>
      </c>
    </row>
    <row r="3456" spans="1:19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3"/>
        <v>101</v>
      </c>
      <c r="O3456" s="7">
        <f t="shared" si="212"/>
        <v>33.571428571428569</v>
      </c>
      <c r="P3456" t="s">
        <v>8277</v>
      </c>
      <c r="Q3456" s="8" t="s">
        <v>8278</v>
      </c>
      <c r="R3456" s="12">
        <f t="shared" si="214"/>
        <v>41821.698599537034</v>
      </c>
      <c r="S3456" s="12">
        <f t="shared" si="215"/>
        <v>41851.698599537034</v>
      </c>
    </row>
    <row r="3457" spans="1:19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3"/>
        <v>101</v>
      </c>
      <c r="O3457" s="7">
        <f t="shared" si="212"/>
        <v>145.86956521739131</v>
      </c>
      <c r="P3457" t="s">
        <v>8277</v>
      </c>
      <c r="Q3457" s="8" t="s">
        <v>8278</v>
      </c>
      <c r="R3457" s="12">
        <f t="shared" si="214"/>
        <v>42626.7503125</v>
      </c>
      <c r="S3457" s="12">
        <f t="shared" si="215"/>
        <v>42656.7503125</v>
      </c>
    </row>
    <row r="3458" spans="1:19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3"/>
        <v>191</v>
      </c>
      <c r="O3458" s="7">
        <f t="shared" ref="O3458:O3521" si="216">IFERROR(E3458/L3458,"-")</f>
        <v>358.6875</v>
      </c>
      <c r="P3458" t="s">
        <v>8277</v>
      </c>
      <c r="Q3458" s="8" t="s">
        <v>8278</v>
      </c>
      <c r="R3458" s="12">
        <f t="shared" si="214"/>
        <v>41821.205636574072</v>
      </c>
      <c r="S3458" s="12">
        <f t="shared" si="215"/>
        <v>41852.290972222225</v>
      </c>
    </row>
    <row r="3459" spans="1:19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7">ROUND(E3459/D3459*100,0)</f>
        <v>140</v>
      </c>
      <c r="O3459" s="7">
        <f t="shared" si="216"/>
        <v>50.981818181818184</v>
      </c>
      <c r="P3459" t="s">
        <v>8277</v>
      </c>
      <c r="Q3459" s="8" t="s">
        <v>8278</v>
      </c>
      <c r="R3459" s="12">
        <f t="shared" ref="R3459:R3522" si="218">(((J3459/60)/60)/24+DATE(1970,1,1))</f>
        <v>42016.706678240742</v>
      </c>
      <c r="S3459" s="12">
        <f t="shared" ref="S3459:S3522" si="219">(((I3459/60)/60)/24)+DATE(1970,1,1)</f>
        <v>42047.249305555553</v>
      </c>
    </row>
    <row r="3460" spans="1:19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7"/>
        <v>124</v>
      </c>
      <c r="O3460" s="7">
        <f t="shared" si="216"/>
        <v>45.037037037037038</v>
      </c>
      <c r="P3460" t="s">
        <v>8277</v>
      </c>
      <c r="Q3460" s="8" t="s">
        <v>8278</v>
      </c>
      <c r="R3460" s="12">
        <f t="shared" si="218"/>
        <v>42011.202581018515</v>
      </c>
      <c r="S3460" s="12">
        <f t="shared" si="219"/>
        <v>42038.185416666667</v>
      </c>
    </row>
    <row r="3461" spans="1:19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7"/>
        <v>126</v>
      </c>
      <c r="O3461" s="7">
        <f t="shared" si="216"/>
        <v>17.527777777777779</v>
      </c>
      <c r="P3461" t="s">
        <v>8277</v>
      </c>
      <c r="Q3461" s="8" t="s">
        <v>8278</v>
      </c>
      <c r="R3461" s="12">
        <f t="shared" si="218"/>
        <v>42480.479861111111</v>
      </c>
      <c r="S3461" s="12">
        <f t="shared" si="219"/>
        <v>42510.479861111111</v>
      </c>
    </row>
    <row r="3462" spans="1:19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7"/>
        <v>190</v>
      </c>
      <c r="O3462" s="7">
        <f t="shared" si="216"/>
        <v>50</v>
      </c>
      <c r="P3462" t="s">
        <v>8277</v>
      </c>
      <c r="Q3462" s="8" t="s">
        <v>8278</v>
      </c>
      <c r="R3462" s="12">
        <f t="shared" si="218"/>
        <v>41852.527222222219</v>
      </c>
      <c r="S3462" s="12">
        <f t="shared" si="219"/>
        <v>41866.527222222219</v>
      </c>
    </row>
    <row r="3463" spans="1:19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7"/>
        <v>139</v>
      </c>
      <c r="O3463" s="7">
        <f t="shared" si="216"/>
        <v>57.916666666666664</v>
      </c>
      <c r="P3463" t="s">
        <v>8277</v>
      </c>
      <c r="Q3463" s="8" t="s">
        <v>8278</v>
      </c>
      <c r="R3463" s="12">
        <f t="shared" si="218"/>
        <v>42643.632858796293</v>
      </c>
      <c r="S3463" s="12">
        <f t="shared" si="219"/>
        <v>42672.125</v>
      </c>
    </row>
    <row r="3464" spans="1:19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7"/>
        <v>202</v>
      </c>
      <c r="O3464" s="7">
        <f t="shared" si="216"/>
        <v>29.705882352941178</v>
      </c>
      <c r="P3464" t="s">
        <v>8277</v>
      </c>
      <c r="Q3464" s="8" t="s">
        <v>8278</v>
      </c>
      <c r="R3464" s="12">
        <f t="shared" si="218"/>
        <v>42179.898472222223</v>
      </c>
      <c r="S3464" s="12">
        <f t="shared" si="219"/>
        <v>42195.75</v>
      </c>
    </row>
    <row r="3465" spans="1:19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7"/>
        <v>103</v>
      </c>
      <c r="O3465" s="7">
        <f t="shared" si="216"/>
        <v>90.684210526315795</v>
      </c>
      <c r="P3465" t="s">
        <v>8277</v>
      </c>
      <c r="Q3465" s="8" t="s">
        <v>8278</v>
      </c>
      <c r="R3465" s="12">
        <f t="shared" si="218"/>
        <v>42612.918807870374</v>
      </c>
      <c r="S3465" s="12">
        <f t="shared" si="219"/>
        <v>42654.165972222225</v>
      </c>
    </row>
    <row r="3466" spans="1:19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7"/>
        <v>102</v>
      </c>
      <c r="O3466" s="7">
        <f t="shared" si="216"/>
        <v>55.012688172043013</v>
      </c>
      <c r="P3466" t="s">
        <v>8277</v>
      </c>
      <c r="Q3466" s="8" t="s">
        <v>8278</v>
      </c>
      <c r="R3466" s="12">
        <f t="shared" si="218"/>
        <v>42575.130057870367</v>
      </c>
      <c r="S3466" s="12">
        <f t="shared" si="219"/>
        <v>42605.130057870367</v>
      </c>
    </row>
    <row r="3467" spans="1:19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7"/>
        <v>103</v>
      </c>
      <c r="O3467" s="7">
        <f t="shared" si="216"/>
        <v>57.222222222222221</v>
      </c>
      <c r="P3467" t="s">
        <v>8277</v>
      </c>
      <c r="Q3467" s="8" t="s">
        <v>8278</v>
      </c>
      <c r="R3467" s="12">
        <f t="shared" si="218"/>
        <v>42200.625833333332</v>
      </c>
      <c r="S3467" s="12">
        <f t="shared" si="219"/>
        <v>42225.666666666672</v>
      </c>
    </row>
    <row r="3468" spans="1:19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7"/>
        <v>127</v>
      </c>
      <c r="O3468" s="7">
        <f t="shared" si="216"/>
        <v>72.950819672131146</v>
      </c>
      <c r="P3468" t="s">
        <v>8277</v>
      </c>
      <c r="Q3468" s="8" t="s">
        <v>8278</v>
      </c>
      <c r="R3468" s="12">
        <f t="shared" si="218"/>
        <v>42420.019097222219</v>
      </c>
      <c r="S3468" s="12">
        <f t="shared" si="219"/>
        <v>42479.977430555555</v>
      </c>
    </row>
    <row r="3469" spans="1:19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7"/>
        <v>101</v>
      </c>
      <c r="O3469" s="7">
        <f t="shared" si="216"/>
        <v>64.468085106382972</v>
      </c>
      <c r="P3469" t="s">
        <v>8277</v>
      </c>
      <c r="Q3469" s="8" t="s">
        <v>8278</v>
      </c>
      <c r="R3469" s="12">
        <f t="shared" si="218"/>
        <v>42053.671666666662</v>
      </c>
      <c r="S3469" s="12">
        <f t="shared" si="219"/>
        <v>42083.630000000005</v>
      </c>
    </row>
    <row r="3470" spans="1:19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7"/>
        <v>122</v>
      </c>
      <c r="O3470" s="7">
        <f t="shared" si="216"/>
        <v>716.35294117647061</v>
      </c>
      <c r="P3470" t="s">
        <v>8277</v>
      </c>
      <c r="Q3470" s="8" t="s">
        <v>8278</v>
      </c>
      <c r="R3470" s="12">
        <f t="shared" si="218"/>
        <v>42605.765381944439</v>
      </c>
      <c r="S3470" s="12">
        <f t="shared" si="219"/>
        <v>42634.125</v>
      </c>
    </row>
    <row r="3471" spans="1:19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7"/>
        <v>113</v>
      </c>
      <c r="O3471" s="7">
        <f t="shared" si="216"/>
        <v>50.396825396825399</v>
      </c>
      <c r="P3471" t="s">
        <v>8277</v>
      </c>
      <c r="Q3471" s="8" t="s">
        <v>8278</v>
      </c>
      <c r="R3471" s="12">
        <f t="shared" si="218"/>
        <v>42458.641724537039</v>
      </c>
      <c r="S3471" s="12">
        <f t="shared" si="219"/>
        <v>42488.641724537039</v>
      </c>
    </row>
    <row r="3472" spans="1:19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7"/>
        <v>150</v>
      </c>
      <c r="O3472" s="7">
        <f t="shared" si="216"/>
        <v>41.666666666666664</v>
      </c>
      <c r="P3472" t="s">
        <v>8277</v>
      </c>
      <c r="Q3472" s="8" t="s">
        <v>8278</v>
      </c>
      <c r="R3472" s="12">
        <f t="shared" si="218"/>
        <v>42529.022013888884</v>
      </c>
      <c r="S3472" s="12">
        <f t="shared" si="219"/>
        <v>42566.901388888888</v>
      </c>
    </row>
    <row r="3473" spans="1:19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7"/>
        <v>215</v>
      </c>
      <c r="O3473" s="7">
        <f t="shared" si="216"/>
        <v>35.766666666666666</v>
      </c>
      <c r="P3473" t="s">
        <v>8277</v>
      </c>
      <c r="Q3473" s="8" t="s">
        <v>8278</v>
      </c>
      <c r="R3473" s="12">
        <f t="shared" si="218"/>
        <v>41841.820486111108</v>
      </c>
      <c r="S3473" s="12">
        <f t="shared" si="219"/>
        <v>41882.833333333336</v>
      </c>
    </row>
    <row r="3474" spans="1:19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7"/>
        <v>102</v>
      </c>
      <c r="O3474" s="7">
        <f t="shared" si="216"/>
        <v>88.739130434782609</v>
      </c>
      <c r="P3474" t="s">
        <v>8277</v>
      </c>
      <c r="Q3474" s="8" t="s">
        <v>8278</v>
      </c>
      <c r="R3474" s="12">
        <f t="shared" si="218"/>
        <v>41928.170497685183</v>
      </c>
      <c r="S3474" s="12">
        <f t="shared" si="219"/>
        <v>41949.249305555553</v>
      </c>
    </row>
    <row r="3475" spans="1:19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7"/>
        <v>100</v>
      </c>
      <c r="O3475" s="7">
        <f t="shared" si="216"/>
        <v>148.4848484848485</v>
      </c>
      <c r="P3475" t="s">
        <v>8277</v>
      </c>
      <c r="Q3475" s="8" t="s">
        <v>8278</v>
      </c>
      <c r="R3475" s="12">
        <f t="shared" si="218"/>
        <v>42062.834444444445</v>
      </c>
      <c r="S3475" s="12">
        <f t="shared" si="219"/>
        <v>42083.852083333331</v>
      </c>
    </row>
    <row r="3476" spans="1:19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7"/>
        <v>101</v>
      </c>
      <c r="O3476" s="7">
        <f t="shared" si="216"/>
        <v>51.794871794871796</v>
      </c>
      <c r="P3476" t="s">
        <v>8277</v>
      </c>
      <c r="Q3476" s="8" t="s">
        <v>8278</v>
      </c>
      <c r="R3476" s="12">
        <f t="shared" si="218"/>
        <v>42541.501516203702</v>
      </c>
      <c r="S3476" s="12">
        <f t="shared" si="219"/>
        <v>42571.501516203702</v>
      </c>
    </row>
    <row r="3477" spans="1:19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7"/>
        <v>113</v>
      </c>
      <c r="O3477" s="7">
        <f t="shared" si="216"/>
        <v>20</v>
      </c>
      <c r="P3477" t="s">
        <v>8277</v>
      </c>
      <c r="Q3477" s="8" t="s">
        <v>8278</v>
      </c>
      <c r="R3477" s="12">
        <f t="shared" si="218"/>
        <v>41918.880833333329</v>
      </c>
      <c r="S3477" s="12">
        <f t="shared" si="219"/>
        <v>41946</v>
      </c>
    </row>
    <row r="3478" spans="1:19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7"/>
        <v>104</v>
      </c>
      <c r="O3478" s="7">
        <f t="shared" si="216"/>
        <v>52</v>
      </c>
      <c r="P3478" t="s">
        <v>8277</v>
      </c>
      <c r="Q3478" s="8" t="s">
        <v>8278</v>
      </c>
      <c r="R3478" s="12">
        <f t="shared" si="218"/>
        <v>41921.279976851853</v>
      </c>
      <c r="S3478" s="12">
        <f t="shared" si="219"/>
        <v>41939.125</v>
      </c>
    </row>
    <row r="3479" spans="1:19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7"/>
        <v>115</v>
      </c>
      <c r="O3479" s="7">
        <f t="shared" si="216"/>
        <v>53.230769230769234</v>
      </c>
      <c r="P3479" t="s">
        <v>8277</v>
      </c>
      <c r="Q3479" s="8" t="s">
        <v>8278</v>
      </c>
      <c r="R3479" s="12">
        <f t="shared" si="218"/>
        <v>42128.736608796295</v>
      </c>
      <c r="S3479" s="12">
        <f t="shared" si="219"/>
        <v>42141.125</v>
      </c>
    </row>
    <row r="3480" spans="1:19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7"/>
        <v>113</v>
      </c>
      <c r="O3480" s="7">
        <f t="shared" si="216"/>
        <v>39.596491228070178</v>
      </c>
      <c r="P3480" t="s">
        <v>8277</v>
      </c>
      <c r="Q3480" s="8" t="s">
        <v>8278</v>
      </c>
      <c r="R3480" s="12">
        <f t="shared" si="218"/>
        <v>42053.916921296302</v>
      </c>
      <c r="S3480" s="12">
        <f t="shared" si="219"/>
        <v>42079.875</v>
      </c>
    </row>
    <row r="3481" spans="1:19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7"/>
        <v>128</v>
      </c>
      <c r="O3481" s="7">
        <f t="shared" si="216"/>
        <v>34.25</v>
      </c>
      <c r="P3481" t="s">
        <v>8277</v>
      </c>
      <c r="Q3481" s="8" t="s">
        <v>8278</v>
      </c>
      <c r="R3481" s="12">
        <f t="shared" si="218"/>
        <v>41781.855092592588</v>
      </c>
      <c r="S3481" s="12">
        <f t="shared" si="219"/>
        <v>41811.855092592588</v>
      </c>
    </row>
    <row r="3482" spans="1:19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7"/>
        <v>143</v>
      </c>
      <c r="O3482" s="7">
        <f t="shared" si="216"/>
        <v>164.61538461538461</v>
      </c>
      <c r="P3482" t="s">
        <v>8277</v>
      </c>
      <c r="Q3482" s="8" t="s">
        <v>8278</v>
      </c>
      <c r="R3482" s="12">
        <f t="shared" si="218"/>
        <v>42171.317442129628</v>
      </c>
      <c r="S3482" s="12">
        <f t="shared" si="219"/>
        <v>42195.875</v>
      </c>
    </row>
    <row r="3483" spans="1:19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7"/>
        <v>119</v>
      </c>
      <c r="O3483" s="7">
        <f t="shared" si="216"/>
        <v>125.05263157894737</v>
      </c>
      <c r="P3483" t="s">
        <v>8277</v>
      </c>
      <c r="Q3483" s="8" t="s">
        <v>8278</v>
      </c>
      <c r="R3483" s="12">
        <f t="shared" si="218"/>
        <v>41989.24754629629</v>
      </c>
      <c r="S3483" s="12">
        <f t="shared" si="219"/>
        <v>42006.24754629629</v>
      </c>
    </row>
    <row r="3484" spans="1:19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7"/>
        <v>138</v>
      </c>
      <c r="O3484" s="7">
        <f t="shared" si="216"/>
        <v>51.875</v>
      </c>
      <c r="P3484" t="s">
        <v>8277</v>
      </c>
      <c r="Q3484" s="8" t="s">
        <v>8278</v>
      </c>
      <c r="R3484" s="12">
        <f t="shared" si="218"/>
        <v>41796.771597222221</v>
      </c>
      <c r="S3484" s="12">
        <f t="shared" si="219"/>
        <v>41826.771597222221</v>
      </c>
    </row>
    <row r="3485" spans="1:19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7"/>
        <v>160</v>
      </c>
      <c r="O3485" s="7">
        <f t="shared" si="216"/>
        <v>40.285714285714285</v>
      </c>
      <c r="P3485" t="s">
        <v>8277</v>
      </c>
      <c r="Q3485" s="8" t="s">
        <v>8278</v>
      </c>
      <c r="R3485" s="12">
        <f t="shared" si="218"/>
        <v>41793.668761574074</v>
      </c>
      <c r="S3485" s="12">
        <f t="shared" si="219"/>
        <v>41823.668761574074</v>
      </c>
    </row>
    <row r="3486" spans="1:19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7"/>
        <v>114</v>
      </c>
      <c r="O3486" s="7">
        <f t="shared" si="216"/>
        <v>64.909090909090907</v>
      </c>
      <c r="P3486" t="s">
        <v>8277</v>
      </c>
      <c r="Q3486" s="8" t="s">
        <v>8278</v>
      </c>
      <c r="R3486" s="12">
        <f t="shared" si="218"/>
        <v>42506.760405092587</v>
      </c>
      <c r="S3486" s="12">
        <f t="shared" si="219"/>
        <v>42536.760405092587</v>
      </c>
    </row>
    <row r="3487" spans="1:19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7"/>
        <v>101</v>
      </c>
      <c r="O3487" s="7">
        <f t="shared" si="216"/>
        <v>55.333333333333336</v>
      </c>
      <c r="P3487" t="s">
        <v>8277</v>
      </c>
      <c r="Q3487" s="8" t="s">
        <v>8278</v>
      </c>
      <c r="R3487" s="12">
        <f t="shared" si="218"/>
        <v>42372.693055555559</v>
      </c>
      <c r="S3487" s="12">
        <f t="shared" si="219"/>
        <v>42402.693055555559</v>
      </c>
    </row>
    <row r="3488" spans="1:19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7"/>
        <v>155</v>
      </c>
      <c r="O3488" s="7">
        <f t="shared" si="216"/>
        <v>83.142857142857139</v>
      </c>
      <c r="P3488" t="s">
        <v>8277</v>
      </c>
      <c r="Q3488" s="8" t="s">
        <v>8278</v>
      </c>
      <c r="R3488" s="12">
        <f t="shared" si="218"/>
        <v>42126.87501157407</v>
      </c>
      <c r="S3488" s="12">
        <f t="shared" si="219"/>
        <v>42158.290972222225</v>
      </c>
    </row>
    <row r="3489" spans="1:19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7"/>
        <v>128</v>
      </c>
      <c r="O3489" s="7">
        <f t="shared" si="216"/>
        <v>38.712121212121211</v>
      </c>
      <c r="P3489" t="s">
        <v>8277</v>
      </c>
      <c r="Q3489" s="8" t="s">
        <v>8278</v>
      </c>
      <c r="R3489" s="12">
        <f t="shared" si="218"/>
        <v>42149.940416666665</v>
      </c>
      <c r="S3489" s="12">
        <f t="shared" si="219"/>
        <v>42179.940416666665</v>
      </c>
    </row>
    <row r="3490" spans="1:19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7"/>
        <v>121</v>
      </c>
      <c r="O3490" s="7">
        <f t="shared" si="216"/>
        <v>125.37931034482759</v>
      </c>
      <c r="P3490" t="s">
        <v>8277</v>
      </c>
      <c r="Q3490" s="8" t="s">
        <v>8278</v>
      </c>
      <c r="R3490" s="12">
        <f t="shared" si="218"/>
        <v>42087.768055555556</v>
      </c>
      <c r="S3490" s="12">
        <f t="shared" si="219"/>
        <v>42111.666666666672</v>
      </c>
    </row>
    <row r="3491" spans="1:19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7"/>
        <v>113</v>
      </c>
      <c r="O3491" s="7">
        <f t="shared" si="216"/>
        <v>78.263888888888886</v>
      </c>
      <c r="P3491" t="s">
        <v>8277</v>
      </c>
      <c r="Q3491" s="8" t="s">
        <v>8278</v>
      </c>
      <c r="R3491" s="12">
        <f t="shared" si="218"/>
        <v>41753.635775462964</v>
      </c>
      <c r="S3491" s="12">
        <f t="shared" si="219"/>
        <v>41783.875</v>
      </c>
    </row>
    <row r="3492" spans="1:19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7"/>
        <v>128</v>
      </c>
      <c r="O3492" s="7">
        <f t="shared" si="216"/>
        <v>47.222222222222221</v>
      </c>
      <c r="P3492" t="s">
        <v>8277</v>
      </c>
      <c r="Q3492" s="8" t="s">
        <v>8278</v>
      </c>
      <c r="R3492" s="12">
        <f t="shared" si="218"/>
        <v>42443.802361111113</v>
      </c>
      <c r="S3492" s="12">
        <f t="shared" si="219"/>
        <v>42473.802361111113</v>
      </c>
    </row>
    <row r="3493" spans="1:19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7"/>
        <v>158</v>
      </c>
      <c r="O3493" s="7">
        <f t="shared" si="216"/>
        <v>79.099999999999994</v>
      </c>
      <c r="P3493" t="s">
        <v>8277</v>
      </c>
      <c r="Q3493" s="8" t="s">
        <v>8278</v>
      </c>
      <c r="R3493" s="12">
        <f t="shared" si="218"/>
        <v>42121.249814814815</v>
      </c>
      <c r="S3493" s="12">
        <f t="shared" si="219"/>
        <v>42142.249814814815</v>
      </c>
    </row>
    <row r="3494" spans="1:19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7"/>
        <v>105</v>
      </c>
      <c r="O3494" s="7">
        <f t="shared" si="216"/>
        <v>114.29199999999999</v>
      </c>
      <c r="P3494" t="s">
        <v>8277</v>
      </c>
      <c r="Q3494" s="8" t="s">
        <v>8278</v>
      </c>
      <c r="R3494" s="12">
        <f t="shared" si="218"/>
        <v>42268.009224537032</v>
      </c>
      <c r="S3494" s="12">
        <f t="shared" si="219"/>
        <v>42303.009224537032</v>
      </c>
    </row>
    <row r="3495" spans="1:19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7"/>
        <v>100</v>
      </c>
      <c r="O3495" s="7">
        <f t="shared" si="216"/>
        <v>51.724137931034484</v>
      </c>
      <c r="P3495" t="s">
        <v>8277</v>
      </c>
      <c r="Q3495" s="8" t="s">
        <v>8278</v>
      </c>
      <c r="R3495" s="12">
        <f t="shared" si="218"/>
        <v>41848.866157407407</v>
      </c>
      <c r="S3495" s="12">
        <f t="shared" si="219"/>
        <v>41868.21597222222</v>
      </c>
    </row>
    <row r="3496" spans="1:19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7"/>
        <v>100</v>
      </c>
      <c r="O3496" s="7">
        <f t="shared" si="216"/>
        <v>30.76923076923077</v>
      </c>
      <c r="P3496" t="s">
        <v>8277</v>
      </c>
      <c r="Q3496" s="8" t="s">
        <v>8278</v>
      </c>
      <c r="R3496" s="12">
        <f t="shared" si="218"/>
        <v>42689.214988425927</v>
      </c>
      <c r="S3496" s="12">
        <f t="shared" si="219"/>
        <v>42700.25</v>
      </c>
    </row>
    <row r="3497" spans="1:19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7"/>
        <v>107</v>
      </c>
      <c r="O3497" s="7">
        <f t="shared" si="216"/>
        <v>74.208333333333329</v>
      </c>
      <c r="P3497" t="s">
        <v>8277</v>
      </c>
      <c r="Q3497" s="8" t="s">
        <v>8278</v>
      </c>
      <c r="R3497" s="12">
        <f t="shared" si="218"/>
        <v>41915.762835648151</v>
      </c>
      <c r="S3497" s="12">
        <f t="shared" si="219"/>
        <v>41944.720833333333</v>
      </c>
    </row>
    <row r="3498" spans="1:19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7"/>
        <v>124</v>
      </c>
      <c r="O3498" s="7">
        <f t="shared" si="216"/>
        <v>47.846153846153847</v>
      </c>
      <c r="P3498" t="s">
        <v>8277</v>
      </c>
      <c r="Q3498" s="8" t="s">
        <v>8278</v>
      </c>
      <c r="R3498" s="12">
        <f t="shared" si="218"/>
        <v>42584.846828703703</v>
      </c>
      <c r="S3498" s="12">
        <f t="shared" si="219"/>
        <v>42624.846828703703</v>
      </c>
    </row>
    <row r="3499" spans="1:19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7"/>
        <v>109</v>
      </c>
      <c r="O3499" s="7">
        <f t="shared" si="216"/>
        <v>34.408163265306122</v>
      </c>
      <c r="P3499" t="s">
        <v>8277</v>
      </c>
      <c r="Q3499" s="8" t="s">
        <v>8278</v>
      </c>
      <c r="R3499" s="12">
        <f t="shared" si="218"/>
        <v>42511.741944444439</v>
      </c>
      <c r="S3499" s="12">
        <f t="shared" si="219"/>
        <v>42523.916666666672</v>
      </c>
    </row>
    <row r="3500" spans="1:19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7"/>
        <v>102</v>
      </c>
      <c r="O3500" s="7">
        <f t="shared" si="216"/>
        <v>40.238095238095241</v>
      </c>
      <c r="P3500" t="s">
        <v>8277</v>
      </c>
      <c r="Q3500" s="8" t="s">
        <v>8278</v>
      </c>
      <c r="R3500" s="12">
        <f t="shared" si="218"/>
        <v>42459.15861111111</v>
      </c>
      <c r="S3500" s="12">
        <f t="shared" si="219"/>
        <v>42518.905555555553</v>
      </c>
    </row>
    <row r="3501" spans="1:19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7"/>
        <v>106</v>
      </c>
      <c r="O3501" s="7">
        <f t="shared" si="216"/>
        <v>60.285714285714285</v>
      </c>
      <c r="P3501" t="s">
        <v>8277</v>
      </c>
      <c r="Q3501" s="8" t="s">
        <v>8278</v>
      </c>
      <c r="R3501" s="12">
        <f t="shared" si="218"/>
        <v>42132.036168981482</v>
      </c>
      <c r="S3501" s="12">
        <f t="shared" si="219"/>
        <v>42186.290972222225</v>
      </c>
    </row>
    <row r="3502" spans="1:19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7"/>
        <v>106</v>
      </c>
      <c r="O3502" s="7">
        <f t="shared" si="216"/>
        <v>25.30952380952381</v>
      </c>
      <c r="P3502" t="s">
        <v>8277</v>
      </c>
      <c r="Q3502" s="8" t="s">
        <v>8278</v>
      </c>
      <c r="R3502" s="12">
        <f t="shared" si="218"/>
        <v>42419.91942129629</v>
      </c>
      <c r="S3502" s="12">
        <f t="shared" si="219"/>
        <v>42436.207638888889</v>
      </c>
    </row>
    <row r="3503" spans="1:19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7"/>
        <v>101</v>
      </c>
      <c r="O3503" s="7">
        <f t="shared" si="216"/>
        <v>35.952380952380949</v>
      </c>
      <c r="P3503" t="s">
        <v>8277</v>
      </c>
      <c r="Q3503" s="8" t="s">
        <v>8278</v>
      </c>
      <c r="R3503" s="12">
        <f t="shared" si="218"/>
        <v>42233.763831018514</v>
      </c>
      <c r="S3503" s="12">
        <f t="shared" si="219"/>
        <v>42258.763831018514</v>
      </c>
    </row>
    <row r="3504" spans="1:19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7"/>
        <v>105</v>
      </c>
      <c r="O3504" s="7">
        <f t="shared" si="216"/>
        <v>136</v>
      </c>
      <c r="P3504" t="s">
        <v>8277</v>
      </c>
      <c r="Q3504" s="8" t="s">
        <v>8278</v>
      </c>
      <c r="R3504" s="12">
        <f t="shared" si="218"/>
        <v>42430.839398148149</v>
      </c>
      <c r="S3504" s="12">
        <f t="shared" si="219"/>
        <v>42445.165972222225</v>
      </c>
    </row>
    <row r="3505" spans="1:19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7"/>
        <v>108</v>
      </c>
      <c r="O3505" s="7">
        <f t="shared" si="216"/>
        <v>70.763157894736835</v>
      </c>
      <c r="P3505" t="s">
        <v>8277</v>
      </c>
      <c r="Q3505" s="8" t="s">
        <v>8278</v>
      </c>
      <c r="R3505" s="12">
        <f t="shared" si="218"/>
        <v>42545.478333333333</v>
      </c>
      <c r="S3505" s="12">
        <f t="shared" si="219"/>
        <v>42575.478333333333</v>
      </c>
    </row>
    <row r="3506" spans="1:19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7"/>
        <v>100</v>
      </c>
      <c r="O3506" s="7">
        <f t="shared" si="216"/>
        <v>125</v>
      </c>
      <c r="P3506" t="s">
        <v>8277</v>
      </c>
      <c r="Q3506" s="8" t="s">
        <v>8278</v>
      </c>
      <c r="R3506" s="12">
        <f t="shared" si="218"/>
        <v>42297.748738425929</v>
      </c>
      <c r="S3506" s="12">
        <f t="shared" si="219"/>
        <v>42327.790405092594</v>
      </c>
    </row>
    <row r="3507" spans="1:19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7"/>
        <v>104</v>
      </c>
      <c r="O3507" s="7">
        <f t="shared" si="216"/>
        <v>66.512820512820511</v>
      </c>
      <c r="P3507" t="s">
        <v>8277</v>
      </c>
      <c r="Q3507" s="8" t="s">
        <v>8278</v>
      </c>
      <c r="R3507" s="12">
        <f t="shared" si="218"/>
        <v>41760.935706018521</v>
      </c>
      <c r="S3507" s="12">
        <f t="shared" si="219"/>
        <v>41772.166666666664</v>
      </c>
    </row>
    <row r="3508" spans="1:19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7"/>
        <v>102</v>
      </c>
      <c r="O3508" s="7">
        <f t="shared" si="216"/>
        <v>105</v>
      </c>
      <c r="P3508" t="s">
        <v>8277</v>
      </c>
      <c r="Q3508" s="8" t="s">
        <v>8278</v>
      </c>
      <c r="R3508" s="12">
        <f t="shared" si="218"/>
        <v>41829.734259259261</v>
      </c>
      <c r="S3508" s="12">
        <f t="shared" si="219"/>
        <v>41874.734259259261</v>
      </c>
    </row>
    <row r="3509" spans="1:19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7"/>
        <v>104</v>
      </c>
      <c r="O3509" s="7">
        <f t="shared" si="216"/>
        <v>145</v>
      </c>
      <c r="P3509" t="s">
        <v>8277</v>
      </c>
      <c r="Q3509" s="8" t="s">
        <v>8278</v>
      </c>
      <c r="R3509" s="12">
        <f t="shared" si="218"/>
        <v>42491.92288194444</v>
      </c>
      <c r="S3509" s="12">
        <f t="shared" si="219"/>
        <v>42521.92288194444</v>
      </c>
    </row>
    <row r="3510" spans="1:19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7"/>
        <v>180</v>
      </c>
      <c r="O3510" s="7">
        <f t="shared" si="216"/>
        <v>12</v>
      </c>
      <c r="P3510" t="s">
        <v>8277</v>
      </c>
      <c r="Q3510" s="8" t="s">
        <v>8278</v>
      </c>
      <c r="R3510" s="12">
        <f t="shared" si="218"/>
        <v>42477.729780092588</v>
      </c>
      <c r="S3510" s="12">
        <f t="shared" si="219"/>
        <v>42500.875</v>
      </c>
    </row>
    <row r="3511" spans="1:19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7"/>
        <v>106</v>
      </c>
      <c r="O3511" s="7">
        <f t="shared" si="216"/>
        <v>96.666666666666671</v>
      </c>
      <c r="P3511" t="s">
        <v>8277</v>
      </c>
      <c r="Q3511" s="8" t="s">
        <v>8278</v>
      </c>
      <c r="R3511" s="12">
        <f t="shared" si="218"/>
        <v>41950.859560185185</v>
      </c>
      <c r="S3511" s="12">
        <f t="shared" si="219"/>
        <v>41964.204861111109</v>
      </c>
    </row>
    <row r="3512" spans="1:19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7"/>
        <v>101</v>
      </c>
      <c r="O3512" s="7">
        <f t="shared" si="216"/>
        <v>60.333333333333336</v>
      </c>
      <c r="P3512" t="s">
        <v>8277</v>
      </c>
      <c r="Q3512" s="8" t="s">
        <v>8278</v>
      </c>
      <c r="R3512" s="12">
        <f t="shared" si="218"/>
        <v>41802.62090277778</v>
      </c>
      <c r="S3512" s="12">
        <f t="shared" si="219"/>
        <v>41822.62090277778</v>
      </c>
    </row>
    <row r="3513" spans="1:19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7"/>
        <v>101</v>
      </c>
      <c r="O3513" s="7">
        <f t="shared" si="216"/>
        <v>79.89473684210526</v>
      </c>
      <c r="P3513" t="s">
        <v>8277</v>
      </c>
      <c r="Q3513" s="8" t="s">
        <v>8278</v>
      </c>
      <c r="R3513" s="12">
        <f t="shared" si="218"/>
        <v>41927.873784722222</v>
      </c>
      <c r="S3513" s="12">
        <f t="shared" si="219"/>
        <v>41950.770833333336</v>
      </c>
    </row>
    <row r="3514" spans="1:19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7"/>
        <v>100</v>
      </c>
      <c r="O3514" s="7">
        <f t="shared" si="216"/>
        <v>58.823529411764703</v>
      </c>
      <c r="P3514" t="s">
        <v>8277</v>
      </c>
      <c r="Q3514" s="8" t="s">
        <v>8278</v>
      </c>
      <c r="R3514" s="12">
        <f t="shared" si="218"/>
        <v>42057.536944444444</v>
      </c>
      <c r="S3514" s="12">
        <f t="shared" si="219"/>
        <v>42117.49527777778</v>
      </c>
    </row>
    <row r="3515" spans="1:19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7"/>
        <v>118</v>
      </c>
      <c r="O3515" s="7">
        <f t="shared" si="216"/>
        <v>75.340909090909093</v>
      </c>
      <c r="P3515" t="s">
        <v>8277</v>
      </c>
      <c r="Q3515" s="8" t="s">
        <v>8278</v>
      </c>
      <c r="R3515" s="12">
        <f t="shared" si="218"/>
        <v>41781.096203703702</v>
      </c>
      <c r="S3515" s="12">
        <f t="shared" si="219"/>
        <v>41794.207638888889</v>
      </c>
    </row>
    <row r="3516" spans="1:19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7"/>
        <v>110</v>
      </c>
      <c r="O3516" s="7">
        <f t="shared" si="216"/>
        <v>55</v>
      </c>
      <c r="P3516" t="s">
        <v>8277</v>
      </c>
      <c r="Q3516" s="8" t="s">
        <v>8278</v>
      </c>
      <c r="R3516" s="12">
        <f t="shared" si="218"/>
        <v>42020.846666666665</v>
      </c>
      <c r="S3516" s="12">
        <f t="shared" si="219"/>
        <v>42037.207638888889</v>
      </c>
    </row>
    <row r="3517" spans="1:19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7"/>
        <v>103</v>
      </c>
      <c r="O3517" s="7">
        <f t="shared" si="216"/>
        <v>66.956521739130437</v>
      </c>
      <c r="P3517" t="s">
        <v>8277</v>
      </c>
      <c r="Q3517" s="8" t="s">
        <v>8278</v>
      </c>
      <c r="R3517" s="12">
        <f t="shared" si="218"/>
        <v>42125.772812499999</v>
      </c>
      <c r="S3517" s="12">
        <f t="shared" si="219"/>
        <v>42155.772812499999</v>
      </c>
    </row>
    <row r="3518" spans="1:19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7"/>
        <v>100</v>
      </c>
      <c r="O3518" s="7">
        <f t="shared" si="216"/>
        <v>227.27272727272728</v>
      </c>
      <c r="P3518" t="s">
        <v>8277</v>
      </c>
      <c r="Q3518" s="8" t="s">
        <v>8278</v>
      </c>
      <c r="R3518" s="12">
        <f t="shared" si="218"/>
        <v>41856.010069444441</v>
      </c>
      <c r="S3518" s="12">
        <f t="shared" si="219"/>
        <v>41890.125</v>
      </c>
    </row>
    <row r="3519" spans="1:19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7"/>
        <v>100</v>
      </c>
      <c r="O3519" s="7">
        <f t="shared" si="216"/>
        <v>307.69230769230768</v>
      </c>
      <c r="P3519" t="s">
        <v>8277</v>
      </c>
      <c r="Q3519" s="8" t="s">
        <v>8278</v>
      </c>
      <c r="R3519" s="12">
        <f t="shared" si="218"/>
        <v>41794.817523148151</v>
      </c>
      <c r="S3519" s="12">
        <f t="shared" si="219"/>
        <v>41824.458333333336</v>
      </c>
    </row>
    <row r="3520" spans="1:19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7"/>
        <v>110</v>
      </c>
      <c r="O3520" s="7">
        <f t="shared" si="216"/>
        <v>50.020909090909093</v>
      </c>
      <c r="P3520" t="s">
        <v>8277</v>
      </c>
      <c r="Q3520" s="8" t="s">
        <v>8278</v>
      </c>
      <c r="R3520" s="12">
        <f t="shared" si="218"/>
        <v>41893.783553240741</v>
      </c>
      <c r="S3520" s="12">
        <f t="shared" si="219"/>
        <v>41914.597916666666</v>
      </c>
    </row>
    <row r="3521" spans="1:19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7"/>
        <v>101</v>
      </c>
      <c r="O3521" s="7">
        <f t="shared" si="216"/>
        <v>72.392857142857139</v>
      </c>
      <c r="P3521" t="s">
        <v>8277</v>
      </c>
      <c r="Q3521" s="8" t="s">
        <v>8278</v>
      </c>
      <c r="R3521" s="12">
        <f t="shared" si="218"/>
        <v>42037.598958333328</v>
      </c>
      <c r="S3521" s="12">
        <f t="shared" si="219"/>
        <v>42067.598958333328</v>
      </c>
    </row>
    <row r="3522" spans="1:19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7"/>
        <v>101</v>
      </c>
      <c r="O3522" s="7">
        <f t="shared" ref="O3522:O3585" si="220">IFERROR(E3522/L3522,"-")</f>
        <v>95.952380952380949</v>
      </c>
      <c r="P3522" t="s">
        <v>8277</v>
      </c>
      <c r="Q3522" s="8" t="s">
        <v>8278</v>
      </c>
      <c r="R3522" s="12">
        <f t="shared" si="218"/>
        <v>42227.824212962965</v>
      </c>
      <c r="S3522" s="12">
        <f t="shared" si="219"/>
        <v>42253.57430555555</v>
      </c>
    </row>
    <row r="3523" spans="1:19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1">ROUND(E3523/D3523*100,0)</f>
        <v>169</v>
      </c>
      <c r="O3523" s="7">
        <f t="shared" si="220"/>
        <v>45.615384615384613</v>
      </c>
      <c r="P3523" t="s">
        <v>8277</v>
      </c>
      <c r="Q3523" s="8" t="s">
        <v>8278</v>
      </c>
      <c r="R3523" s="12">
        <f t="shared" ref="R3523:R3586" si="222">(((J3523/60)/60)/24+DATE(1970,1,1))</f>
        <v>41881.361342592594</v>
      </c>
      <c r="S3523" s="12">
        <f t="shared" ref="S3523:S3586" si="223">(((I3523/60)/60)/24)+DATE(1970,1,1)</f>
        <v>41911.361342592594</v>
      </c>
    </row>
    <row r="3524" spans="1:19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1"/>
        <v>100</v>
      </c>
      <c r="O3524" s="7">
        <f t="shared" si="220"/>
        <v>41.029411764705884</v>
      </c>
      <c r="P3524" t="s">
        <v>8277</v>
      </c>
      <c r="Q3524" s="8" t="s">
        <v>8278</v>
      </c>
      <c r="R3524" s="12">
        <f t="shared" si="222"/>
        <v>42234.789884259255</v>
      </c>
      <c r="S3524" s="12">
        <f t="shared" si="223"/>
        <v>42262.420833333337</v>
      </c>
    </row>
    <row r="3525" spans="1:19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1"/>
        <v>114</v>
      </c>
      <c r="O3525" s="7">
        <f t="shared" si="220"/>
        <v>56.825000000000003</v>
      </c>
      <c r="P3525" t="s">
        <v>8277</v>
      </c>
      <c r="Q3525" s="8" t="s">
        <v>8278</v>
      </c>
      <c r="R3525" s="12">
        <f t="shared" si="222"/>
        <v>42581.397546296299</v>
      </c>
      <c r="S3525" s="12">
        <f t="shared" si="223"/>
        <v>42638.958333333328</v>
      </c>
    </row>
    <row r="3526" spans="1:19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1"/>
        <v>102</v>
      </c>
      <c r="O3526" s="7">
        <f t="shared" si="220"/>
        <v>137.24324324324326</v>
      </c>
      <c r="P3526" t="s">
        <v>8277</v>
      </c>
      <c r="Q3526" s="8" t="s">
        <v>8278</v>
      </c>
      <c r="R3526" s="12">
        <f t="shared" si="222"/>
        <v>41880.76357638889</v>
      </c>
      <c r="S3526" s="12">
        <f t="shared" si="223"/>
        <v>41895.166666666664</v>
      </c>
    </row>
    <row r="3527" spans="1:19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1"/>
        <v>106</v>
      </c>
      <c r="O3527" s="7">
        <f t="shared" si="220"/>
        <v>75.714285714285708</v>
      </c>
      <c r="P3527" t="s">
        <v>8277</v>
      </c>
      <c r="Q3527" s="8" t="s">
        <v>8278</v>
      </c>
      <c r="R3527" s="12">
        <f t="shared" si="222"/>
        <v>42214.6956712963</v>
      </c>
      <c r="S3527" s="12">
        <f t="shared" si="223"/>
        <v>42225.666666666672</v>
      </c>
    </row>
    <row r="3528" spans="1:19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1"/>
        <v>102</v>
      </c>
      <c r="O3528" s="7">
        <f t="shared" si="220"/>
        <v>99</v>
      </c>
      <c r="P3528" t="s">
        <v>8277</v>
      </c>
      <c r="Q3528" s="8" t="s">
        <v>8278</v>
      </c>
      <c r="R3528" s="12">
        <f t="shared" si="222"/>
        <v>42460.335312499999</v>
      </c>
      <c r="S3528" s="12">
        <f t="shared" si="223"/>
        <v>42488.249305555553</v>
      </c>
    </row>
    <row r="3529" spans="1:19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1"/>
        <v>117</v>
      </c>
      <c r="O3529" s="7">
        <f t="shared" si="220"/>
        <v>81.569767441860463</v>
      </c>
      <c r="P3529" t="s">
        <v>8277</v>
      </c>
      <c r="Q3529" s="8" t="s">
        <v>8278</v>
      </c>
      <c r="R3529" s="12">
        <f t="shared" si="222"/>
        <v>42167.023206018523</v>
      </c>
      <c r="S3529" s="12">
        <f t="shared" si="223"/>
        <v>42196.165972222225</v>
      </c>
    </row>
    <row r="3530" spans="1:19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1"/>
        <v>101</v>
      </c>
      <c r="O3530" s="7">
        <f t="shared" si="220"/>
        <v>45.108108108108105</v>
      </c>
      <c r="P3530" t="s">
        <v>8277</v>
      </c>
      <c r="Q3530" s="8" t="s">
        <v>8278</v>
      </c>
      <c r="R3530" s="12">
        <f t="shared" si="222"/>
        <v>42733.50136574074</v>
      </c>
      <c r="S3530" s="12">
        <f t="shared" si="223"/>
        <v>42753.50136574074</v>
      </c>
    </row>
    <row r="3531" spans="1:19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1"/>
        <v>132</v>
      </c>
      <c r="O3531" s="7">
        <f t="shared" si="220"/>
        <v>36.666666666666664</v>
      </c>
      <c r="P3531" t="s">
        <v>8277</v>
      </c>
      <c r="Q3531" s="8" t="s">
        <v>8278</v>
      </c>
      <c r="R3531" s="12">
        <f t="shared" si="222"/>
        <v>42177.761782407411</v>
      </c>
      <c r="S3531" s="12">
        <f t="shared" si="223"/>
        <v>42198.041666666672</v>
      </c>
    </row>
    <row r="3532" spans="1:19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1"/>
        <v>100</v>
      </c>
      <c r="O3532" s="7">
        <f t="shared" si="220"/>
        <v>125</v>
      </c>
      <c r="P3532" t="s">
        <v>8277</v>
      </c>
      <c r="Q3532" s="8" t="s">
        <v>8278</v>
      </c>
      <c r="R3532" s="12">
        <f t="shared" si="222"/>
        <v>42442.623344907406</v>
      </c>
      <c r="S3532" s="12">
        <f t="shared" si="223"/>
        <v>42470.833333333328</v>
      </c>
    </row>
    <row r="3533" spans="1:19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1"/>
        <v>128</v>
      </c>
      <c r="O3533" s="7">
        <f t="shared" si="220"/>
        <v>49.230769230769234</v>
      </c>
      <c r="P3533" t="s">
        <v>8277</v>
      </c>
      <c r="Q3533" s="8" t="s">
        <v>8278</v>
      </c>
      <c r="R3533" s="12">
        <f t="shared" si="222"/>
        <v>42521.654328703706</v>
      </c>
      <c r="S3533" s="12">
        <f t="shared" si="223"/>
        <v>42551.654328703706</v>
      </c>
    </row>
    <row r="3534" spans="1:19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1"/>
        <v>119</v>
      </c>
      <c r="O3534" s="7">
        <f t="shared" si="220"/>
        <v>42.296296296296298</v>
      </c>
      <c r="P3534" t="s">
        <v>8277</v>
      </c>
      <c r="Q3534" s="8" t="s">
        <v>8278</v>
      </c>
      <c r="R3534" s="12">
        <f t="shared" si="222"/>
        <v>41884.599849537037</v>
      </c>
      <c r="S3534" s="12">
        <f t="shared" si="223"/>
        <v>41900.165972222225</v>
      </c>
    </row>
    <row r="3535" spans="1:19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1"/>
        <v>126</v>
      </c>
      <c r="O3535" s="7">
        <f t="shared" si="220"/>
        <v>78.875</v>
      </c>
      <c r="P3535" t="s">
        <v>8277</v>
      </c>
      <c r="Q3535" s="8" t="s">
        <v>8278</v>
      </c>
      <c r="R3535" s="12">
        <f t="shared" si="222"/>
        <v>42289.761192129634</v>
      </c>
      <c r="S3535" s="12">
        <f t="shared" si="223"/>
        <v>42319.802858796291</v>
      </c>
    </row>
    <row r="3536" spans="1:19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1"/>
        <v>156</v>
      </c>
      <c r="O3536" s="7">
        <f t="shared" si="220"/>
        <v>38.284313725490193</v>
      </c>
      <c r="P3536" t="s">
        <v>8277</v>
      </c>
      <c r="Q3536" s="8" t="s">
        <v>8278</v>
      </c>
      <c r="R3536" s="12">
        <f t="shared" si="222"/>
        <v>42243.6252662037</v>
      </c>
      <c r="S3536" s="12">
        <f t="shared" si="223"/>
        <v>42278.6252662037</v>
      </c>
    </row>
    <row r="3537" spans="1:19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1"/>
        <v>103</v>
      </c>
      <c r="O3537" s="7">
        <f t="shared" si="220"/>
        <v>44.847826086956523</v>
      </c>
      <c r="P3537" t="s">
        <v>8277</v>
      </c>
      <c r="Q3537" s="8" t="s">
        <v>8278</v>
      </c>
      <c r="R3537" s="12">
        <f t="shared" si="222"/>
        <v>42248.640162037031</v>
      </c>
      <c r="S3537" s="12">
        <f t="shared" si="223"/>
        <v>42279.75</v>
      </c>
    </row>
    <row r="3538" spans="1:19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1"/>
        <v>153</v>
      </c>
      <c r="O3538" s="7">
        <f t="shared" si="220"/>
        <v>13.529411764705882</v>
      </c>
      <c r="P3538" t="s">
        <v>8277</v>
      </c>
      <c r="Q3538" s="8" t="s">
        <v>8278</v>
      </c>
      <c r="R3538" s="12">
        <f t="shared" si="222"/>
        <v>42328.727141203708</v>
      </c>
      <c r="S3538" s="12">
        <f t="shared" si="223"/>
        <v>42358.499305555553</v>
      </c>
    </row>
    <row r="3539" spans="1:19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1"/>
        <v>180</v>
      </c>
      <c r="O3539" s="7">
        <f t="shared" si="220"/>
        <v>43.5</v>
      </c>
      <c r="P3539" t="s">
        <v>8277</v>
      </c>
      <c r="Q3539" s="8" t="s">
        <v>8278</v>
      </c>
      <c r="R3539" s="12">
        <f t="shared" si="222"/>
        <v>41923.354351851849</v>
      </c>
      <c r="S3539" s="12">
        <f t="shared" si="223"/>
        <v>41960.332638888889</v>
      </c>
    </row>
    <row r="3540" spans="1:19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1"/>
        <v>128</v>
      </c>
      <c r="O3540" s="7">
        <f t="shared" si="220"/>
        <v>30.951807228915662</v>
      </c>
      <c r="P3540" t="s">
        <v>8277</v>
      </c>
      <c r="Q3540" s="8" t="s">
        <v>8278</v>
      </c>
      <c r="R3540" s="12">
        <f t="shared" si="222"/>
        <v>42571.420601851853</v>
      </c>
      <c r="S3540" s="12">
        <f t="shared" si="223"/>
        <v>42599.420601851853</v>
      </c>
    </row>
    <row r="3541" spans="1:19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1"/>
        <v>120</v>
      </c>
      <c r="O3541" s="7">
        <f t="shared" si="220"/>
        <v>55.230769230769234</v>
      </c>
      <c r="P3541" t="s">
        <v>8277</v>
      </c>
      <c r="Q3541" s="8" t="s">
        <v>8278</v>
      </c>
      <c r="R3541" s="12">
        <f t="shared" si="222"/>
        <v>42600.756041666667</v>
      </c>
      <c r="S3541" s="12">
        <f t="shared" si="223"/>
        <v>42621.756041666667</v>
      </c>
    </row>
    <row r="3542" spans="1:19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1"/>
        <v>123</v>
      </c>
      <c r="O3542" s="7">
        <f t="shared" si="220"/>
        <v>46.125</v>
      </c>
      <c r="P3542" t="s">
        <v>8277</v>
      </c>
      <c r="Q3542" s="8" t="s">
        <v>8278</v>
      </c>
      <c r="R3542" s="12">
        <f t="shared" si="222"/>
        <v>42517.003368055557</v>
      </c>
      <c r="S3542" s="12">
        <f t="shared" si="223"/>
        <v>42547.003368055557</v>
      </c>
    </row>
    <row r="3543" spans="1:19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1"/>
        <v>105</v>
      </c>
      <c r="O3543" s="7">
        <f t="shared" si="220"/>
        <v>39.375</v>
      </c>
      <c r="P3543" t="s">
        <v>8277</v>
      </c>
      <c r="Q3543" s="8" t="s">
        <v>8278</v>
      </c>
      <c r="R3543" s="12">
        <f t="shared" si="222"/>
        <v>42222.730034722219</v>
      </c>
      <c r="S3543" s="12">
        <f t="shared" si="223"/>
        <v>42247.730034722219</v>
      </c>
    </row>
    <row r="3544" spans="1:19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1"/>
        <v>102</v>
      </c>
      <c r="O3544" s="7">
        <f t="shared" si="220"/>
        <v>66.152941176470591</v>
      </c>
      <c r="P3544" t="s">
        <v>8277</v>
      </c>
      <c r="Q3544" s="8" t="s">
        <v>8278</v>
      </c>
      <c r="R3544" s="12">
        <f t="shared" si="222"/>
        <v>41829.599791666667</v>
      </c>
      <c r="S3544" s="12">
        <f t="shared" si="223"/>
        <v>41889.599791666667</v>
      </c>
    </row>
    <row r="3545" spans="1:19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1"/>
        <v>105</v>
      </c>
      <c r="O3545" s="7">
        <f t="shared" si="220"/>
        <v>54.137931034482762</v>
      </c>
      <c r="P3545" t="s">
        <v>8277</v>
      </c>
      <c r="Q3545" s="8" t="s">
        <v>8278</v>
      </c>
      <c r="R3545" s="12">
        <f t="shared" si="222"/>
        <v>42150.755312499998</v>
      </c>
      <c r="S3545" s="12">
        <f t="shared" si="223"/>
        <v>42180.755312499998</v>
      </c>
    </row>
    <row r="3546" spans="1:19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1"/>
        <v>100</v>
      </c>
      <c r="O3546" s="7">
        <f t="shared" si="220"/>
        <v>104.16666666666667</v>
      </c>
      <c r="P3546" t="s">
        <v>8277</v>
      </c>
      <c r="Q3546" s="8" t="s">
        <v>8278</v>
      </c>
      <c r="R3546" s="12">
        <f t="shared" si="222"/>
        <v>42040.831678240742</v>
      </c>
      <c r="S3546" s="12">
        <f t="shared" si="223"/>
        <v>42070.831678240742</v>
      </c>
    </row>
    <row r="3547" spans="1:19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1"/>
        <v>100</v>
      </c>
      <c r="O3547" s="7">
        <f t="shared" si="220"/>
        <v>31.375</v>
      </c>
      <c r="P3547" t="s">
        <v>8277</v>
      </c>
      <c r="Q3547" s="8" t="s">
        <v>8278</v>
      </c>
      <c r="R3547" s="12">
        <f t="shared" si="222"/>
        <v>42075.807395833333</v>
      </c>
      <c r="S3547" s="12">
        <f t="shared" si="223"/>
        <v>42105.807395833333</v>
      </c>
    </row>
    <row r="3548" spans="1:19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1"/>
        <v>102</v>
      </c>
      <c r="O3548" s="7">
        <f t="shared" si="220"/>
        <v>59.210526315789473</v>
      </c>
      <c r="P3548" t="s">
        <v>8277</v>
      </c>
      <c r="Q3548" s="8" t="s">
        <v>8278</v>
      </c>
      <c r="R3548" s="12">
        <f t="shared" si="222"/>
        <v>42073.660694444443</v>
      </c>
      <c r="S3548" s="12">
        <f t="shared" si="223"/>
        <v>42095.165972222225</v>
      </c>
    </row>
    <row r="3549" spans="1:19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1"/>
        <v>114</v>
      </c>
      <c r="O3549" s="7">
        <f t="shared" si="220"/>
        <v>119.17633928571429</v>
      </c>
      <c r="P3549" t="s">
        <v>8277</v>
      </c>
      <c r="Q3549" s="8" t="s">
        <v>8278</v>
      </c>
      <c r="R3549" s="12">
        <f t="shared" si="222"/>
        <v>42480.078715277778</v>
      </c>
      <c r="S3549" s="12">
        <f t="shared" si="223"/>
        <v>42504.165972222225</v>
      </c>
    </row>
    <row r="3550" spans="1:19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1"/>
        <v>102</v>
      </c>
      <c r="O3550" s="7">
        <f t="shared" si="220"/>
        <v>164.61538461538461</v>
      </c>
      <c r="P3550" t="s">
        <v>8277</v>
      </c>
      <c r="Q3550" s="8" t="s">
        <v>8278</v>
      </c>
      <c r="R3550" s="12">
        <f t="shared" si="222"/>
        <v>42411.942291666666</v>
      </c>
      <c r="S3550" s="12">
        <f t="shared" si="223"/>
        <v>42434.041666666672</v>
      </c>
    </row>
    <row r="3551" spans="1:19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1"/>
        <v>102</v>
      </c>
      <c r="O3551" s="7">
        <f t="shared" si="220"/>
        <v>24.285714285714285</v>
      </c>
      <c r="P3551" t="s">
        <v>8277</v>
      </c>
      <c r="Q3551" s="8" t="s">
        <v>8278</v>
      </c>
      <c r="R3551" s="12">
        <f t="shared" si="222"/>
        <v>42223.394363425927</v>
      </c>
      <c r="S3551" s="12">
        <f t="shared" si="223"/>
        <v>42251.394363425927</v>
      </c>
    </row>
    <row r="3552" spans="1:19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1"/>
        <v>105</v>
      </c>
      <c r="O3552" s="7">
        <f t="shared" si="220"/>
        <v>40.9375</v>
      </c>
      <c r="P3552" t="s">
        <v>8277</v>
      </c>
      <c r="Q3552" s="8" t="s">
        <v>8278</v>
      </c>
      <c r="R3552" s="12">
        <f t="shared" si="222"/>
        <v>42462.893495370372</v>
      </c>
      <c r="S3552" s="12">
        <f t="shared" si="223"/>
        <v>42492.893495370372</v>
      </c>
    </row>
    <row r="3553" spans="1:19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1"/>
        <v>102</v>
      </c>
      <c r="O3553" s="7">
        <f t="shared" si="220"/>
        <v>61.1</v>
      </c>
      <c r="P3553" t="s">
        <v>8277</v>
      </c>
      <c r="Q3553" s="8" t="s">
        <v>8278</v>
      </c>
      <c r="R3553" s="12">
        <f t="shared" si="222"/>
        <v>41753.515856481477</v>
      </c>
      <c r="S3553" s="12">
        <f t="shared" si="223"/>
        <v>41781.921527777777</v>
      </c>
    </row>
    <row r="3554" spans="1:19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1"/>
        <v>100</v>
      </c>
      <c r="O3554" s="7">
        <f t="shared" si="220"/>
        <v>38.65</v>
      </c>
      <c r="P3554" t="s">
        <v>8277</v>
      </c>
      <c r="Q3554" s="8" t="s">
        <v>8278</v>
      </c>
      <c r="R3554" s="12">
        <f t="shared" si="222"/>
        <v>41788.587083333332</v>
      </c>
      <c r="S3554" s="12">
        <f t="shared" si="223"/>
        <v>41818.587083333332</v>
      </c>
    </row>
    <row r="3555" spans="1:19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1"/>
        <v>106</v>
      </c>
      <c r="O3555" s="7">
        <f t="shared" si="220"/>
        <v>56.20192307692308</v>
      </c>
      <c r="P3555" t="s">
        <v>8277</v>
      </c>
      <c r="Q3555" s="8" t="s">
        <v>8278</v>
      </c>
      <c r="R3555" s="12">
        <f t="shared" si="222"/>
        <v>42196.028703703705</v>
      </c>
      <c r="S3555" s="12">
        <f t="shared" si="223"/>
        <v>42228</v>
      </c>
    </row>
    <row r="3556" spans="1:19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1"/>
        <v>113</v>
      </c>
      <c r="O3556" s="7">
        <f t="shared" si="220"/>
        <v>107.00207547169811</v>
      </c>
      <c r="P3556" t="s">
        <v>8277</v>
      </c>
      <c r="Q3556" s="8" t="s">
        <v>8278</v>
      </c>
      <c r="R3556" s="12">
        <f t="shared" si="222"/>
        <v>42016.050451388888</v>
      </c>
      <c r="S3556" s="12">
        <f t="shared" si="223"/>
        <v>42046.708333333328</v>
      </c>
    </row>
    <row r="3557" spans="1:19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1"/>
        <v>100</v>
      </c>
      <c r="O3557" s="7">
        <f t="shared" si="220"/>
        <v>171.42857142857142</v>
      </c>
      <c r="P3557" t="s">
        <v>8277</v>
      </c>
      <c r="Q3557" s="8" t="s">
        <v>8278</v>
      </c>
      <c r="R3557" s="12">
        <f t="shared" si="222"/>
        <v>42661.442060185189</v>
      </c>
      <c r="S3557" s="12">
        <f t="shared" si="223"/>
        <v>42691.483726851846</v>
      </c>
    </row>
    <row r="3558" spans="1:19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1"/>
        <v>100</v>
      </c>
      <c r="O3558" s="7">
        <f t="shared" si="220"/>
        <v>110.5</v>
      </c>
      <c r="P3558" t="s">
        <v>8277</v>
      </c>
      <c r="Q3558" s="8" t="s">
        <v>8278</v>
      </c>
      <c r="R3558" s="12">
        <f t="shared" si="222"/>
        <v>41808.649583333332</v>
      </c>
      <c r="S3558" s="12">
        <f t="shared" si="223"/>
        <v>41868.649583333332</v>
      </c>
    </row>
    <row r="3559" spans="1:19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1"/>
        <v>100</v>
      </c>
      <c r="O3559" s="7">
        <f t="shared" si="220"/>
        <v>179.27598566308242</v>
      </c>
      <c r="P3559" t="s">
        <v>8277</v>
      </c>
      <c r="Q3559" s="8" t="s">
        <v>8278</v>
      </c>
      <c r="R3559" s="12">
        <f t="shared" si="222"/>
        <v>41730.276747685188</v>
      </c>
      <c r="S3559" s="12">
        <f t="shared" si="223"/>
        <v>41764.276747685188</v>
      </c>
    </row>
    <row r="3560" spans="1:19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1"/>
        <v>144</v>
      </c>
      <c r="O3560" s="7">
        <f t="shared" si="220"/>
        <v>22.90909090909091</v>
      </c>
      <c r="P3560" t="s">
        <v>8277</v>
      </c>
      <c r="Q3560" s="8" t="s">
        <v>8278</v>
      </c>
      <c r="R3560" s="12">
        <f t="shared" si="222"/>
        <v>42139.816840277781</v>
      </c>
      <c r="S3560" s="12">
        <f t="shared" si="223"/>
        <v>42181.875</v>
      </c>
    </row>
    <row r="3561" spans="1:19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1"/>
        <v>104</v>
      </c>
      <c r="O3561" s="7">
        <f t="shared" si="220"/>
        <v>43.125</v>
      </c>
      <c r="P3561" t="s">
        <v>8277</v>
      </c>
      <c r="Q3561" s="8" t="s">
        <v>8278</v>
      </c>
      <c r="R3561" s="12">
        <f t="shared" si="222"/>
        <v>42194.096157407403</v>
      </c>
      <c r="S3561" s="12">
        <f t="shared" si="223"/>
        <v>42216.373611111107</v>
      </c>
    </row>
    <row r="3562" spans="1:19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1"/>
        <v>108</v>
      </c>
      <c r="O3562" s="7">
        <f t="shared" si="220"/>
        <v>46.891891891891895</v>
      </c>
      <c r="P3562" t="s">
        <v>8277</v>
      </c>
      <c r="Q3562" s="8" t="s">
        <v>8278</v>
      </c>
      <c r="R3562" s="12">
        <f t="shared" si="222"/>
        <v>42115.889652777783</v>
      </c>
      <c r="S3562" s="12">
        <f t="shared" si="223"/>
        <v>42151.114583333328</v>
      </c>
    </row>
    <row r="3563" spans="1:19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1"/>
        <v>102</v>
      </c>
      <c r="O3563" s="7">
        <f t="shared" si="220"/>
        <v>47.407407407407405</v>
      </c>
      <c r="P3563" t="s">
        <v>8277</v>
      </c>
      <c r="Q3563" s="8" t="s">
        <v>8278</v>
      </c>
      <c r="R3563" s="12">
        <f t="shared" si="222"/>
        <v>42203.680300925931</v>
      </c>
      <c r="S3563" s="12">
        <f t="shared" si="223"/>
        <v>42221.774999999994</v>
      </c>
    </row>
    <row r="3564" spans="1:19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1"/>
        <v>149</v>
      </c>
      <c r="O3564" s="7">
        <f t="shared" si="220"/>
        <v>15.129032258064516</v>
      </c>
      <c r="P3564" t="s">
        <v>8277</v>
      </c>
      <c r="Q3564" s="8" t="s">
        <v>8278</v>
      </c>
      <c r="R3564" s="12">
        <f t="shared" si="222"/>
        <v>42433.761886574073</v>
      </c>
      <c r="S3564" s="12">
        <f t="shared" si="223"/>
        <v>42442.916666666672</v>
      </c>
    </row>
    <row r="3565" spans="1:19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1"/>
        <v>105</v>
      </c>
      <c r="O3565" s="7">
        <f t="shared" si="220"/>
        <v>21.098000000000003</v>
      </c>
      <c r="P3565" t="s">
        <v>8277</v>
      </c>
      <c r="Q3565" s="8" t="s">
        <v>8278</v>
      </c>
      <c r="R3565" s="12">
        <f t="shared" si="222"/>
        <v>42555.671944444446</v>
      </c>
      <c r="S3565" s="12">
        <f t="shared" si="223"/>
        <v>42583.791666666672</v>
      </c>
    </row>
    <row r="3566" spans="1:19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1"/>
        <v>101</v>
      </c>
      <c r="O3566" s="7">
        <f t="shared" si="220"/>
        <v>59.117647058823529</v>
      </c>
      <c r="P3566" t="s">
        <v>8277</v>
      </c>
      <c r="Q3566" s="8" t="s">
        <v>8278</v>
      </c>
      <c r="R3566" s="12">
        <f t="shared" si="222"/>
        <v>42236.623252314821</v>
      </c>
      <c r="S3566" s="12">
        <f t="shared" si="223"/>
        <v>42282.666666666672</v>
      </c>
    </row>
    <row r="3567" spans="1:19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1"/>
        <v>131</v>
      </c>
      <c r="O3567" s="7">
        <f t="shared" si="220"/>
        <v>97.916666666666671</v>
      </c>
      <c r="P3567" t="s">
        <v>8277</v>
      </c>
      <c r="Q3567" s="8" t="s">
        <v>8278</v>
      </c>
      <c r="R3567" s="12">
        <f t="shared" si="222"/>
        <v>41974.743148148147</v>
      </c>
      <c r="S3567" s="12">
        <f t="shared" si="223"/>
        <v>42004.743148148147</v>
      </c>
    </row>
    <row r="3568" spans="1:19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1"/>
        <v>105</v>
      </c>
      <c r="O3568" s="7">
        <f t="shared" si="220"/>
        <v>55.131578947368418</v>
      </c>
      <c r="P3568" t="s">
        <v>8277</v>
      </c>
      <c r="Q3568" s="8" t="s">
        <v>8278</v>
      </c>
      <c r="R3568" s="12">
        <f t="shared" si="222"/>
        <v>41997.507905092592</v>
      </c>
      <c r="S3568" s="12">
        <f t="shared" si="223"/>
        <v>42027.507905092592</v>
      </c>
    </row>
    <row r="3569" spans="1:19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1"/>
        <v>109</v>
      </c>
      <c r="O3569" s="7">
        <f t="shared" si="220"/>
        <v>26.536585365853657</v>
      </c>
      <c r="P3569" t="s">
        <v>8277</v>
      </c>
      <c r="Q3569" s="8" t="s">
        <v>8278</v>
      </c>
      <c r="R3569" s="12">
        <f t="shared" si="222"/>
        <v>42135.810694444444</v>
      </c>
      <c r="S3569" s="12">
        <f t="shared" si="223"/>
        <v>42165.810694444444</v>
      </c>
    </row>
    <row r="3570" spans="1:19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1"/>
        <v>111</v>
      </c>
      <c r="O3570" s="7">
        <f t="shared" si="220"/>
        <v>58.421052631578945</v>
      </c>
      <c r="P3570" t="s">
        <v>8277</v>
      </c>
      <c r="Q3570" s="8" t="s">
        <v>8278</v>
      </c>
      <c r="R3570" s="12">
        <f t="shared" si="222"/>
        <v>41869.740671296298</v>
      </c>
      <c r="S3570" s="12">
        <f t="shared" si="223"/>
        <v>41899.740671296298</v>
      </c>
    </row>
    <row r="3571" spans="1:19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1"/>
        <v>100</v>
      </c>
      <c r="O3571" s="7">
        <f t="shared" si="220"/>
        <v>122.53658536585365</v>
      </c>
      <c r="P3571" t="s">
        <v>8277</v>
      </c>
      <c r="Q3571" s="8" t="s">
        <v>8278</v>
      </c>
      <c r="R3571" s="12">
        <f t="shared" si="222"/>
        <v>41982.688611111109</v>
      </c>
      <c r="S3571" s="12">
        <f t="shared" si="223"/>
        <v>42012.688611111109</v>
      </c>
    </row>
    <row r="3572" spans="1:19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1"/>
        <v>114</v>
      </c>
      <c r="O3572" s="7">
        <f t="shared" si="220"/>
        <v>87.961538461538467</v>
      </c>
      <c r="P3572" t="s">
        <v>8277</v>
      </c>
      <c r="Q3572" s="8" t="s">
        <v>8278</v>
      </c>
      <c r="R3572" s="12">
        <f t="shared" si="222"/>
        <v>41976.331979166673</v>
      </c>
      <c r="S3572" s="12">
        <f t="shared" si="223"/>
        <v>42004.291666666672</v>
      </c>
    </row>
    <row r="3573" spans="1:19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1"/>
        <v>122</v>
      </c>
      <c r="O3573" s="7">
        <f t="shared" si="220"/>
        <v>73.239999999999995</v>
      </c>
      <c r="P3573" t="s">
        <v>8277</v>
      </c>
      <c r="Q3573" s="8" t="s">
        <v>8278</v>
      </c>
      <c r="R3573" s="12">
        <f t="shared" si="222"/>
        <v>41912.858946759261</v>
      </c>
      <c r="S3573" s="12">
        <f t="shared" si="223"/>
        <v>41942.858946759261</v>
      </c>
    </row>
    <row r="3574" spans="1:19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1"/>
        <v>100</v>
      </c>
      <c r="O3574" s="7">
        <f t="shared" si="220"/>
        <v>55.555555555555557</v>
      </c>
      <c r="P3574" t="s">
        <v>8277</v>
      </c>
      <c r="Q3574" s="8" t="s">
        <v>8278</v>
      </c>
      <c r="R3574" s="12">
        <f t="shared" si="222"/>
        <v>42146.570393518516</v>
      </c>
      <c r="S3574" s="12">
        <f t="shared" si="223"/>
        <v>42176.570393518516</v>
      </c>
    </row>
    <row r="3575" spans="1:19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1"/>
        <v>103</v>
      </c>
      <c r="O3575" s="7">
        <f t="shared" si="220"/>
        <v>39.53846153846154</v>
      </c>
      <c r="P3575" t="s">
        <v>8277</v>
      </c>
      <c r="Q3575" s="8" t="s">
        <v>8278</v>
      </c>
      <c r="R3575" s="12">
        <f t="shared" si="222"/>
        <v>41921.375532407408</v>
      </c>
      <c r="S3575" s="12">
        <f t="shared" si="223"/>
        <v>41951.417199074072</v>
      </c>
    </row>
    <row r="3576" spans="1:19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1"/>
        <v>106</v>
      </c>
      <c r="O3576" s="7">
        <f t="shared" si="220"/>
        <v>136.77777777777777</v>
      </c>
      <c r="P3576" t="s">
        <v>8277</v>
      </c>
      <c r="Q3576" s="8" t="s">
        <v>8278</v>
      </c>
      <c r="R3576" s="12">
        <f t="shared" si="222"/>
        <v>41926.942685185182</v>
      </c>
      <c r="S3576" s="12">
        <f t="shared" si="223"/>
        <v>41956.984351851846</v>
      </c>
    </row>
    <row r="3577" spans="1:19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1"/>
        <v>101</v>
      </c>
      <c r="O3577" s="7">
        <f t="shared" si="220"/>
        <v>99.343137254901961</v>
      </c>
      <c r="P3577" t="s">
        <v>8277</v>
      </c>
      <c r="Q3577" s="8" t="s">
        <v>8278</v>
      </c>
      <c r="R3577" s="12">
        <f t="shared" si="222"/>
        <v>42561.783877314811</v>
      </c>
      <c r="S3577" s="12">
        <f t="shared" si="223"/>
        <v>42593.165972222225</v>
      </c>
    </row>
    <row r="3578" spans="1:19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1"/>
        <v>100</v>
      </c>
      <c r="O3578" s="7">
        <f t="shared" si="220"/>
        <v>20</v>
      </c>
      <c r="P3578" t="s">
        <v>8277</v>
      </c>
      <c r="Q3578" s="8" t="s">
        <v>8278</v>
      </c>
      <c r="R3578" s="12">
        <f t="shared" si="222"/>
        <v>42649.54923611111</v>
      </c>
      <c r="S3578" s="12">
        <f t="shared" si="223"/>
        <v>42709.590902777782</v>
      </c>
    </row>
    <row r="3579" spans="1:19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1"/>
        <v>130</v>
      </c>
      <c r="O3579" s="7">
        <f t="shared" si="220"/>
        <v>28.888888888888889</v>
      </c>
      <c r="P3579" t="s">
        <v>8277</v>
      </c>
      <c r="Q3579" s="8" t="s">
        <v>8278</v>
      </c>
      <c r="R3579" s="12">
        <f t="shared" si="222"/>
        <v>42093.786840277782</v>
      </c>
      <c r="S3579" s="12">
        <f t="shared" si="223"/>
        <v>42120.26944444445</v>
      </c>
    </row>
    <row r="3580" spans="1:19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1"/>
        <v>100</v>
      </c>
      <c r="O3580" s="7">
        <f t="shared" si="220"/>
        <v>40.545945945945945</v>
      </c>
      <c r="P3580" t="s">
        <v>8277</v>
      </c>
      <c r="Q3580" s="8" t="s">
        <v>8278</v>
      </c>
      <c r="R3580" s="12">
        <f t="shared" si="222"/>
        <v>42460.733530092592</v>
      </c>
      <c r="S3580" s="12">
        <f t="shared" si="223"/>
        <v>42490.733530092592</v>
      </c>
    </row>
    <row r="3581" spans="1:19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1"/>
        <v>100</v>
      </c>
      <c r="O3581" s="7">
        <f t="shared" si="220"/>
        <v>35.714285714285715</v>
      </c>
      <c r="P3581" t="s">
        <v>8277</v>
      </c>
      <c r="Q3581" s="8" t="s">
        <v>8278</v>
      </c>
      <c r="R3581" s="12">
        <f t="shared" si="222"/>
        <v>42430.762222222227</v>
      </c>
      <c r="S3581" s="12">
        <f t="shared" si="223"/>
        <v>42460.720555555556</v>
      </c>
    </row>
    <row r="3582" spans="1:19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1"/>
        <v>114</v>
      </c>
      <c r="O3582" s="7">
        <f t="shared" si="220"/>
        <v>37.962962962962962</v>
      </c>
      <c r="P3582" t="s">
        <v>8277</v>
      </c>
      <c r="Q3582" s="8" t="s">
        <v>8278</v>
      </c>
      <c r="R3582" s="12">
        <f t="shared" si="222"/>
        <v>42026.176180555558</v>
      </c>
      <c r="S3582" s="12">
        <f t="shared" si="223"/>
        <v>42064.207638888889</v>
      </c>
    </row>
    <row r="3583" spans="1:19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1"/>
        <v>100</v>
      </c>
      <c r="O3583" s="7">
        <f t="shared" si="220"/>
        <v>33.333333333333336</v>
      </c>
      <c r="P3583" t="s">
        <v>8277</v>
      </c>
      <c r="Q3583" s="8" t="s">
        <v>8278</v>
      </c>
      <c r="R3583" s="12">
        <f t="shared" si="222"/>
        <v>41836.471180555556</v>
      </c>
      <c r="S3583" s="12">
        <f t="shared" si="223"/>
        <v>41850.471180555556</v>
      </c>
    </row>
    <row r="3584" spans="1:19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1"/>
        <v>287</v>
      </c>
      <c r="O3584" s="7">
        <f t="shared" si="220"/>
        <v>58.571428571428569</v>
      </c>
      <c r="P3584" t="s">
        <v>8277</v>
      </c>
      <c r="Q3584" s="8" t="s">
        <v>8278</v>
      </c>
      <c r="R3584" s="12">
        <f t="shared" si="222"/>
        <v>42451.095856481479</v>
      </c>
      <c r="S3584" s="12">
        <f t="shared" si="223"/>
        <v>42465.095856481479</v>
      </c>
    </row>
    <row r="3585" spans="1:19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1"/>
        <v>109</v>
      </c>
      <c r="O3585" s="7">
        <f t="shared" si="220"/>
        <v>135.625</v>
      </c>
      <c r="P3585" t="s">
        <v>8277</v>
      </c>
      <c r="Q3585" s="8" t="s">
        <v>8278</v>
      </c>
      <c r="R3585" s="12">
        <f t="shared" si="222"/>
        <v>42418.425983796296</v>
      </c>
      <c r="S3585" s="12">
        <f t="shared" si="223"/>
        <v>42478.384317129632</v>
      </c>
    </row>
    <row r="3586" spans="1:19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1"/>
        <v>116</v>
      </c>
      <c r="O3586" s="7">
        <f t="shared" ref="O3586:O3649" si="224">IFERROR(E3586/L3586,"-")</f>
        <v>30.9375</v>
      </c>
      <c r="P3586" t="s">
        <v>8277</v>
      </c>
      <c r="Q3586" s="8" t="s">
        <v>8278</v>
      </c>
      <c r="R3586" s="12">
        <f t="shared" si="222"/>
        <v>42168.316481481481</v>
      </c>
      <c r="S3586" s="12">
        <f t="shared" si="223"/>
        <v>42198.316481481481</v>
      </c>
    </row>
    <row r="3587" spans="1:19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5">ROUND(E3587/D3587*100,0)</f>
        <v>119</v>
      </c>
      <c r="O3587" s="7">
        <f t="shared" si="224"/>
        <v>176.08695652173913</v>
      </c>
      <c r="P3587" t="s">
        <v>8277</v>
      </c>
      <c r="Q3587" s="8" t="s">
        <v>8278</v>
      </c>
      <c r="R3587" s="12">
        <f t="shared" ref="R3587:R3650" si="226">(((J3587/60)/60)/24+DATE(1970,1,1))</f>
        <v>41964.716319444444</v>
      </c>
      <c r="S3587" s="12">
        <f t="shared" ref="S3587:S3650" si="227">(((I3587/60)/60)/24)+DATE(1970,1,1)</f>
        <v>41994.716319444444</v>
      </c>
    </row>
    <row r="3588" spans="1:19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5"/>
        <v>109</v>
      </c>
      <c r="O3588" s="7">
        <f t="shared" si="224"/>
        <v>151.9814814814815</v>
      </c>
      <c r="P3588" t="s">
        <v>8277</v>
      </c>
      <c r="Q3588" s="8" t="s">
        <v>8278</v>
      </c>
      <c r="R3588" s="12">
        <f t="shared" si="226"/>
        <v>42576.697569444441</v>
      </c>
      <c r="S3588" s="12">
        <f t="shared" si="227"/>
        <v>42636.697569444441</v>
      </c>
    </row>
    <row r="3589" spans="1:19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5"/>
        <v>127</v>
      </c>
      <c r="O3589" s="7">
        <f t="shared" si="224"/>
        <v>22.607142857142858</v>
      </c>
      <c r="P3589" t="s">
        <v>8277</v>
      </c>
      <c r="Q3589" s="8" t="s">
        <v>8278</v>
      </c>
      <c r="R3589" s="12">
        <f t="shared" si="226"/>
        <v>42503.539976851855</v>
      </c>
      <c r="S3589" s="12">
        <f t="shared" si="227"/>
        <v>42548.791666666672</v>
      </c>
    </row>
    <row r="3590" spans="1:19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5"/>
        <v>101</v>
      </c>
      <c r="O3590" s="7">
        <f t="shared" si="224"/>
        <v>18.272727272727273</v>
      </c>
      <c r="P3590" t="s">
        <v>8277</v>
      </c>
      <c r="Q3590" s="8" t="s">
        <v>8278</v>
      </c>
      <c r="R3590" s="12">
        <f t="shared" si="226"/>
        <v>42101.828819444447</v>
      </c>
      <c r="S3590" s="12">
        <f t="shared" si="227"/>
        <v>42123.958333333328</v>
      </c>
    </row>
    <row r="3591" spans="1:19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5"/>
        <v>128</v>
      </c>
      <c r="O3591" s="7">
        <f t="shared" si="224"/>
        <v>82.258064516129039</v>
      </c>
      <c r="P3591" t="s">
        <v>8277</v>
      </c>
      <c r="Q3591" s="8" t="s">
        <v>8278</v>
      </c>
      <c r="R3591" s="12">
        <f t="shared" si="226"/>
        <v>42125.647534722222</v>
      </c>
      <c r="S3591" s="12">
        <f t="shared" si="227"/>
        <v>42150.647534722222</v>
      </c>
    </row>
    <row r="3592" spans="1:19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5"/>
        <v>100</v>
      </c>
      <c r="O3592" s="7">
        <f t="shared" si="224"/>
        <v>68.534246575342465</v>
      </c>
      <c r="P3592" t="s">
        <v>8277</v>
      </c>
      <c r="Q3592" s="8" t="s">
        <v>8278</v>
      </c>
      <c r="R3592" s="12">
        <f t="shared" si="226"/>
        <v>41902.333726851852</v>
      </c>
      <c r="S3592" s="12">
        <f t="shared" si="227"/>
        <v>41932.333726851852</v>
      </c>
    </row>
    <row r="3593" spans="1:19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5"/>
        <v>175</v>
      </c>
      <c r="O3593" s="7">
        <f t="shared" si="224"/>
        <v>68.055555555555557</v>
      </c>
      <c r="P3593" t="s">
        <v>8277</v>
      </c>
      <c r="Q3593" s="8" t="s">
        <v>8278</v>
      </c>
      <c r="R3593" s="12">
        <f t="shared" si="226"/>
        <v>42003.948425925926</v>
      </c>
      <c r="S3593" s="12">
        <f t="shared" si="227"/>
        <v>42028.207638888889</v>
      </c>
    </row>
    <row r="3594" spans="1:19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5"/>
        <v>127</v>
      </c>
      <c r="O3594" s="7">
        <f t="shared" si="224"/>
        <v>72.714285714285708</v>
      </c>
      <c r="P3594" t="s">
        <v>8277</v>
      </c>
      <c r="Q3594" s="8" t="s">
        <v>8278</v>
      </c>
      <c r="R3594" s="12">
        <f t="shared" si="226"/>
        <v>41988.829942129625</v>
      </c>
      <c r="S3594" s="12">
        <f t="shared" si="227"/>
        <v>42046.207638888889</v>
      </c>
    </row>
    <row r="3595" spans="1:19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5"/>
        <v>111</v>
      </c>
      <c r="O3595" s="7">
        <f t="shared" si="224"/>
        <v>77.186046511627907</v>
      </c>
      <c r="P3595" t="s">
        <v>8277</v>
      </c>
      <c r="Q3595" s="8" t="s">
        <v>8278</v>
      </c>
      <c r="R3595" s="12">
        <f t="shared" si="226"/>
        <v>41974.898599537039</v>
      </c>
      <c r="S3595" s="12">
        <f t="shared" si="227"/>
        <v>42009.851388888885</v>
      </c>
    </row>
    <row r="3596" spans="1:19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5"/>
        <v>126</v>
      </c>
      <c r="O3596" s="7">
        <f t="shared" si="224"/>
        <v>55.972222222222221</v>
      </c>
      <c r="P3596" t="s">
        <v>8277</v>
      </c>
      <c r="Q3596" s="8" t="s">
        <v>8278</v>
      </c>
      <c r="R3596" s="12">
        <f t="shared" si="226"/>
        <v>42592.066921296297</v>
      </c>
      <c r="S3596" s="12">
        <f t="shared" si="227"/>
        <v>42617.066921296297</v>
      </c>
    </row>
    <row r="3597" spans="1:19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5"/>
        <v>119</v>
      </c>
      <c r="O3597" s="7">
        <f t="shared" si="224"/>
        <v>49.693548387096776</v>
      </c>
      <c r="P3597" t="s">
        <v>8277</v>
      </c>
      <c r="Q3597" s="8" t="s">
        <v>8278</v>
      </c>
      <c r="R3597" s="12">
        <f t="shared" si="226"/>
        <v>42050.008368055554</v>
      </c>
      <c r="S3597" s="12">
        <f t="shared" si="227"/>
        <v>42076.290972222225</v>
      </c>
    </row>
    <row r="3598" spans="1:19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5"/>
        <v>108</v>
      </c>
      <c r="O3598" s="7">
        <f t="shared" si="224"/>
        <v>79</v>
      </c>
      <c r="P3598" t="s">
        <v>8277</v>
      </c>
      <c r="Q3598" s="8" t="s">
        <v>8278</v>
      </c>
      <c r="R3598" s="12">
        <f t="shared" si="226"/>
        <v>41856.715069444443</v>
      </c>
      <c r="S3598" s="12">
        <f t="shared" si="227"/>
        <v>41877.715069444443</v>
      </c>
    </row>
    <row r="3599" spans="1:19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5"/>
        <v>103</v>
      </c>
      <c r="O3599" s="7">
        <f t="shared" si="224"/>
        <v>77.727272727272734</v>
      </c>
      <c r="P3599" t="s">
        <v>8277</v>
      </c>
      <c r="Q3599" s="8" t="s">
        <v>8278</v>
      </c>
      <c r="R3599" s="12">
        <f t="shared" si="226"/>
        <v>42417.585532407407</v>
      </c>
      <c r="S3599" s="12">
        <f t="shared" si="227"/>
        <v>42432.249305555553</v>
      </c>
    </row>
    <row r="3600" spans="1:19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5"/>
        <v>110</v>
      </c>
      <c r="O3600" s="7">
        <f t="shared" si="224"/>
        <v>40.777777777777779</v>
      </c>
      <c r="P3600" t="s">
        <v>8277</v>
      </c>
      <c r="Q3600" s="8" t="s">
        <v>8278</v>
      </c>
      <c r="R3600" s="12">
        <f t="shared" si="226"/>
        <v>41866.79886574074</v>
      </c>
      <c r="S3600" s="12">
        <f t="shared" si="227"/>
        <v>41885.207638888889</v>
      </c>
    </row>
    <row r="3601" spans="1:19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5"/>
        <v>202</v>
      </c>
      <c r="O3601" s="7">
        <f t="shared" si="224"/>
        <v>59.411764705882355</v>
      </c>
      <c r="P3601" t="s">
        <v>8277</v>
      </c>
      <c r="Q3601" s="8" t="s">
        <v>8278</v>
      </c>
      <c r="R3601" s="12">
        <f t="shared" si="226"/>
        <v>42220.79487268519</v>
      </c>
      <c r="S3601" s="12">
        <f t="shared" si="227"/>
        <v>42246</v>
      </c>
    </row>
    <row r="3602" spans="1:19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5"/>
        <v>130</v>
      </c>
      <c r="O3602" s="7">
        <f t="shared" si="224"/>
        <v>3.25</v>
      </c>
      <c r="P3602" t="s">
        <v>8277</v>
      </c>
      <c r="Q3602" s="8" t="s">
        <v>8278</v>
      </c>
      <c r="R3602" s="12">
        <f t="shared" si="226"/>
        <v>42628.849120370374</v>
      </c>
      <c r="S3602" s="12">
        <f t="shared" si="227"/>
        <v>42656.849120370374</v>
      </c>
    </row>
    <row r="3603" spans="1:19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5"/>
        <v>104</v>
      </c>
      <c r="O3603" s="7">
        <f t="shared" si="224"/>
        <v>39.377358490566039</v>
      </c>
      <c r="P3603" t="s">
        <v>8277</v>
      </c>
      <c r="Q3603" s="8" t="s">
        <v>8278</v>
      </c>
      <c r="R3603" s="12">
        <f t="shared" si="226"/>
        <v>41990.99863425926</v>
      </c>
      <c r="S3603" s="12">
        <f t="shared" si="227"/>
        <v>42020.99863425926</v>
      </c>
    </row>
    <row r="3604" spans="1:19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5"/>
        <v>100</v>
      </c>
      <c r="O3604" s="7">
        <f t="shared" si="224"/>
        <v>81.673469387755105</v>
      </c>
      <c r="P3604" t="s">
        <v>8277</v>
      </c>
      <c r="Q3604" s="8" t="s">
        <v>8278</v>
      </c>
      <c r="R3604" s="12">
        <f t="shared" si="226"/>
        <v>42447.894432870366</v>
      </c>
      <c r="S3604" s="12">
        <f t="shared" si="227"/>
        <v>42507.894432870366</v>
      </c>
    </row>
    <row r="3605" spans="1:19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5"/>
        <v>171</v>
      </c>
      <c r="O3605" s="7">
        <f t="shared" si="224"/>
        <v>44.912280701754383</v>
      </c>
      <c r="P3605" t="s">
        <v>8277</v>
      </c>
      <c r="Q3605" s="8" t="s">
        <v>8278</v>
      </c>
      <c r="R3605" s="12">
        <f t="shared" si="226"/>
        <v>42283.864351851851</v>
      </c>
      <c r="S3605" s="12">
        <f t="shared" si="227"/>
        <v>42313.906018518523</v>
      </c>
    </row>
    <row r="3606" spans="1:19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5"/>
        <v>113</v>
      </c>
      <c r="O3606" s="7">
        <f t="shared" si="224"/>
        <v>49.05797101449275</v>
      </c>
      <c r="P3606" t="s">
        <v>8277</v>
      </c>
      <c r="Q3606" s="8" t="s">
        <v>8278</v>
      </c>
      <c r="R3606" s="12">
        <f t="shared" si="226"/>
        <v>42483.015694444446</v>
      </c>
      <c r="S3606" s="12">
        <f t="shared" si="227"/>
        <v>42489.290972222225</v>
      </c>
    </row>
    <row r="3607" spans="1:19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5"/>
        <v>184</v>
      </c>
      <c r="O3607" s="7">
        <f t="shared" si="224"/>
        <v>30.666666666666668</v>
      </c>
      <c r="P3607" t="s">
        <v>8277</v>
      </c>
      <c r="Q3607" s="8" t="s">
        <v>8278</v>
      </c>
      <c r="R3607" s="12">
        <f t="shared" si="226"/>
        <v>42383.793124999997</v>
      </c>
      <c r="S3607" s="12">
        <f t="shared" si="227"/>
        <v>42413.793124999997</v>
      </c>
    </row>
    <row r="3608" spans="1:19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5"/>
        <v>130</v>
      </c>
      <c r="O3608" s="7">
        <f t="shared" si="224"/>
        <v>61.0625</v>
      </c>
      <c r="P3608" t="s">
        <v>8277</v>
      </c>
      <c r="Q3608" s="8" t="s">
        <v>8278</v>
      </c>
      <c r="R3608" s="12">
        <f t="shared" si="226"/>
        <v>42566.604826388888</v>
      </c>
      <c r="S3608" s="12">
        <f t="shared" si="227"/>
        <v>42596.604826388888</v>
      </c>
    </row>
    <row r="3609" spans="1:19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5"/>
        <v>105</v>
      </c>
      <c r="O3609" s="7">
        <f t="shared" si="224"/>
        <v>29</v>
      </c>
      <c r="P3609" t="s">
        <v>8277</v>
      </c>
      <c r="Q3609" s="8" t="s">
        <v>8278</v>
      </c>
      <c r="R3609" s="12">
        <f t="shared" si="226"/>
        <v>42338.963912037041</v>
      </c>
      <c r="S3609" s="12">
        <f t="shared" si="227"/>
        <v>42353</v>
      </c>
    </row>
    <row r="3610" spans="1:19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5"/>
        <v>100</v>
      </c>
      <c r="O3610" s="7">
        <f t="shared" si="224"/>
        <v>29.62962962962963</v>
      </c>
      <c r="P3610" t="s">
        <v>8277</v>
      </c>
      <c r="Q3610" s="8" t="s">
        <v>8278</v>
      </c>
      <c r="R3610" s="12">
        <f t="shared" si="226"/>
        <v>42506.709375000006</v>
      </c>
      <c r="S3610" s="12">
        <f t="shared" si="227"/>
        <v>42538.583333333328</v>
      </c>
    </row>
    <row r="3611" spans="1:19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5"/>
        <v>153</v>
      </c>
      <c r="O3611" s="7">
        <f t="shared" si="224"/>
        <v>143.0952380952381</v>
      </c>
      <c r="P3611" t="s">
        <v>8277</v>
      </c>
      <c r="Q3611" s="8" t="s">
        <v>8278</v>
      </c>
      <c r="R3611" s="12">
        <f t="shared" si="226"/>
        <v>42429.991724537031</v>
      </c>
      <c r="S3611" s="12">
        <f t="shared" si="227"/>
        <v>42459.950057870374</v>
      </c>
    </row>
    <row r="3612" spans="1:19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5"/>
        <v>162</v>
      </c>
      <c r="O3612" s="7">
        <f t="shared" si="224"/>
        <v>52.354838709677416</v>
      </c>
      <c r="P3612" t="s">
        <v>8277</v>
      </c>
      <c r="Q3612" s="8" t="s">
        <v>8278</v>
      </c>
      <c r="R3612" s="12">
        <f t="shared" si="226"/>
        <v>42203.432129629626</v>
      </c>
      <c r="S3612" s="12">
        <f t="shared" si="227"/>
        <v>42233.432129629626</v>
      </c>
    </row>
    <row r="3613" spans="1:19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5"/>
        <v>136</v>
      </c>
      <c r="O3613" s="7">
        <f t="shared" si="224"/>
        <v>66.666666666666671</v>
      </c>
      <c r="P3613" t="s">
        <v>8277</v>
      </c>
      <c r="Q3613" s="8" t="s">
        <v>8278</v>
      </c>
      <c r="R3613" s="12">
        <f t="shared" si="226"/>
        <v>42072.370381944449</v>
      </c>
      <c r="S3613" s="12">
        <f t="shared" si="227"/>
        <v>42102.370381944449</v>
      </c>
    </row>
    <row r="3614" spans="1:19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5"/>
        <v>144</v>
      </c>
      <c r="O3614" s="7">
        <f t="shared" si="224"/>
        <v>126.66666666666667</v>
      </c>
      <c r="P3614" t="s">
        <v>8277</v>
      </c>
      <c r="Q3614" s="8" t="s">
        <v>8278</v>
      </c>
      <c r="R3614" s="12">
        <f t="shared" si="226"/>
        <v>41789.726979166669</v>
      </c>
      <c r="S3614" s="12">
        <f t="shared" si="227"/>
        <v>41799.726979166669</v>
      </c>
    </row>
    <row r="3615" spans="1:19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5"/>
        <v>100</v>
      </c>
      <c r="O3615" s="7">
        <f t="shared" si="224"/>
        <v>62.5</v>
      </c>
      <c r="P3615" t="s">
        <v>8277</v>
      </c>
      <c r="Q3615" s="8" t="s">
        <v>8278</v>
      </c>
      <c r="R3615" s="12">
        <f t="shared" si="226"/>
        <v>41788.58997685185</v>
      </c>
      <c r="S3615" s="12">
        <f t="shared" si="227"/>
        <v>41818.58997685185</v>
      </c>
    </row>
    <row r="3616" spans="1:19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5"/>
        <v>101</v>
      </c>
      <c r="O3616" s="7">
        <f t="shared" si="224"/>
        <v>35.492957746478872</v>
      </c>
      <c r="P3616" t="s">
        <v>8277</v>
      </c>
      <c r="Q3616" s="8" t="s">
        <v>8278</v>
      </c>
      <c r="R3616" s="12">
        <f t="shared" si="226"/>
        <v>42144.041851851856</v>
      </c>
      <c r="S3616" s="12">
        <f t="shared" si="227"/>
        <v>42174.041851851856</v>
      </c>
    </row>
    <row r="3617" spans="1:19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5"/>
        <v>107</v>
      </c>
      <c r="O3617" s="7">
        <f t="shared" si="224"/>
        <v>37.083333333333336</v>
      </c>
      <c r="P3617" t="s">
        <v>8277</v>
      </c>
      <c r="Q3617" s="8" t="s">
        <v>8278</v>
      </c>
      <c r="R3617" s="12">
        <f t="shared" si="226"/>
        <v>42318.593703703707</v>
      </c>
      <c r="S3617" s="12">
        <f t="shared" si="227"/>
        <v>42348.593703703707</v>
      </c>
    </row>
    <row r="3618" spans="1:19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5"/>
        <v>125</v>
      </c>
      <c r="O3618" s="7">
        <f t="shared" si="224"/>
        <v>69.333333333333329</v>
      </c>
      <c r="P3618" t="s">
        <v>8277</v>
      </c>
      <c r="Q3618" s="8" t="s">
        <v>8278</v>
      </c>
      <c r="R3618" s="12">
        <f t="shared" si="226"/>
        <v>42052.949814814812</v>
      </c>
      <c r="S3618" s="12">
        <f t="shared" si="227"/>
        <v>42082.908148148148</v>
      </c>
    </row>
    <row r="3619" spans="1:19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5"/>
        <v>119</v>
      </c>
      <c r="O3619" s="7">
        <f t="shared" si="224"/>
        <v>17.254901960784313</v>
      </c>
      <c r="P3619" t="s">
        <v>8277</v>
      </c>
      <c r="Q3619" s="8" t="s">
        <v>8278</v>
      </c>
      <c r="R3619" s="12">
        <f t="shared" si="226"/>
        <v>42779.610289351855</v>
      </c>
      <c r="S3619" s="12">
        <f t="shared" si="227"/>
        <v>42794</v>
      </c>
    </row>
    <row r="3620" spans="1:19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5"/>
        <v>101</v>
      </c>
      <c r="O3620" s="7">
        <f t="shared" si="224"/>
        <v>36.071428571428569</v>
      </c>
      <c r="P3620" t="s">
        <v>8277</v>
      </c>
      <c r="Q3620" s="8" t="s">
        <v>8278</v>
      </c>
      <c r="R3620" s="12">
        <f t="shared" si="226"/>
        <v>42128.627893518518</v>
      </c>
      <c r="S3620" s="12">
        <f t="shared" si="227"/>
        <v>42158.627893518518</v>
      </c>
    </row>
    <row r="3621" spans="1:19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5"/>
        <v>113</v>
      </c>
      <c r="O3621" s="7">
        <f t="shared" si="224"/>
        <v>66.470588235294116</v>
      </c>
      <c r="P3621" t="s">
        <v>8277</v>
      </c>
      <c r="Q3621" s="8" t="s">
        <v>8278</v>
      </c>
      <c r="R3621" s="12">
        <f t="shared" si="226"/>
        <v>42661.132245370376</v>
      </c>
      <c r="S3621" s="12">
        <f t="shared" si="227"/>
        <v>42693.916666666672</v>
      </c>
    </row>
    <row r="3622" spans="1:19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5"/>
        <v>105</v>
      </c>
      <c r="O3622" s="7">
        <f t="shared" si="224"/>
        <v>56.065989847715734</v>
      </c>
      <c r="P3622" t="s">
        <v>8277</v>
      </c>
      <c r="Q3622" s="8" t="s">
        <v>8278</v>
      </c>
      <c r="R3622" s="12">
        <f t="shared" si="226"/>
        <v>42037.938206018516</v>
      </c>
      <c r="S3622" s="12">
        <f t="shared" si="227"/>
        <v>42068.166666666672</v>
      </c>
    </row>
    <row r="3623" spans="1:19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5"/>
        <v>110</v>
      </c>
      <c r="O3623" s="7">
        <f t="shared" si="224"/>
        <v>47.028571428571432</v>
      </c>
      <c r="P3623" t="s">
        <v>8277</v>
      </c>
      <c r="Q3623" s="8" t="s">
        <v>8278</v>
      </c>
      <c r="R3623" s="12">
        <f t="shared" si="226"/>
        <v>42619.935694444444</v>
      </c>
      <c r="S3623" s="12">
        <f t="shared" si="227"/>
        <v>42643.875</v>
      </c>
    </row>
    <row r="3624" spans="1:19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5"/>
        <v>100</v>
      </c>
      <c r="O3624" s="7">
        <f t="shared" si="224"/>
        <v>47.666190476190479</v>
      </c>
      <c r="P3624" t="s">
        <v>8277</v>
      </c>
      <c r="Q3624" s="8" t="s">
        <v>8278</v>
      </c>
      <c r="R3624" s="12">
        <f t="shared" si="226"/>
        <v>41877.221886574072</v>
      </c>
      <c r="S3624" s="12">
        <f t="shared" si="227"/>
        <v>41910.140972222223</v>
      </c>
    </row>
    <row r="3625" spans="1:19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5"/>
        <v>120</v>
      </c>
      <c r="O3625" s="7">
        <f t="shared" si="224"/>
        <v>88.235294117647058</v>
      </c>
      <c r="P3625" t="s">
        <v>8277</v>
      </c>
      <c r="Q3625" s="8" t="s">
        <v>8278</v>
      </c>
      <c r="R3625" s="12">
        <f t="shared" si="226"/>
        <v>41828.736921296295</v>
      </c>
      <c r="S3625" s="12">
        <f t="shared" si="227"/>
        <v>41846.291666666664</v>
      </c>
    </row>
    <row r="3626" spans="1:19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5"/>
        <v>105</v>
      </c>
      <c r="O3626" s="7">
        <f t="shared" si="224"/>
        <v>80.717948717948715</v>
      </c>
      <c r="P3626" t="s">
        <v>8277</v>
      </c>
      <c r="Q3626" s="8" t="s">
        <v>8278</v>
      </c>
      <c r="R3626" s="12">
        <f t="shared" si="226"/>
        <v>42545.774189814809</v>
      </c>
      <c r="S3626" s="12">
        <f t="shared" si="227"/>
        <v>42605.774189814809</v>
      </c>
    </row>
    <row r="3627" spans="1:19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5"/>
        <v>103</v>
      </c>
      <c r="O3627" s="7">
        <f t="shared" si="224"/>
        <v>39.487179487179489</v>
      </c>
      <c r="P3627" t="s">
        <v>8277</v>
      </c>
      <c r="Q3627" s="8" t="s">
        <v>8278</v>
      </c>
      <c r="R3627" s="12">
        <f t="shared" si="226"/>
        <v>42157.652511574073</v>
      </c>
      <c r="S3627" s="12">
        <f t="shared" si="227"/>
        <v>42187.652511574073</v>
      </c>
    </row>
    <row r="3628" spans="1:19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5"/>
        <v>102</v>
      </c>
      <c r="O3628" s="7">
        <f t="shared" si="224"/>
        <v>84.854166666666671</v>
      </c>
      <c r="P3628" t="s">
        <v>8277</v>
      </c>
      <c r="Q3628" s="8" t="s">
        <v>8278</v>
      </c>
      <c r="R3628" s="12">
        <f t="shared" si="226"/>
        <v>41846.667326388888</v>
      </c>
      <c r="S3628" s="12">
        <f t="shared" si="227"/>
        <v>41867.667326388888</v>
      </c>
    </row>
    <row r="3629" spans="1:19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5"/>
        <v>100</v>
      </c>
      <c r="O3629" s="7">
        <f t="shared" si="224"/>
        <v>68.965517241379317</v>
      </c>
      <c r="P3629" t="s">
        <v>8277</v>
      </c>
      <c r="Q3629" s="8" t="s">
        <v>8278</v>
      </c>
      <c r="R3629" s="12">
        <f t="shared" si="226"/>
        <v>42460.741747685184</v>
      </c>
      <c r="S3629" s="12">
        <f t="shared" si="227"/>
        <v>42511.165972222225</v>
      </c>
    </row>
    <row r="3630" spans="1:19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5"/>
        <v>0</v>
      </c>
      <c r="O3630" s="7" t="str">
        <f t="shared" si="224"/>
        <v>-</v>
      </c>
      <c r="P3630" t="s">
        <v>8277</v>
      </c>
      <c r="Q3630" s="8" t="s">
        <v>8302</v>
      </c>
      <c r="R3630" s="12">
        <f t="shared" si="226"/>
        <v>42291.833287037036</v>
      </c>
      <c r="S3630" s="12">
        <f t="shared" si="227"/>
        <v>42351.874953703707</v>
      </c>
    </row>
    <row r="3631" spans="1:19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5"/>
        <v>0</v>
      </c>
      <c r="O3631" s="7">
        <f t="shared" si="224"/>
        <v>1</v>
      </c>
      <c r="P3631" t="s">
        <v>8277</v>
      </c>
      <c r="Q3631" s="8" t="s">
        <v>8302</v>
      </c>
      <c r="R3631" s="12">
        <f t="shared" si="226"/>
        <v>42437.094490740739</v>
      </c>
      <c r="S3631" s="12">
        <f t="shared" si="227"/>
        <v>42495.708333333328</v>
      </c>
    </row>
    <row r="3632" spans="1:19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5"/>
        <v>0</v>
      </c>
      <c r="O3632" s="7">
        <f t="shared" si="224"/>
        <v>1</v>
      </c>
      <c r="P3632" t="s">
        <v>8277</v>
      </c>
      <c r="Q3632" s="8" t="s">
        <v>8302</v>
      </c>
      <c r="R3632" s="12">
        <f t="shared" si="226"/>
        <v>41942.84710648148</v>
      </c>
      <c r="S3632" s="12">
        <f t="shared" si="227"/>
        <v>41972.888773148152</v>
      </c>
    </row>
    <row r="3633" spans="1:19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5"/>
        <v>51</v>
      </c>
      <c r="O3633" s="7">
        <f t="shared" si="224"/>
        <v>147.88135593220338</v>
      </c>
      <c r="P3633" t="s">
        <v>8277</v>
      </c>
      <c r="Q3633" s="8" t="s">
        <v>8302</v>
      </c>
      <c r="R3633" s="12">
        <f t="shared" si="226"/>
        <v>41880.753437499996</v>
      </c>
      <c r="S3633" s="12">
        <f t="shared" si="227"/>
        <v>41905.165972222225</v>
      </c>
    </row>
    <row r="3634" spans="1:19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5"/>
        <v>20</v>
      </c>
      <c r="O3634" s="7">
        <f t="shared" si="224"/>
        <v>100</v>
      </c>
      <c r="P3634" t="s">
        <v>8277</v>
      </c>
      <c r="Q3634" s="8" t="s">
        <v>8302</v>
      </c>
      <c r="R3634" s="12">
        <f t="shared" si="226"/>
        <v>41946.936909722222</v>
      </c>
      <c r="S3634" s="12">
        <f t="shared" si="227"/>
        <v>41966.936909722222</v>
      </c>
    </row>
    <row r="3635" spans="1:19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5"/>
        <v>35</v>
      </c>
      <c r="O3635" s="7">
        <f t="shared" si="224"/>
        <v>56.838709677419352</v>
      </c>
      <c r="P3635" t="s">
        <v>8277</v>
      </c>
      <c r="Q3635" s="8" t="s">
        <v>8302</v>
      </c>
      <c r="R3635" s="12">
        <f t="shared" si="226"/>
        <v>42649.623460648145</v>
      </c>
      <c r="S3635" s="12">
        <f t="shared" si="227"/>
        <v>42693.041666666672</v>
      </c>
    </row>
    <row r="3636" spans="1:19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5"/>
        <v>4</v>
      </c>
      <c r="O3636" s="7">
        <f t="shared" si="224"/>
        <v>176.94444444444446</v>
      </c>
      <c r="P3636" t="s">
        <v>8277</v>
      </c>
      <c r="Q3636" s="8" t="s">
        <v>8302</v>
      </c>
      <c r="R3636" s="12">
        <f t="shared" si="226"/>
        <v>42701.166365740741</v>
      </c>
      <c r="S3636" s="12">
        <f t="shared" si="227"/>
        <v>42749.165972222225</v>
      </c>
    </row>
    <row r="3637" spans="1:19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5"/>
        <v>36</v>
      </c>
      <c r="O3637" s="7">
        <f t="shared" si="224"/>
        <v>127.6</v>
      </c>
      <c r="P3637" t="s">
        <v>8277</v>
      </c>
      <c r="Q3637" s="8" t="s">
        <v>8302</v>
      </c>
      <c r="R3637" s="12">
        <f t="shared" si="226"/>
        <v>42450.88282407407</v>
      </c>
      <c r="S3637" s="12">
        <f t="shared" si="227"/>
        <v>42480.88282407407</v>
      </c>
    </row>
    <row r="3638" spans="1:19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5"/>
        <v>0</v>
      </c>
      <c r="O3638" s="7" t="str">
        <f t="shared" si="224"/>
        <v>-</v>
      </c>
      <c r="P3638" t="s">
        <v>8277</v>
      </c>
      <c r="Q3638" s="8" t="s">
        <v>8302</v>
      </c>
      <c r="R3638" s="12">
        <f t="shared" si="226"/>
        <v>42226.694780092599</v>
      </c>
      <c r="S3638" s="12">
        <f t="shared" si="227"/>
        <v>42261.694780092599</v>
      </c>
    </row>
    <row r="3639" spans="1:19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5"/>
        <v>31</v>
      </c>
      <c r="O3639" s="7">
        <f t="shared" si="224"/>
        <v>66.142857142857139</v>
      </c>
      <c r="P3639" t="s">
        <v>8277</v>
      </c>
      <c r="Q3639" s="8" t="s">
        <v>8302</v>
      </c>
      <c r="R3639" s="12">
        <f t="shared" si="226"/>
        <v>41975.700636574074</v>
      </c>
      <c r="S3639" s="12">
        <f t="shared" si="227"/>
        <v>42005.700636574074</v>
      </c>
    </row>
    <row r="3640" spans="1:19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5"/>
        <v>7</v>
      </c>
      <c r="O3640" s="7">
        <f t="shared" si="224"/>
        <v>108</v>
      </c>
      <c r="P3640" t="s">
        <v>8277</v>
      </c>
      <c r="Q3640" s="8" t="s">
        <v>8302</v>
      </c>
      <c r="R3640" s="12">
        <f t="shared" si="226"/>
        <v>42053.672824074078</v>
      </c>
      <c r="S3640" s="12">
        <f t="shared" si="227"/>
        <v>42113.631157407406</v>
      </c>
    </row>
    <row r="3641" spans="1:19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5"/>
        <v>0</v>
      </c>
      <c r="O3641" s="7">
        <f t="shared" si="224"/>
        <v>1</v>
      </c>
      <c r="P3641" t="s">
        <v>8277</v>
      </c>
      <c r="Q3641" s="8" t="s">
        <v>8302</v>
      </c>
      <c r="R3641" s="12">
        <f t="shared" si="226"/>
        <v>42590.677152777775</v>
      </c>
      <c r="S3641" s="12">
        <f t="shared" si="227"/>
        <v>42650.632638888885</v>
      </c>
    </row>
    <row r="3642" spans="1:19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5"/>
        <v>6</v>
      </c>
      <c r="O3642" s="7">
        <f t="shared" si="224"/>
        <v>18.333333333333332</v>
      </c>
      <c r="P3642" t="s">
        <v>8277</v>
      </c>
      <c r="Q3642" s="8" t="s">
        <v>8302</v>
      </c>
      <c r="R3642" s="12">
        <f t="shared" si="226"/>
        <v>42104.781597222223</v>
      </c>
      <c r="S3642" s="12">
        <f t="shared" si="227"/>
        <v>42134.781597222223</v>
      </c>
    </row>
    <row r="3643" spans="1:19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5"/>
        <v>0</v>
      </c>
      <c r="O3643" s="7" t="str">
        <f t="shared" si="224"/>
        <v>-</v>
      </c>
      <c r="P3643" t="s">
        <v>8277</v>
      </c>
      <c r="Q3643" s="8" t="s">
        <v>8302</v>
      </c>
      <c r="R3643" s="12">
        <f t="shared" si="226"/>
        <v>41899.627071759263</v>
      </c>
      <c r="S3643" s="12">
        <f t="shared" si="227"/>
        <v>41917.208333333336</v>
      </c>
    </row>
    <row r="3644" spans="1:19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5"/>
        <v>2</v>
      </c>
      <c r="O3644" s="7">
        <f t="shared" si="224"/>
        <v>7.5</v>
      </c>
      <c r="P3644" t="s">
        <v>8277</v>
      </c>
      <c r="Q3644" s="8" t="s">
        <v>8302</v>
      </c>
      <c r="R3644" s="12">
        <f t="shared" si="226"/>
        <v>42297.816284722227</v>
      </c>
      <c r="S3644" s="12">
        <f t="shared" si="227"/>
        <v>42338.708333333328</v>
      </c>
    </row>
    <row r="3645" spans="1:19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5"/>
        <v>0</v>
      </c>
      <c r="O3645" s="7" t="str">
        <f t="shared" si="224"/>
        <v>-</v>
      </c>
      <c r="P3645" t="s">
        <v>8277</v>
      </c>
      <c r="Q3645" s="8" t="s">
        <v>8302</v>
      </c>
      <c r="R3645" s="12">
        <f t="shared" si="226"/>
        <v>42285.143969907411</v>
      </c>
      <c r="S3645" s="12">
        <f t="shared" si="227"/>
        <v>42325.185636574075</v>
      </c>
    </row>
    <row r="3646" spans="1:19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5"/>
        <v>16</v>
      </c>
      <c r="O3646" s="7">
        <f t="shared" si="224"/>
        <v>68.416666666666671</v>
      </c>
      <c r="P3646" t="s">
        <v>8277</v>
      </c>
      <c r="Q3646" s="8" t="s">
        <v>8302</v>
      </c>
      <c r="R3646" s="12">
        <f t="shared" si="226"/>
        <v>42409.241747685184</v>
      </c>
      <c r="S3646" s="12">
        <f t="shared" si="227"/>
        <v>42437.207638888889</v>
      </c>
    </row>
    <row r="3647" spans="1:19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5"/>
        <v>0</v>
      </c>
      <c r="O3647" s="7">
        <f t="shared" si="224"/>
        <v>1</v>
      </c>
      <c r="P3647" t="s">
        <v>8277</v>
      </c>
      <c r="Q3647" s="8" t="s">
        <v>8302</v>
      </c>
      <c r="R3647" s="12">
        <f t="shared" si="226"/>
        <v>42665.970347222217</v>
      </c>
      <c r="S3647" s="12">
        <f t="shared" si="227"/>
        <v>42696.012013888889</v>
      </c>
    </row>
    <row r="3648" spans="1:19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5"/>
        <v>5</v>
      </c>
      <c r="O3648" s="7">
        <f t="shared" si="224"/>
        <v>60.125</v>
      </c>
      <c r="P3648" t="s">
        <v>8277</v>
      </c>
      <c r="Q3648" s="8" t="s">
        <v>8302</v>
      </c>
      <c r="R3648" s="12">
        <f t="shared" si="226"/>
        <v>42140.421319444446</v>
      </c>
      <c r="S3648" s="12">
        <f t="shared" si="227"/>
        <v>42171.979166666672</v>
      </c>
    </row>
    <row r="3649" spans="1:19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5"/>
        <v>6</v>
      </c>
      <c r="O3649" s="7">
        <f t="shared" si="224"/>
        <v>15</v>
      </c>
      <c r="P3649" t="s">
        <v>8277</v>
      </c>
      <c r="Q3649" s="8" t="s">
        <v>8302</v>
      </c>
      <c r="R3649" s="12">
        <f t="shared" si="226"/>
        <v>42598.749155092592</v>
      </c>
      <c r="S3649" s="12">
        <f t="shared" si="227"/>
        <v>42643.749155092592</v>
      </c>
    </row>
    <row r="3650" spans="1:19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5"/>
        <v>100</v>
      </c>
      <c r="O3650" s="7">
        <f t="shared" ref="O3650:O3713" si="228">IFERROR(E3650/L3650,"-")</f>
        <v>550.04109589041093</v>
      </c>
      <c r="P3650" t="s">
        <v>8277</v>
      </c>
      <c r="Q3650" s="8" t="s">
        <v>8278</v>
      </c>
      <c r="R3650" s="12">
        <f t="shared" si="226"/>
        <v>41887.292187500003</v>
      </c>
      <c r="S3650" s="12">
        <f t="shared" si="227"/>
        <v>41917.292187500003</v>
      </c>
    </row>
    <row r="3651" spans="1:19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9">ROUND(E3651/D3651*100,0)</f>
        <v>104</v>
      </c>
      <c r="O3651" s="7">
        <f t="shared" si="228"/>
        <v>97.5</v>
      </c>
      <c r="P3651" t="s">
        <v>8277</v>
      </c>
      <c r="Q3651" s="8" t="s">
        <v>8278</v>
      </c>
      <c r="R3651" s="12">
        <f t="shared" ref="R3651:R3714" si="230">(((J3651/60)/60)/24+DATE(1970,1,1))</f>
        <v>41780.712893518517</v>
      </c>
      <c r="S3651" s="12">
        <f t="shared" ref="S3651:S3714" si="231">(((I3651/60)/60)/24)+DATE(1970,1,1)</f>
        <v>41806.712893518517</v>
      </c>
    </row>
    <row r="3652" spans="1:19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9"/>
        <v>100</v>
      </c>
      <c r="O3652" s="7">
        <f t="shared" si="228"/>
        <v>29.411764705882351</v>
      </c>
      <c r="P3652" t="s">
        <v>8277</v>
      </c>
      <c r="Q3652" s="8" t="s">
        <v>8278</v>
      </c>
      <c r="R3652" s="12">
        <f t="shared" si="230"/>
        <v>42381.478981481487</v>
      </c>
      <c r="S3652" s="12">
        <f t="shared" si="231"/>
        <v>42402.478981481487</v>
      </c>
    </row>
    <row r="3653" spans="1:19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9"/>
        <v>104</v>
      </c>
      <c r="O3653" s="7">
        <f t="shared" si="228"/>
        <v>57.777777777777779</v>
      </c>
      <c r="P3653" t="s">
        <v>8277</v>
      </c>
      <c r="Q3653" s="8" t="s">
        <v>8278</v>
      </c>
      <c r="R3653" s="12">
        <f t="shared" si="230"/>
        <v>41828.646319444444</v>
      </c>
      <c r="S3653" s="12">
        <f t="shared" si="231"/>
        <v>41861.665972222225</v>
      </c>
    </row>
    <row r="3654" spans="1:19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9"/>
        <v>251</v>
      </c>
      <c r="O3654" s="7">
        <f t="shared" si="228"/>
        <v>44.235294117647058</v>
      </c>
      <c r="P3654" t="s">
        <v>8277</v>
      </c>
      <c r="Q3654" s="8" t="s">
        <v>8278</v>
      </c>
      <c r="R3654" s="12">
        <f t="shared" si="230"/>
        <v>42596.644699074073</v>
      </c>
      <c r="S3654" s="12">
        <f t="shared" si="231"/>
        <v>42607.165972222225</v>
      </c>
    </row>
    <row r="3655" spans="1:19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9"/>
        <v>101</v>
      </c>
      <c r="O3655" s="7">
        <f t="shared" si="228"/>
        <v>60.909090909090907</v>
      </c>
      <c r="P3655" t="s">
        <v>8277</v>
      </c>
      <c r="Q3655" s="8" t="s">
        <v>8278</v>
      </c>
      <c r="R3655" s="12">
        <f t="shared" si="230"/>
        <v>42191.363506944443</v>
      </c>
      <c r="S3655" s="12">
        <f t="shared" si="231"/>
        <v>42221.363506944443</v>
      </c>
    </row>
    <row r="3656" spans="1:19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9"/>
        <v>174</v>
      </c>
      <c r="O3656" s="7">
        <f t="shared" si="228"/>
        <v>68.84210526315789</v>
      </c>
      <c r="P3656" t="s">
        <v>8277</v>
      </c>
      <c r="Q3656" s="8" t="s">
        <v>8278</v>
      </c>
      <c r="R3656" s="12">
        <f t="shared" si="230"/>
        <v>42440.416504629626</v>
      </c>
      <c r="S3656" s="12">
        <f t="shared" si="231"/>
        <v>42463.708333333328</v>
      </c>
    </row>
    <row r="3657" spans="1:19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9"/>
        <v>116</v>
      </c>
      <c r="O3657" s="7">
        <f t="shared" si="228"/>
        <v>73.582278481012665</v>
      </c>
      <c r="P3657" t="s">
        <v>8277</v>
      </c>
      <c r="Q3657" s="8" t="s">
        <v>8278</v>
      </c>
      <c r="R3657" s="12">
        <f t="shared" si="230"/>
        <v>42173.803217592591</v>
      </c>
      <c r="S3657" s="12">
        <f t="shared" si="231"/>
        <v>42203.290972222225</v>
      </c>
    </row>
    <row r="3658" spans="1:19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9"/>
        <v>106</v>
      </c>
      <c r="O3658" s="7">
        <f t="shared" si="228"/>
        <v>115.02173913043478</v>
      </c>
      <c r="P3658" t="s">
        <v>8277</v>
      </c>
      <c r="Q3658" s="8" t="s">
        <v>8278</v>
      </c>
      <c r="R3658" s="12">
        <f t="shared" si="230"/>
        <v>42737.910138888896</v>
      </c>
      <c r="S3658" s="12">
        <f t="shared" si="231"/>
        <v>42767.957638888889</v>
      </c>
    </row>
    <row r="3659" spans="1:19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9"/>
        <v>111</v>
      </c>
      <c r="O3659" s="7">
        <f t="shared" si="228"/>
        <v>110.75</v>
      </c>
      <c r="P3659" t="s">
        <v>8277</v>
      </c>
      <c r="Q3659" s="8" t="s">
        <v>8278</v>
      </c>
      <c r="R3659" s="12">
        <f t="shared" si="230"/>
        <v>42499.629849537043</v>
      </c>
      <c r="S3659" s="12">
        <f t="shared" si="231"/>
        <v>42522.904166666667</v>
      </c>
    </row>
    <row r="3660" spans="1:19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9"/>
        <v>101</v>
      </c>
      <c r="O3660" s="7">
        <f t="shared" si="228"/>
        <v>75.5</v>
      </c>
      <c r="P3660" t="s">
        <v>8277</v>
      </c>
      <c r="Q3660" s="8" t="s">
        <v>8278</v>
      </c>
      <c r="R3660" s="12">
        <f t="shared" si="230"/>
        <v>41775.858564814815</v>
      </c>
      <c r="S3660" s="12">
        <f t="shared" si="231"/>
        <v>41822.165972222225</v>
      </c>
    </row>
    <row r="3661" spans="1:19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9"/>
        <v>102</v>
      </c>
      <c r="O3661" s="7">
        <f t="shared" si="228"/>
        <v>235.46153846153845</v>
      </c>
      <c r="P3661" t="s">
        <v>8277</v>
      </c>
      <c r="Q3661" s="8" t="s">
        <v>8278</v>
      </c>
      <c r="R3661" s="12">
        <f t="shared" si="230"/>
        <v>42055.277199074073</v>
      </c>
      <c r="S3661" s="12">
        <f t="shared" si="231"/>
        <v>42082.610416666663</v>
      </c>
    </row>
    <row r="3662" spans="1:19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9"/>
        <v>100</v>
      </c>
      <c r="O3662" s="7">
        <f t="shared" si="228"/>
        <v>11.363636363636363</v>
      </c>
      <c r="P3662" t="s">
        <v>8277</v>
      </c>
      <c r="Q3662" s="8" t="s">
        <v>8278</v>
      </c>
      <c r="R3662" s="12">
        <f t="shared" si="230"/>
        <v>41971.881076388891</v>
      </c>
      <c r="S3662" s="12">
        <f t="shared" si="231"/>
        <v>41996.881076388891</v>
      </c>
    </row>
    <row r="3663" spans="1:19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9"/>
        <v>111</v>
      </c>
      <c r="O3663" s="7">
        <f t="shared" si="228"/>
        <v>92.5</v>
      </c>
      <c r="P3663" t="s">
        <v>8277</v>
      </c>
      <c r="Q3663" s="8" t="s">
        <v>8278</v>
      </c>
      <c r="R3663" s="12">
        <f t="shared" si="230"/>
        <v>42447.896666666667</v>
      </c>
      <c r="S3663" s="12">
        <f t="shared" si="231"/>
        <v>42470.166666666672</v>
      </c>
    </row>
    <row r="3664" spans="1:19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9"/>
        <v>101</v>
      </c>
      <c r="O3664" s="7">
        <f t="shared" si="228"/>
        <v>202.85</v>
      </c>
      <c r="P3664" t="s">
        <v>8277</v>
      </c>
      <c r="Q3664" s="8" t="s">
        <v>8278</v>
      </c>
      <c r="R3664" s="12">
        <f t="shared" si="230"/>
        <v>42064.220069444447</v>
      </c>
      <c r="S3664" s="12">
        <f t="shared" si="231"/>
        <v>42094.178402777776</v>
      </c>
    </row>
    <row r="3665" spans="1:19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9"/>
        <v>104</v>
      </c>
      <c r="O3665" s="7">
        <f t="shared" si="228"/>
        <v>26</v>
      </c>
      <c r="P3665" t="s">
        <v>8277</v>
      </c>
      <c r="Q3665" s="8" t="s">
        <v>8278</v>
      </c>
      <c r="R3665" s="12">
        <f t="shared" si="230"/>
        <v>42665.451736111107</v>
      </c>
      <c r="S3665" s="12">
        <f t="shared" si="231"/>
        <v>42725.493402777778</v>
      </c>
    </row>
    <row r="3666" spans="1:19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9"/>
        <v>109</v>
      </c>
      <c r="O3666" s="7">
        <f t="shared" si="228"/>
        <v>46.05263157894737</v>
      </c>
      <c r="P3666" t="s">
        <v>8277</v>
      </c>
      <c r="Q3666" s="8" t="s">
        <v>8278</v>
      </c>
      <c r="R3666" s="12">
        <f t="shared" si="230"/>
        <v>42523.248715277776</v>
      </c>
      <c r="S3666" s="12">
        <f t="shared" si="231"/>
        <v>42537.248715277776</v>
      </c>
    </row>
    <row r="3667" spans="1:19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9"/>
        <v>115</v>
      </c>
      <c r="O3667" s="7">
        <f t="shared" si="228"/>
        <v>51</v>
      </c>
      <c r="P3667" t="s">
        <v>8277</v>
      </c>
      <c r="Q3667" s="8" t="s">
        <v>8278</v>
      </c>
      <c r="R3667" s="12">
        <f t="shared" si="230"/>
        <v>42294.808124999996</v>
      </c>
      <c r="S3667" s="12">
        <f t="shared" si="231"/>
        <v>42305.829166666663</v>
      </c>
    </row>
    <row r="3668" spans="1:19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9"/>
        <v>100</v>
      </c>
      <c r="O3668" s="7">
        <f t="shared" si="228"/>
        <v>31.578947368421051</v>
      </c>
      <c r="P3668" t="s">
        <v>8277</v>
      </c>
      <c r="Q3668" s="8" t="s">
        <v>8278</v>
      </c>
      <c r="R3668" s="12">
        <f t="shared" si="230"/>
        <v>41822.90488425926</v>
      </c>
      <c r="S3668" s="12">
        <f t="shared" si="231"/>
        <v>41844.291666666664</v>
      </c>
    </row>
    <row r="3669" spans="1:19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9"/>
        <v>103</v>
      </c>
      <c r="O3669" s="7">
        <f t="shared" si="228"/>
        <v>53.363965517241382</v>
      </c>
      <c r="P3669" t="s">
        <v>8277</v>
      </c>
      <c r="Q3669" s="8" t="s">
        <v>8278</v>
      </c>
      <c r="R3669" s="12">
        <f t="shared" si="230"/>
        <v>42173.970127314817</v>
      </c>
      <c r="S3669" s="12">
        <f t="shared" si="231"/>
        <v>42203.970127314817</v>
      </c>
    </row>
    <row r="3670" spans="1:19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9"/>
        <v>104</v>
      </c>
      <c r="O3670" s="7">
        <f t="shared" si="228"/>
        <v>36.964285714285715</v>
      </c>
      <c r="P3670" t="s">
        <v>8277</v>
      </c>
      <c r="Q3670" s="8" t="s">
        <v>8278</v>
      </c>
      <c r="R3670" s="12">
        <f t="shared" si="230"/>
        <v>42185.556157407409</v>
      </c>
      <c r="S3670" s="12">
        <f t="shared" si="231"/>
        <v>42208.772916666669</v>
      </c>
    </row>
    <row r="3671" spans="1:19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9"/>
        <v>138</v>
      </c>
      <c r="O3671" s="7">
        <f t="shared" si="228"/>
        <v>81.294117647058826</v>
      </c>
      <c r="P3671" t="s">
        <v>8277</v>
      </c>
      <c r="Q3671" s="8" t="s">
        <v>8278</v>
      </c>
      <c r="R3671" s="12">
        <f t="shared" si="230"/>
        <v>42136.675196759257</v>
      </c>
      <c r="S3671" s="12">
        <f t="shared" si="231"/>
        <v>42166.675196759257</v>
      </c>
    </row>
    <row r="3672" spans="1:19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9"/>
        <v>110</v>
      </c>
      <c r="O3672" s="7">
        <f t="shared" si="228"/>
        <v>20.083333333333332</v>
      </c>
      <c r="P3672" t="s">
        <v>8277</v>
      </c>
      <c r="Q3672" s="8" t="s">
        <v>8278</v>
      </c>
      <c r="R3672" s="12">
        <f t="shared" si="230"/>
        <v>42142.514016203699</v>
      </c>
      <c r="S3672" s="12">
        <f t="shared" si="231"/>
        <v>42155.958333333328</v>
      </c>
    </row>
    <row r="3673" spans="1:19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9"/>
        <v>101</v>
      </c>
      <c r="O3673" s="7">
        <f t="shared" si="228"/>
        <v>88.25</v>
      </c>
      <c r="P3673" t="s">
        <v>8277</v>
      </c>
      <c r="Q3673" s="8" t="s">
        <v>8278</v>
      </c>
      <c r="R3673" s="12">
        <f t="shared" si="230"/>
        <v>41820.62809027778</v>
      </c>
      <c r="S3673" s="12">
        <f t="shared" si="231"/>
        <v>41841.165972222225</v>
      </c>
    </row>
    <row r="3674" spans="1:19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9"/>
        <v>102</v>
      </c>
      <c r="O3674" s="7">
        <f t="shared" si="228"/>
        <v>53.438596491228068</v>
      </c>
      <c r="P3674" t="s">
        <v>8277</v>
      </c>
      <c r="Q3674" s="8" t="s">
        <v>8278</v>
      </c>
      <c r="R3674" s="12">
        <f t="shared" si="230"/>
        <v>41878.946574074071</v>
      </c>
      <c r="S3674" s="12">
        <f t="shared" si="231"/>
        <v>41908.946574074071</v>
      </c>
    </row>
    <row r="3675" spans="1:19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9"/>
        <v>114</v>
      </c>
      <c r="O3675" s="7">
        <f t="shared" si="228"/>
        <v>39.868421052631582</v>
      </c>
      <c r="P3675" t="s">
        <v>8277</v>
      </c>
      <c r="Q3675" s="8" t="s">
        <v>8278</v>
      </c>
      <c r="R3675" s="12">
        <f t="shared" si="230"/>
        <v>41914.295104166667</v>
      </c>
      <c r="S3675" s="12">
        <f t="shared" si="231"/>
        <v>41948.536111111112</v>
      </c>
    </row>
    <row r="3676" spans="1:19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9"/>
        <v>100</v>
      </c>
      <c r="O3676" s="7">
        <f t="shared" si="228"/>
        <v>145.16129032258064</v>
      </c>
      <c r="P3676" t="s">
        <v>8277</v>
      </c>
      <c r="Q3676" s="8" t="s">
        <v>8278</v>
      </c>
      <c r="R3676" s="12">
        <f t="shared" si="230"/>
        <v>42556.873020833329</v>
      </c>
      <c r="S3676" s="12">
        <f t="shared" si="231"/>
        <v>42616.873020833329</v>
      </c>
    </row>
    <row r="3677" spans="1:19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9"/>
        <v>140</v>
      </c>
      <c r="O3677" s="7">
        <f t="shared" si="228"/>
        <v>23.333333333333332</v>
      </c>
      <c r="P3677" t="s">
        <v>8277</v>
      </c>
      <c r="Q3677" s="8" t="s">
        <v>8278</v>
      </c>
      <c r="R3677" s="12">
        <f t="shared" si="230"/>
        <v>42493.597013888888</v>
      </c>
      <c r="S3677" s="12">
        <f t="shared" si="231"/>
        <v>42505.958333333328</v>
      </c>
    </row>
    <row r="3678" spans="1:19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9"/>
        <v>129</v>
      </c>
      <c r="O3678" s="7">
        <f t="shared" si="228"/>
        <v>64.375</v>
      </c>
      <c r="P3678" t="s">
        <v>8277</v>
      </c>
      <c r="Q3678" s="8" t="s">
        <v>8278</v>
      </c>
      <c r="R3678" s="12">
        <f t="shared" si="230"/>
        <v>41876.815787037034</v>
      </c>
      <c r="S3678" s="12">
        <f t="shared" si="231"/>
        <v>41894.815787037034</v>
      </c>
    </row>
    <row r="3679" spans="1:19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9"/>
        <v>103</v>
      </c>
      <c r="O3679" s="7">
        <f t="shared" si="228"/>
        <v>62.052763819095475</v>
      </c>
      <c r="P3679" t="s">
        <v>8277</v>
      </c>
      <c r="Q3679" s="8" t="s">
        <v>8278</v>
      </c>
      <c r="R3679" s="12">
        <f t="shared" si="230"/>
        <v>41802.574282407404</v>
      </c>
      <c r="S3679" s="12">
        <f t="shared" si="231"/>
        <v>41823.165972222225</v>
      </c>
    </row>
    <row r="3680" spans="1:19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9"/>
        <v>103</v>
      </c>
      <c r="O3680" s="7">
        <f t="shared" si="228"/>
        <v>66.129032258064512</v>
      </c>
      <c r="P3680" t="s">
        <v>8277</v>
      </c>
      <c r="Q3680" s="8" t="s">
        <v>8278</v>
      </c>
      <c r="R3680" s="12">
        <f t="shared" si="230"/>
        <v>42120.531226851846</v>
      </c>
      <c r="S3680" s="12">
        <f t="shared" si="231"/>
        <v>42155.531226851846</v>
      </c>
    </row>
    <row r="3681" spans="1:19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9"/>
        <v>110</v>
      </c>
      <c r="O3681" s="7">
        <f t="shared" si="228"/>
        <v>73.400000000000006</v>
      </c>
      <c r="P3681" t="s">
        <v>8277</v>
      </c>
      <c r="Q3681" s="8" t="s">
        <v>8278</v>
      </c>
      <c r="R3681" s="12">
        <f t="shared" si="230"/>
        <v>41786.761354166665</v>
      </c>
      <c r="S3681" s="12">
        <f t="shared" si="231"/>
        <v>41821.207638888889</v>
      </c>
    </row>
    <row r="3682" spans="1:19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9"/>
        <v>113</v>
      </c>
      <c r="O3682" s="7">
        <f t="shared" si="228"/>
        <v>99.5</v>
      </c>
      <c r="P3682" t="s">
        <v>8277</v>
      </c>
      <c r="Q3682" s="8" t="s">
        <v>8278</v>
      </c>
      <c r="R3682" s="12">
        <f t="shared" si="230"/>
        <v>42627.454097222217</v>
      </c>
      <c r="S3682" s="12">
        <f t="shared" si="231"/>
        <v>42648.454097222217</v>
      </c>
    </row>
    <row r="3683" spans="1:19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9"/>
        <v>112</v>
      </c>
      <c r="O3683" s="7">
        <f t="shared" si="228"/>
        <v>62.166666666666664</v>
      </c>
      <c r="P3683" t="s">
        <v>8277</v>
      </c>
      <c r="Q3683" s="8" t="s">
        <v>8278</v>
      </c>
      <c r="R3683" s="12">
        <f t="shared" si="230"/>
        <v>42374.651504629626</v>
      </c>
      <c r="S3683" s="12">
        <f t="shared" si="231"/>
        <v>42384.651504629626</v>
      </c>
    </row>
    <row r="3684" spans="1:19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9"/>
        <v>139</v>
      </c>
      <c r="O3684" s="7">
        <f t="shared" si="228"/>
        <v>62.328358208955223</v>
      </c>
      <c r="P3684" t="s">
        <v>8277</v>
      </c>
      <c r="Q3684" s="8" t="s">
        <v>8278</v>
      </c>
      <c r="R3684" s="12">
        <f t="shared" si="230"/>
        <v>41772.685393518521</v>
      </c>
      <c r="S3684" s="12">
        <f t="shared" si="231"/>
        <v>41806.290972222225</v>
      </c>
    </row>
    <row r="3685" spans="1:19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9"/>
        <v>111</v>
      </c>
      <c r="O3685" s="7">
        <f t="shared" si="228"/>
        <v>58.787878787878789</v>
      </c>
      <c r="P3685" t="s">
        <v>8277</v>
      </c>
      <c r="Q3685" s="8" t="s">
        <v>8278</v>
      </c>
      <c r="R3685" s="12">
        <f t="shared" si="230"/>
        <v>42633.116851851853</v>
      </c>
      <c r="S3685" s="12">
        <f t="shared" si="231"/>
        <v>42663.116851851853</v>
      </c>
    </row>
    <row r="3686" spans="1:19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9"/>
        <v>139</v>
      </c>
      <c r="O3686" s="7">
        <f t="shared" si="228"/>
        <v>45.347826086956523</v>
      </c>
      <c r="P3686" t="s">
        <v>8277</v>
      </c>
      <c r="Q3686" s="8" t="s">
        <v>8278</v>
      </c>
      <c r="R3686" s="12">
        <f t="shared" si="230"/>
        <v>42219.180393518516</v>
      </c>
      <c r="S3686" s="12">
        <f t="shared" si="231"/>
        <v>42249.180393518516</v>
      </c>
    </row>
    <row r="3687" spans="1:19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9"/>
        <v>106</v>
      </c>
      <c r="O3687" s="7">
        <f t="shared" si="228"/>
        <v>41.944444444444443</v>
      </c>
      <c r="P3687" t="s">
        <v>8277</v>
      </c>
      <c r="Q3687" s="8" t="s">
        <v>8278</v>
      </c>
      <c r="R3687" s="12">
        <f t="shared" si="230"/>
        <v>41753.593275462961</v>
      </c>
      <c r="S3687" s="12">
        <f t="shared" si="231"/>
        <v>41778.875</v>
      </c>
    </row>
    <row r="3688" spans="1:19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9"/>
        <v>101</v>
      </c>
      <c r="O3688" s="7">
        <f t="shared" si="228"/>
        <v>59.166666666666664</v>
      </c>
      <c r="P3688" t="s">
        <v>8277</v>
      </c>
      <c r="Q3688" s="8" t="s">
        <v>8278</v>
      </c>
      <c r="R3688" s="12">
        <f t="shared" si="230"/>
        <v>42230.662731481483</v>
      </c>
      <c r="S3688" s="12">
        <f t="shared" si="231"/>
        <v>42245.165972222225</v>
      </c>
    </row>
    <row r="3689" spans="1:19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9"/>
        <v>100</v>
      </c>
      <c r="O3689" s="7">
        <f t="shared" si="228"/>
        <v>200.49</v>
      </c>
      <c r="P3689" t="s">
        <v>8277</v>
      </c>
      <c r="Q3689" s="8" t="s">
        <v>8278</v>
      </c>
      <c r="R3689" s="12">
        <f t="shared" si="230"/>
        <v>41787.218229166669</v>
      </c>
      <c r="S3689" s="12">
        <f t="shared" si="231"/>
        <v>41817.218229166669</v>
      </c>
    </row>
    <row r="3690" spans="1:19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9"/>
        <v>109</v>
      </c>
      <c r="O3690" s="7">
        <f t="shared" si="228"/>
        <v>83.974358974358978</v>
      </c>
      <c r="P3690" t="s">
        <v>8277</v>
      </c>
      <c r="Q3690" s="8" t="s">
        <v>8278</v>
      </c>
      <c r="R3690" s="12">
        <f t="shared" si="230"/>
        <v>41829.787083333329</v>
      </c>
      <c r="S3690" s="12">
        <f t="shared" si="231"/>
        <v>41859.787083333329</v>
      </c>
    </row>
    <row r="3691" spans="1:19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9"/>
        <v>118</v>
      </c>
      <c r="O3691" s="7">
        <f t="shared" si="228"/>
        <v>57.258064516129032</v>
      </c>
      <c r="P3691" t="s">
        <v>8277</v>
      </c>
      <c r="Q3691" s="8" t="s">
        <v>8278</v>
      </c>
      <c r="R3691" s="12">
        <f t="shared" si="230"/>
        <v>42147.826840277776</v>
      </c>
      <c r="S3691" s="12">
        <f t="shared" si="231"/>
        <v>42176.934027777781</v>
      </c>
    </row>
    <row r="3692" spans="1:19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9"/>
        <v>120</v>
      </c>
      <c r="O3692" s="7">
        <f t="shared" si="228"/>
        <v>58.064516129032256</v>
      </c>
      <c r="P3692" t="s">
        <v>8277</v>
      </c>
      <c r="Q3692" s="8" t="s">
        <v>8278</v>
      </c>
      <c r="R3692" s="12">
        <f t="shared" si="230"/>
        <v>41940.598182870373</v>
      </c>
      <c r="S3692" s="12">
        <f t="shared" si="231"/>
        <v>41970.639849537038</v>
      </c>
    </row>
    <row r="3693" spans="1:19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9"/>
        <v>128</v>
      </c>
      <c r="O3693" s="7">
        <f t="shared" si="228"/>
        <v>186.80291970802921</v>
      </c>
      <c r="P3693" t="s">
        <v>8277</v>
      </c>
      <c r="Q3693" s="8" t="s">
        <v>8278</v>
      </c>
      <c r="R3693" s="12">
        <f t="shared" si="230"/>
        <v>42020.700567129628</v>
      </c>
      <c r="S3693" s="12">
        <f t="shared" si="231"/>
        <v>42065.207638888889</v>
      </c>
    </row>
    <row r="3694" spans="1:19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9"/>
        <v>126</v>
      </c>
      <c r="O3694" s="7">
        <f t="shared" si="228"/>
        <v>74.117647058823536</v>
      </c>
      <c r="P3694" t="s">
        <v>8277</v>
      </c>
      <c r="Q3694" s="8" t="s">
        <v>8278</v>
      </c>
      <c r="R3694" s="12">
        <f t="shared" si="230"/>
        <v>41891.96503472222</v>
      </c>
      <c r="S3694" s="12">
        <f t="shared" si="231"/>
        <v>41901</v>
      </c>
    </row>
    <row r="3695" spans="1:19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9"/>
        <v>129</v>
      </c>
      <c r="O3695" s="7">
        <f t="shared" si="228"/>
        <v>30.714285714285715</v>
      </c>
      <c r="P3695" t="s">
        <v>8277</v>
      </c>
      <c r="Q3695" s="8" t="s">
        <v>8278</v>
      </c>
      <c r="R3695" s="12">
        <f t="shared" si="230"/>
        <v>42309.191307870366</v>
      </c>
      <c r="S3695" s="12">
        <f t="shared" si="231"/>
        <v>42338.9375</v>
      </c>
    </row>
    <row r="3696" spans="1:19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9"/>
        <v>107</v>
      </c>
      <c r="O3696" s="7">
        <f t="shared" si="228"/>
        <v>62.666666666666664</v>
      </c>
      <c r="P3696" t="s">
        <v>8277</v>
      </c>
      <c r="Q3696" s="8" t="s">
        <v>8278</v>
      </c>
      <c r="R3696" s="12">
        <f t="shared" si="230"/>
        <v>42490.133877314816</v>
      </c>
      <c r="S3696" s="12">
        <f t="shared" si="231"/>
        <v>42527.083333333328</v>
      </c>
    </row>
    <row r="3697" spans="1:19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9"/>
        <v>100</v>
      </c>
      <c r="O3697" s="7">
        <f t="shared" si="228"/>
        <v>121.36363636363636</v>
      </c>
      <c r="P3697" t="s">
        <v>8277</v>
      </c>
      <c r="Q3697" s="8" t="s">
        <v>8278</v>
      </c>
      <c r="R3697" s="12">
        <f t="shared" si="230"/>
        <v>41995.870486111111</v>
      </c>
      <c r="S3697" s="12">
        <f t="shared" si="231"/>
        <v>42015.870486111111</v>
      </c>
    </row>
    <row r="3698" spans="1:19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9"/>
        <v>155</v>
      </c>
      <c r="O3698" s="7">
        <f t="shared" si="228"/>
        <v>39.743589743589745</v>
      </c>
      <c r="P3698" t="s">
        <v>8277</v>
      </c>
      <c r="Q3698" s="8" t="s">
        <v>8278</v>
      </c>
      <c r="R3698" s="12">
        <f t="shared" si="230"/>
        <v>41988.617083333331</v>
      </c>
      <c r="S3698" s="12">
        <f t="shared" si="231"/>
        <v>42048.617083333331</v>
      </c>
    </row>
    <row r="3699" spans="1:19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9"/>
        <v>108</v>
      </c>
      <c r="O3699" s="7">
        <f t="shared" si="228"/>
        <v>72</v>
      </c>
      <c r="P3699" t="s">
        <v>8277</v>
      </c>
      <c r="Q3699" s="8" t="s">
        <v>8278</v>
      </c>
      <c r="R3699" s="12">
        <f t="shared" si="230"/>
        <v>42479.465833333335</v>
      </c>
      <c r="S3699" s="12">
        <f t="shared" si="231"/>
        <v>42500.465833333335</v>
      </c>
    </row>
    <row r="3700" spans="1:19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9"/>
        <v>111</v>
      </c>
      <c r="O3700" s="7">
        <f t="shared" si="228"/>
        <v>40.632352941176471</v>
      </c>
      <c r="P3700" t="s">
        <v>8277</v>
      </c>
      <c r="Q3700" s="8" t="s">
        <v>8278</v>
      </c>
      <c r="R3700" s="12">
        <f t="shared" si="230"/>
        <v>42401.806562500002</v>
      </c>
      <c r="S3700" s="12">
        <f t="shared" si="231"/>
        <v>42431.806562500002</v>
      </c>
    </row>
    <row r="3701" spans="1:19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9"/>
        <v>101</v>
      </c>
      <c r="O3701" s="7">
        <f t="shared" si="228"/>
        <v>63</v>
      </c>
      <c r="P3701" t="s">
        <v>8277</v>
      </c>
      <c r="Q3701" s="8" t="s">
        <v>8278</v>
      </c>
      <c r="R3701" s="12">
        <f t="shared" si="230"/>
        <v>41897.602037037039</v>
      </c>
      <c r="S3701" s="12">
        <f t="shared" si="231"/>
        <v>41927.602037037039</v>
      </c>
    </row>
    <row r="3702" spans="1:19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9"/>
        <v>121</v>
      </c>
      <c r="O3702" s="7">
        <f t="shared" si="228"/>
        <v>33.666666666666664</v>
      </c>
      <c r="P3702" t="s">
        <v>8277</v>
      </c>
      <c r="Q3702" s="8" t="s">
        <v>8278</v>
      </c>
      <c r="R3702" s="12">
        <f t="shared" si="230"/>
        <v>41882.585648148146</v>
      </c>
      <c r="S3702" s="12">
        <f t="shared" si="231"/>
        <v>41912.666666666664</v>
      </c>
    </row>
    <row r="3703" spans="1:19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9"/>
        <v>100</v>
      </c>
      <c r="O3703" s="7">
        <f t="shared" si="228"/>
        <v>38.589743589743591</v>
      </c>
      <c r="P3703" t="s">
        <v>8277</v>
      </c>
      <c r="Q3703" s="8" t="s">
        <v>8278</v>
      </c>
      <c r="R3703" s="12">
        <f t="shared" si="230"/>
        <v>42129.541585648149</v>
      </c>
      <c r="S3703" s="12">
        <f t="shared" si="231"/>
        <v>42159.541585648149</v>
      </c>
    </row>
    <row r="3704" spans="1:19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9"/>
        <v>109</v>
      </c>
      <c r="O3704" s="7">
        <f t="shared" si="228"/>
        <v>155.95238095238096</v>
      </c>
      <c r="P3704" t="s">
        <v>8277</v>
      </c>
      <c r="Q3704" s="8" t="s">
        <v>8278</v>
      </c>
      <c r="R3704" s="12">
        <f t="shared" si="230"/>
        <v>42524.53800925926</v>
      </c>
      <c r="S3704" s="12">
        <f t="shared" si="231"/>
        <v>42561.957638888889</v>
      </c>
    </row>
    <row r="3705" spans="1:19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9"/>
        <v>123</v>
      </c>
      <c r="O3705" s="7">
        <f t="shared" si="228"/>
        <v>43.2</v>
      </c>
      <c r="P3705" t="s">
        <v>8277</v>
      </c>
      <c r="Q3705" s="8" t="s">
        <v>8278</v>
      </c>
      <c r="R3705" s="12">
        <f t="shared" si="230"/>
        <v>42556.504490740743</v>
      </c>
      <c r="S3705" s="12">
        <f t="shared" si="231"/>
        <v>42595.290972222225</v>
      </c>
    </row>
    <row r="3706" spans="1:19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9"/>
        <v>136</v>
      </c>
      <c r="O3706" s="7">
        <f t="shared" si="228"/>
        <v>15.148518518518518</v>
      </c>
      <c r="P3706" t="s">
        <v>8277</v>
      </c>
      <c r="Q3706" s="8" t="s">
        <v>8278</v>
      </c>
      <c r="R3706" s="12">
        <f t="shared" si="230"/>
        <v>42461.689745370371</v>
      </c>
      <c r="S3706" s="12">
        <f t="shared" si="231"/>
        <v>42521.689745370371</v>
      </c>
    </row>
    <row r="3707" spans="1:19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9"/>
        <v>103</v>
      </c>
      <c r="O3707" s="7">
        <f t="shared" si="228"/>
        <v>83.571428571428569</v>
      </c>
      <c r="P3707" t="s">
        <v>8277</v>
      </c>
      <c r="Q3707" s="8" t="s">
        <v>8278</v>
      </c>
      <c r="R3707" s="12">
        <f t="shared" si="230"/>
        <v>41792.542986111112</v>
      </c>
      <c r="S3707" s="12">
        <f t="shared" si="231"/>
        <v>41813.75</v>
      </c>
    </row>
    <row r="3708" spans="1:19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9"/>
        <v>121</v>
      </c>
      <c r="O3708" s="7">
        <f t="shared" si="228"/>
        <v>140</v>
      </c>
      <c r="P3708" t="s">
        <v>8277</v>
      </c>
      <c r="Q3708" s="8" t="s">
        <v>8278</v>
      </c>
      <c r="R3708" s="12">
        <f t="shared" si="230"/>
        <v>41879.913761574076</v>
      </c>
      <c r="S3708" s="12">
        <f t="shared" si="231"/>
        <v>41894.913761574076</v>
      </c>
    </row>
    <row r="3709" spans="1:19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9"/>
        <v>186</v>
      </c>
      <c r="O3709" s="7">
        <f t="shared" si="228"/>
        <v>80.869565217391298</v>
      </c>
      <c r="P3709" t="s">
        <v>8277</v>
      </c>
      <c r="Q3709" s="8" t="s">
        <v>8278</v>
      </c>
      <c r="R3709" s="12">
        <f t="shared" si="230"/>
        <v>42552.048356481479</v>
      </c>
      <c r="S3709" s="12">
        <f t="shared" si="231"/>
        <v>42573.226388888885</v>
      </c>
    </row>
    <row r="3710" spans="1:19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9"/>
        <v>300</v>
      </c>
      <c r="O3710" s="7">
        <f t="shared" si="228"/>
        <v>53.846153846153847</v>
      </c>
      <c r="P3710" t="s">
        <v>8277</v>
      </c>
      <c r="Q3710" s="8" t="s">
        <v>8278</v>
      </c>
      <c r="R3710" s="12">
        <f t="shared" si="230"/>
        <v>41810.142199074071</v>
      </c>
      <c r="S3710" s="12">
        <f t="shared" si="231"/>
        <v>41824.142199074071</v>
      </c>
    </row>
    <row r="3711" spans="1:19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9"/>
        <v>108</v>
      </c>
      <c r="O3711" s="7">
        <f t="shared" si="228"/>
        <v>30.928571428571427</v>
      </c>
      <c r="P3711" t="s">
        <v>8277</v>
      </c>
      <c r="Q3711" s="8" t="s">
        <v>8278</v>
      </c>
      <c r="R3711" s="12">
        <f t="shared" si="230"/>
        <v>41785.707708333335</v>
      </c>
      <c r="S3711" s="12">
        <f t="shared" si="231"/>
        <v>41815.707708333335</v>
      </c>
    </row>
    <row r="3712" spans="1:19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9"/>
        <v>141</v>
      </c>
      <c r="O3712" s="7">
        <f t="shared" si="228"/>
        <v>67.962962962962962</v>
      </c>
      <c r="P3712" t="s">
        <v>8277</v>
      </c>
      <c r="Q3712" s="8" t="s">
        <v>8278</v>
      </c>
      <c r="R3712" s="12">
        <f t="shared" si="230"/>
        <v>42072.576249999998</v>
      </c>
      <c r="S3712" s="12">
        <f t="shared" si="231"/>
        <v>42097.576249999998</v>
      </c>
    </row>
    <row r="3713" spans="1:19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9"/>
        <v>114</v>
      </c>
      <c r="O3713" s="7">
        <f t="shared" si="228"/>
        <v>27.142857142857142</v>
      </c>
      <c r="P3713" t="s">
        <v>8277</v>
      </c>
      <c r="Q3713" s="8" t="s">
        <v>8278</v>
      </c>
      <c r="R3713" s="12">
        <f t="shared" si="230"/>
        <v>41779.724224537036</v>
      </c>
      <c r="S3713" s="12">
        <f t="shared" si="231"/>
        <v>41805.666666666664</v>
      </c>
    </row>
    <row r="3714" spans="1:19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9"/>
        <v>154</v>
      </c>
      <c r="O3714" s="7">
        <f t="shared" ref="O3714:O3777" si="232">IFERROR(E3714/L3714,"-")</f>
        <v>110.86538461538461</v>
      </c>
      <c r="P3714" t="s">
        <v>8277</v>
      </c>
      <c r="Q3714" s="8" t="s">
        <v>8278</v>
      </c>
      <c r="R3714" s="12">
        <f t="shared" si="230"/>
        <v>42134.172071759262</v>
      </c>
      <c r="S3714" s="12">
        <f t="shared" si="231"/>
        <v>42155.290972222225</v>
      </c>
    </row>
    <row r="3715" spans="1:19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3">ROUND(E3715/D3715*100,0)</f>
        <v>102</v>
      </c>
      <c r="O3715" s="7">
        <f t="shared" si="232"/>
        <v>106.84210526315789</v>
      </c>
      <c r="P3715" t="s">
        <v>8277</v>
      </c>
      <c r="Q3715" s="8" t="s">
        <v>8278</v>
      </c>
      <c r="R3715" s="12">
        <f t="shared" ref="R3715:R3778" si="234">(((J3715/60)/60)/24+DATE(1970,1,1))</f>
        <v>42505.738032407404</v>
      </c>
      <c r="S3715" s="12">
        <f t="shared" ref="S3715:S3778" si="235">(((I3715/60)/60)/24)+DATE(1970,1,1)</f>
        <v>42525.738032407404</v>
      </c>
    </row>
    <row r="3716" spans="1:19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3"/>
        <v>102</v>
      </c>
      <c r="O3716" s="7">
        <f t="shared" si="232"/>
        <v>105.51546391752578</v>
      </c>
      <c r="P3716" t="s">
        <v>8277</v>
      </c>
      <c r="Q3716" s="8" t="s">
        <v>8278</v>
      </c>
      <c r="R3716" s="12">
        <f t="shared" si="234"/>
        <v>42118.556331018524</v>
      </c>
      <c r="S3716" s="12">
        <f t="shared" si="235"/>
        <v>42150.165972222225</v>
      </c>
    </row>
    <row r="3717" spans="1:19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3"/>
        <v>103</v>
      </c>
      <c r="O3717" s="7">
        <f t="shared" si="232"/>
        <v>132.96296296296296</v>
      </c>
      <c r="P3717" t="s">
        <v>8277</v>
      </c>
      <c r="Q3717" s="8" t="s">
        <v>8278</v>
      </c>
      <c r="R3717" s="12">
        <f t="shared" si="234"/>
        <v>42036.995590277773</v>
      </c>
      <c r="S3717" s="12">
        <f t="shared" si="235"/>
        <v>42094.536111111112</v>
      </c>
    </row>
    <row r="3718" spans="1:19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3"/>
        <v>156</v>
      </c>
      <c r="O3718" s="7">
        <f t="shared" si="232"/>
        <v>51.916666666666664</v>
      </c>
      <c r="P3718" t="s">
        <v>8277</v>
      </c>
      <c r="Q3718" s="8" t="s">
        <v>8278</v>
      </c>
      <c r="R3718" s="12">
        <f t="shared" si="234"/>
        <v>42360.887835648144</v>
      </c>
      <c r="S3718" s="12">
        <f t="shared" si="235"/>
        <v>42390.887835648144</v>
      </c>
    </row>
    <row r="3719" spans="1:19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3"/>
        <v>101</v>
      </c>
      <c r="O3719" s="7">
        <f t="shared" si="232"/>
        <v>310</v>
      </c>
      <c r="P3719" t="s">
        <v>8277</v>
      </c>
      <c r="Q3719" s="8" t="s">
        <v>8278</v>
      </c>
      <c r="R3719" s="12">
        <f t="shared" si="234"/>
        <v>42102.866307870368</v>
      </c>
      <c r="S3719" s="12">
        <f t="shared" si="235"/>
        <v>42133.866307870368</v>
      </c>
    </row>
    <row r="3720" spans="1:19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3"/>
        <v>239</v>
      </c>
      <c r="O3720" s="7">
        <f t="shared" si="232"/>
        <v>26.021739130434781</v>
      </c>
      <c r="P3720" t="s">
        <v>8277</v>
      </c>
      <c r="Q3720" s="8" t="s">
        <v>8278</v>
      </c>
      <c r="R3720" s="12">
        <f t="shared" si="234"/>
        <v>42032.716145833328</v>
      </c>
      <c r="S3720" s="12">
        <f t="shared" si="235"/>
        <v>42062.716145833328</v>
      </c>
    </row>
    <row r="3721" spans="1:19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3"/>
        <v>210</v>
      </c>
      <c r="O3721" s="7">
        <f t="shared" si="232"/>
        <v>105</v>
      </c>
      <c r="P3721" t="s">
        <v>8277</v>
      </c>
      <c r="Q3721" s="8" t="s">
        <v>8278</v>
      </c>
      <c r="R3721" s="12">
        <f t="shared" si="234"/>
        <v>42147.729930555557</v>
      </c>
      <c r="S3721" s="12">
        <f t="shared" si="235"/>
        <v>42177.729930555557</v>
      </c>
    </row>
    <row r="3722" spans="1:19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3"/>
        <v>105</v>
      </c>
      <c r="O3722" s="7">
        <f t="shared" si="232"/>
        <v>86.224999999999994</v>
      </c>
      <c r="P3722" t="s">
        <v>8277</v>
      </c>
      <c r="Q3722" s="8" t="s">
        <v>8278</v>
      </c>
      <c r="R3722" s="12">
        <f t="shared" si="234"/>
        <v>42165.993125000001</v>
      </c>
      <c r="S3722" s="12">
        <f t="shared" si="235"/>
        <v>42187.993125000001</v>
      </c>
    </row>
    <row r="3723" spans="1:19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3"/>
        <v>101</v>
      </c>
      <c r="O3723" s="7">
        <f t="shared" si="232"/>
        <v>114.54545454545455</v>
      </c>
      <c r="P3723" t="s">
        <v>8277</v>
      </c>
      <c r="Q3723" s="8" t="s">
        <v>8278</v>
      </c>
      <c r="R3723" s="12">
        <f t="shared" si="234"/>
        <v>41927.936157407406</v>
      </c>
      <c r="S3723" s="12">
        <f t="shared" si="235"/>
        <v>41948.977824074071</v>
      </c>
    </row>
    <row r="3724" spans="1:19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3"/>
        <v>111</v>
      </c>
      <c r="O3724" s="7">
        <f t="shared" si="232"/>
        <v>47.657142857142858</v>
      </c>
      <c r="P3724" t="s">
        <v>8277</v>
      </c>
      <c r="Q3724" s="8" t="s">
        <v>8278</v>
      </c>
      <c r="R3724" s="12">
        <f t="shared" si="234"/>
        <v>42381.671840277777</v>
      </c>
      <c r="S3724" s="12">
        <f t="shared" si="235"/>
        <v>42411.957638888889</v>
      </c>
    </row>
    <row r="3725" spans="1:19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3"/>
        <v>102</v>
      </c>
      <c r="O3725" s="7">
        <f t="shared" si="232"/>
        <v>72.888888888888886</v>
      </c>
      <c r="P3725" t="s">
        <v>8277</v>
      </c>
      <c r="Q3725" s="8" t="s">
        <v>8278</v>
      </c>
      <c r="R3725" s="12">
        <f t="shared" si="234"/>
        <v>41943.753032407411</v>
      </c>
      <c r="S3725" s="12">
        <f t="shared" si="235"/>
        <v>41973.794699074075</v>
      </c>
    </row>
    <row r="3726" spans="1:19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3"/>
        <v>103</v>
      </c>
      <c r="O3726" s="7">
        <f t="shared" si="232"/>
        <v>49.545505617977533</v>
      </c>
      <c r="P3726" t="s">
        <v>8277</v>
      </c>
      <c r="Q3726" s="8" t="s">
        <v>8278</v>
      </c>
      <c r="R3726" s="12">
        <f t="shared" si="234"/>
        <v>42465.491435185191</v>
      </c>
      <c r="S3726" s="12">
        <f t="shared" si="235"/>
        <v>42494.958333333328</v>
      </c>
    </row>
    <row r="3727" spans="1:19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3"/>
        <v>127</v>
      </c>
      <c r="O3727" s="7">
        <f t="shared" si="232"/>
        <v>25.4</v>
      </c>
      <c r="P3727" t="s">
        <v>8277</v>
      </c>
      <c r="Q3727" s="8" t="s">
        <v>8278</v>
      </c>
      <c r="R3727" s="12">
        <f t="shared" si="234"/>
        <v>42401.945219907408</v>
      </c>
      <c r="S3727" s="12">
        <f t="shared" si="235"/>
        <v>42418.895833333328</v>
      </c>
    </row>
    <row r="3728" spans="1:19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3"/>
        <v>339</v>
      </c>
      <c r="O3728" s="7">
        <f t="shared" si="232"/>
        <v>62.586956521739133</v>
      </c>
      <c r="P3728" t="s">
        <v>8277</v>
      </c>
      <c r="Q3728" s="8" t="s">
        <v>8278</v>
      </c>
      <c r="R3728" s="12">
        <f t="shared" si="234"/>
        <v>42462.140868055561</v>
      </c>
      <c r="S3728" s="12">
        <f t="shared" si="235"/>
        <v>42489.875</v>
      </c>
    </row>
    <row r="3729" spans="1:19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3"/>
        <v>101</v>
      </c>
      <c r="O3729" s="7">
        <f t="shared" si="232"/>
        <v>61.060606060606062</v>
      </c>
      <c r="P3729" t="s">
        <v>8277</v>
      </c>
      <c r="Q3729" s="8" t="s">
        <v>8278</v>
      </c>
      <c r="R3729" s="12">
        <f t="shared" si="234"/>
        <v>42632.348310185189</v>
      </c>
      <c r="S3729" s="12">
        <f t="shared" si="235"/>
        <v>42663.204861111109</v>
      </c>
    </row>
    <row r="3730" spans="1:19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3"/>
        <v>9</v>
      </c>
      <c r="O3730" s="7">
        <f t="shared" si="232"/>
        <v>60.064516129032256</v>
      </c>
      <c r="P3730" t="s">
        <v>8277</v>
      </c>
      <c r="Q3730" s="8" t="s">
        <v>8278</v>
      </c>
      <c r="R3730" s="12">
        <f t="shared" si="234"/>
        <v>42205.171018518522</v>
      </c>
      <c r="S3730" s="12">
        <f t="shared" si="235"/>
        <v>42235.171018518522</v>
      </c>
    </row>
    <row r="3731" spans="1:19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3"/>
        <v>7</v>
      </c>
      <c r="O3731" s="7">
        <f t="shared" si="232"/>
        <v>72.400000000000006</v>
      </c>
      <c r="P3731" t="s">
        <v>8277</v>
      </c>
      <c r="Q3731" s="8" t="s">
        <v>8278</v>
      </c>
      <c r="R3731" s="12">
        <f t="shared" si="234"/>
        <v>42041.205000000002</v>
      </c>
      <c r="S3731" s="12">
        <f t="shared" si="235"/>
        <v>42086.16333333333</v>
      </c>
    </row>
    <row r="3732" spans="1:19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3"/>
        <v>10</v>
      </c>
      <c r="O3732" s="7">
        <f t="shared" si="232"/>
        <v>100</v>
      </c>
      <c r="P3732" t="s">
        <v>8277</v>
      </c>
      <c r="Q3732" s="8" t="s">
        <v>8278</v>
      </c>
      <c r="R3732" s="12">
        <f t="shared" si="234"/>
        <v>42203.677766203706</v>
      </c>
      <c r="S3732" s="12">
        <f t="shared" si="235"/>
        <v>42233.677766203706</v>
      </c>
    </row>
    <row r="3733" spans="1:19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3"/>
        <v>11</v>
      </c>
      <c r="O3733" s="7">
        <f t="shared" si="232"/>
        <v>51.666666666666664</v>
      </c>
      <c r="P3733" t="s">
        <v>8277</v>
      </c>
      <c r="Q3733" s="8" t="s">
        <v>8278</v>
      </c>
      <c r="R3733" s="12">
        <f t="shared" si="234"/>
        <v>41983.752847222218</v>
      </c>
      <c r="S3733" s="12">
        <f t="shared" si="235"/>
        <v>42014.140972222223</v>
      </c>
    </row>
    <row r="3734" spans="1:19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3"/>
        <v>15</v>
      </c>
      <c r="O3734" s="7">
        <f t="shared" si="232"/>
        <v>32.75</v>
      </c>
      <c r="P3734" t="s">
        <v>8277</v>
      </c>
      <c r="Q3734" s="8" t="s">
        <v>8278</v>
      </c>
      <c r="R3734" s="12">
        <f t="shared" si="234"/>
        <v>41968.677465277782</v>
      </c>
      <c r="S3734" s="12">
        <f t="shared" si="235"/>
        <v>42028.5</v>
      </c>
    </row>
    <row r="3735" spans="1:19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3"/>
        <v>0</v>
      </c>
      <c r="O3735" s="7" t="str">
        <f t="shared" si="232"/>
        <v>-</v>
      </c>
      <c r="P3735" t="s">
        <v>8277</v>
      </c>
      <c r="Q3735" s="8" t="s">
        <v>8278</v>
      </c>
      <c r="R3735" s="12">
        <f t="shared" si="234"/>
        <v>42103.024398148147</v>
      </c>
      <c r="S3735" s="12">
        <f t="shared" si="235"/>
        <v>42112.9375</v>
      </c>
    </row>
    <row r="3736" spans="1:19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3"/>
        <v>28</v>
      </c>
      <c r="O3736" s="7">
        <f t="shared" si="232"/>
        <v>61</v>
      </c>
      <c r="P3736" t="s">
        <v>8277</v>
      </c>
      <c r="Q3736" s="8" t="s">
        <v>8278</v>
      </c>
      <c r="R3736" s="12">
        <f t="shared" si="234"/>
        <v>42089.901574074072</v>
      </c>
      <c r="S3736" s="12">
        <f t="shared" si="235"/>
        <v>42149.901574074072</v>
      </c>
    </row>
    <row r="3737" spans="1:19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3"/>
        <v>13</v>
      </c>
      <c r="O3737" s="7">
        <f t="shared" si="232"/>
        <v>10</v>
      </c>
      <c r="P3737" t="s">
        <v>8277</v>
      </c>
      <c r="Q3737" s="8" t="s">
        <v>8278</v>
      </c>
      <c r="R3737" s="12">
        <f t="shared" si="234"/>
        <v>42122.693159722221</v>
      </c>
      <c r="S3737" s="12">
        <f t="shared" si="235"/>
        <v>42152.693159722221</v>
      </c>
    </row>
    <row r="3738" spans="1:19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3"/>
        <v>1</v>
      </c>
      <c r="O3738" s="7">
        <f t="shared" si="232"/>
        <v>10</v>
      </c>
      <c r="P3738" t="s">
        <v>8277</v>
      </c>
      <c r="Q3738" s="8" t="s">
        <v>8278</v>
      </c>
      <c r="R3738" s="12">
        <f t="shared" si="234"/>
        <v>42048.711724537032</v>
      </c>
      <c r="S3738" s="12">
        <f t="shared" si="235"/>
        <v>42086.75</v>
      </c>
    </row>
    <row r="3739" spans="1:19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3"/>
        <v>21</v>
      </c>
      <c r="O3739" s="7">
        <f t="shared" si="232"/>
        <v>37.5</v>
      </c>
      <c r="P3739" t="s">
        <v>8277</v>
      </c>
      <c r="Q3739" s="8" t="s">
        <v>8278</v>
      </c>
      <c r="R3739" s="12">
        <f t="shared" si="234"/>
        <v>42297.691006944442</v>
      </c>
      <c r="S3739" s="12">
        <f t="shared" si="235"/>
        <v>42320.290972222225</v>
      </c>
    </row>
    <row r="3740" spans="1:19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3"/>
        <v>18</v>
      </c>
      <c r="O3740" s="7">
        <f t="shared" si="232"/>
        <v>45</v>
      </c>
      <c r="P3740" t="s">
        <v>8277</v>
      </c>
      <c r="Q3740" s="8" t="s">
        <v>8278</v>
      </c>
      <c r="R3740" s="12">
        <f t="shared" si="234"/>
        <v>41813.938715277778</v>
      </c>
      <c r="S3740" s="12">
        <f t="shared" si="235"/>
        <v>41835.916666666664</v>
      </c>
    </row>
    <row r="3741" spans="1:19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3"/>
        <v>20</v>
      </c>
      <c r="O3741" s="7">
        <f t="shared" si="232"/>
        <v>100.625</v>
      </c>
      <c r="P3741" t="s">
        <v>8277</v>
      </c>
      <c r="Q3741" s="8" t="s">
        <v>8278</v>
      </c>
      <c r="R3741" s="12">
        <f t="shared" si="234"/>
        <v>42548.449861111112</v>
      </c>
      <c r="S3741" s="12">
        <f t="shared" si="235"/>
        <v>42568.449861111112</v>
      </c>
    </row>
    <row r="3742" spans="1:19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3"/>
        <v>18</v>
      </c>
      <c r="O3742" s="7">
        <f t="shared" si="232"/>
        <v>25.571428571428573</v>
      </c>
      <c r="P3742" t="s">
        <v>8277</v>
      </c>
      <c r="Q3742" s="8" t="s">
        <v>8278</v>
      </c>
      <c r="R3742" s="12">
        <f t="shared" si="234"/>
        <v>41833.089756944442</v>
      </c>
      <c r="S3742" s="12">
        <f t="shared" si="235"/>
        <v>41863.079143518517</v>
      </c>
    </row>
    <row r="3743" spans="1:19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3"/>
        <v>0</v>
      </c>
      <c r="O3743" s="7" t="str">
        <f t="shared" si="232"/>
        <v>-</v>
      </c>
      <c r="P3743" t="s">
        <v>8277</v>
      </c>
      <c r="Q3743" s="8" t="s">
        <v>8278</v>
      </c>
      <c r="R3743" s="12">
        <f t="shared" si="234"/>
        <v>42325.920717592591</v>
      </c>
      <c r="S3743" s="12">
        <f t="shared" si="235"/>
        <v>42355.920717592591</v>
      </c>
    </row>
    <row r="3744" spans="1:19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3"/>
        <v>2</v>
      </c>
      <c r="O3744" s="7">
        <f t="shared" si="232"/>
        <v>25</v>
      </c>
      <c r="P3744" t="s">
        <v>8277</v>
      </c>
      <c r="Q3744" s="8" t="s">
        <v>8278</v>
      </c>
      <c r="R3744" s="12">
        <f t="shared" si="234"/>
        <v>41858.214629629627</v>
      </c>
      <c r="S3744" s="12">
        <f t="shared" si="235"/>
        <v>41888.214629629627</v>
      </c>
    </row>
    <row r="3745" spans="1:19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3"/>
        <v>0</v>
      </c>
      <c r="O3745" s="7" t="str">
        <f t="shared" si="232"/>
        <v>-</v>
      </c>
      <c r="P3745" t="s">
        <v>8277</v>
      </c>
      <c r="Q3745" s="8" t="s">
        <v>8278</v>
      </c>
      <c r="R3745" s="12">
        <f t="shared" si="234"/>
        <v>41793.710231481484</v>
      </c>
      <c r="S3745" s="12">
        <f t="shared" si="235"/>
        <v>41823.710231481484</v>
      </c>
    </row>
    <row r="3746" spans="1:19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3"/>
        <v>0</v>
      </c>
      <c r="O3746" s="7" t="str">
        <f t="shared" si="232"/>
        <v>-</v>
      </c>
      <c r="P3746" t="s">
        <v>8277</v>
      </c>
      <c r="Q3746" s="8" t="s">
        <v>8278</v>
      </c>
      <c r="R3746" s="12">
        <f t="shared" si="234"/>
        <v>41793.814259259263</v>
      </c>
      <c r="S3746" s="12">
        <f t="shared" si="235"/>
        <v>41825.165972222225</v>
      </c>
    </row>
    <row r="3747" spans="1:19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3"/>
        <v>10</v>
      </c>
      <c r="O3747" s="7">
        <f t="shared" si="232"/>
        <v>10</v>
      </c>
      <c r="P3747" t="s">
        <v>8277</v>
      </c>
      <c r="Q3747" s="8" t="s">
        <v>8278</v>
      </c>
      <c r="R3747" s="12">
        <f t="shared" si="234"/>
        <v>41831.697939814818</v>
      </c>
      <c r="S3747" s="12">
        <f t="shared" si="235"/>
        <v>41861.697939814818</v>
      </c>
    </row>
    <row r="3748" spans="1:19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3"/>
        <v>2</v>
      </c>
      <c r="O3748" s="7">
        <f t="shared" si="232"/>
        <v>202</v>
      </c>
      <c r="P3748" t="s">
        <v>8277</v>
      </c>
      <c r="Q3748" s="8" t="s">
        <v>8278</v>
      </c>
      <c r="R3748" s="12">
        <f t="shared" si="234"/>
        <v>42621.389340277776</v>
      </c>
      <c r="S3748" s="12">
        <f t="shared" si="235"/>
        <v>42651.389340277776</v>
      </c>
    </row>
    <row r="3749" spans="1:19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3"/>
        <v>1</v>
      </c>
      <c r="O3749" s="7">
        <f t="shared" si="232"/>
        <v>25</v>
      </c>
      <c r="P3749" t="s">
        <v>8277</v>
      </c>
      <c r="Q3749" s="8" t="s">
        <v>8278</v>
      </c>
      <c r="R3749" s="12">
        <f t="shared" si="234"/>
        <v>42164.299722222218</v>
      </c>
      <c r="S3749" s="12">
        <f t="shared" si="235"/>
        <v>42190.957638888889</v>
      </c>
    </row>
    <row r="3750" spans="1:19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3"/>
        <v>104</v>
      </c>
      <c r="O3750" s="7">
        <f t="shared" si="232"/>
        <v>99.538461538461533</v>
      </c>
      <c r="P3750" t="s">
        <v>8277</v>
      </c>
      <c r="Q3750" s="8" t="s">
        <v>8302</v>
      </c>
      <c r="R3750" s="12">
        <f t="shared" si="234"/>
        <v>42395.706435185188</v>
      </c>
      <c r="S3750" s="12">
        <f t="shared" si="235"/>
        <v>42416.249305555553</v>
      </c>
    </row>
    <row r="3751" spans="1:19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3"/>
        <v>105</v>
      </c>
      <c r="O3751" s="7">
        <f t="shared" si="232"/>
        <v>75</v>
      </c>
      <c r="P3751" t="s">
        <v>8277</v>
      </c>
      <c r="Q3751" s="8" t="s">
        <v>8302</v>
      </c>
      <c r="R3751" s="12">
        <f t="shared" si="234"/>
        <v>42458.127175925925</v>
      </c>
      <c r="S3751" s="12">
        <f t="shared" si="235"/>
        <v>42489.165972222225</v>
      </c>
    </row>
    <row r="3752" spans="1:19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3"/>
        <v>100</v>
      </c>
      <c r="O3752" s="7">
        <f t="shared" si="232"/>
        <v>215.25</v>
      </c>
      <c r="P3752" t="s">
        <v>8277</v>
      </c>
      <c r="Q3752" s="8" t="s">
        <v>8302</v>
      </c>
      <c r="R3752" s="12">
        <f t="shared" si="234"/>
        <v>42016.981574074074</v>
      </c>
      <c r="S3752" s="12">
        <f t="shared" si="235"/>
        <v>42045.332638888889</v>
      </c>
    </row>
    <row r="3753" spans="1:19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3"/>
        <v>133</v>
      </c>
      <c r="O3753" s="7">
        <f t="shared" si="232"/>
        <v>120.54545454545455</v>
      </c>
      <c r="P3753" t="s">
        <v>8277</v>
      </c>
      <c r="Q3753" s="8" t="s">
        <v>8302</v>
      </c>
      <c r="R3753" s="12">
        <f t="shared" si="234"/>
        <v>42403.035567129627</v>
      </c>
      <c r="S3753" s="12">
        <f t="shared" si="235"/>
        <v>42462.993900462956</v>
      </c>
    </row>
    <row r="3754" spans="1:19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3"/>
        <v>113</v>
      </c>
      <c r="O3754" s="7">
        <f t="shared" si="232"/>
        <v>37.666666666666664</v>
      </c>
      <c r="P3754" t="s">
        <v>8277</v>
      </c>
      <c r="Q3754" s="8" t="s">
        <v>8302</v>
      </c>
      <c r="R3754" s="12">
        <f t="shared" si="234"/>
        <v>42619.802488425921</v>
      </c>
      <c r="S3754" s="12">
        <f t="shared" si="235"/>
        <v>42659.875</v>
      </c>
    </row>
    <row r="3755" spans="1:19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3"/>
        <v>103</v>
      </c>
      <c r="O3755" s="7">
        <f t="shared" si="232"/>
        <v>172.23333333333332</v>
      </c>
      <c r="P3755" t="s">
        <v>8277</v>
      </c>
      <c r="Q3755" s="8" t="s">
        <v>8302</v>
      </c>
      <c r="R3755" s="12">
        <f t="shared" si="234"/>
        <v>42128.824074074073</v>
      </c>
      <c r="S3755" s="12">
        <f t="shared" si="235"/>
        <v>42158</v>
      </c>
    </row>
    <row r="3756" spans="1:19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3"/>
        <v>120</v>
      </c>
      <c r="O3756" s="7">
        <f t="shared" si="232"/>
        <v>111.11111111111111</v>
      </c>
      <c r="P3756" t="s">
        <v>8277</v>
      </c>
      <c r="Q3756" s="8" t="s">
        <v>8302</v>
      </c>
      <c r="R3756" s="12">
        <f t="shared" si="234"/>
        <v>41808.881215277775</v>
      </c>
      <c r="S3756" s="12">
        <f t="shared" si="235"/>
        <v>41846.207638888889</v>
      </c>
    </row>
    <row r="3757" spans="1:19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3"/>
        <v>130</v>
      </c>
      <c r="O3757" s="7">
        <f t="shared" si="232"/>
        <v>25.464285714285715</v>
      </c>
      <c r="P3757" t="s">
        <v>8277</v>
      </c>
      <c r="Q3757" s="8" t="s">
        <v>8302</v>
      </c>
      <c r="R3757" s="12">
        <f t="shared" si="234"/>
        <v>42445.866979166662</v>
      </c>
      <c r="S3757" s="12">
        <f t="shared" si="235"/>
        <v>42475.866979166662</v>
      </c>
    </row>
    <row r="3758" spans="1:19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3"/>
        <v>101</v>
      </c>
      <c r="O3758" s="7">
        <f t="shared" si="232"/>
        <v>267.64705882352939</v>
      </c>
      <c r="P3758" t="s">
        <v>8277</v>
      </c>
      <c r="Q3758" s="8" t="s">
        <v>8302</v>
      </c>
      <c r="R3758" s="12">
        <f t="shared" si="234"/>
        <v>41771.814791666664</v>
      </c>
      <c r="S3758" s="12">
        <f t="shared" si="235"/>
        <v>41801.814791666664</v>
      </c>
    </row>
    <row r="3759" spans="1:19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3"/>
        <v>109</v>
      </c>
      <c r="O3759" s="7">
        <f t="shared" si="232"/>
        <v>75.959999999999994</v>
      </c>
      <c r="P3759" t="s">
        <v>8277</v>
      </c>
      <c r="Q3759" s="8" t="s">
        <v>8302</v>
      </c>
      <c r="R3759" s="12">
        <f t="shared" si="234"/>
        <v>41954.850868055553</v>
      </c>
      <c r="S3759" s="12">
        <f t="shared" si="235"/>
        <v>41974.850868055553</v>
      </c>
    </row>
    <row r="3760" spans="1:19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3"/>
        <v>102</v>
      </c>
      <c r="O3760" s="7">
        <f t="shared" si="232"/>
        <v>59.03846153846154</v>
      </c>
      <c r="P3760" t="s">
        <v>8277</v>
      </c>
      <c r="Q3760" s="8" t="s">
        <v>8302</v>
      </c>
      <c r="R3760" s="12">
        <f t="shared" si="234"/>
        <v>41747.471504629626</v>
      </c>
      <c r="S3760" s="12">
        <f t="shared" si="235"/>
        <v>41778.208333333336</v>
      </c>
    </row>
    <row r="3761" spans="1:19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3"/>
        <v>110</v>
      </c>
      <c r="O3761" s="7">
        <f t="shared" si="232"/>
        <v>50.111022727272733</v>
      </c>
      <c r="P3761" t="s">
        <v>8277</v>
      </c>
      <c r="Q3761" s="8" t="s">
        <v>8302</v>
      </c>
      <c r="R3761" s="12">
        <f t="shared" si="234"/>
        <v>42182.108252314814</v>
      </c>
      <c r="S3761" s="12">
        <f t="shared" si="235"/>
        <v>42242.108252314814</v>
      </c>
    </row>
    <row r="3762" spans="1:19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3"/>
        <v>101</v>
      </c>
      <c r="O3762" s="7">
        <f t="shared" si="232"/>
        <v>55.502967032967035</v>
      </c>
      <c r="P3762" t="s">
        <v>8277</v>
      </c>
      <c r="Q3762" s="8" t="s">
        <v>8302</v>
      </c>
      <c r="R3762" s="12">
        <f t="shared" si="234"/>
        <v>41739.525300925925</v>
      </c>
      <c r="S3762" s="12">
        <f t="shared" si="235"/>
        <v>41764.525300925925</v>
      </c>
    </row>
    <row r="3763" spans="1:19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3"/>
        <v>100</v>
      </c>
      <c r="O3763" s="7">
        <f t="shared" si="232"/>
        <v>166.66666666666666</v>
      </c>
      <c r="P3763" t="s">
        <v>8277</v>
      </c>
      <c r="Q3763" s="8" t="s">
        <v>8302</v>
      </c>
      <c r="R3763" s="12">
        <f t="shared" si="234"/>
        <v>42173.466863425929</v>
      </c>
      <c r="S3763" s="12">
        <f t="shared" si="235"/>
        <v>42226.958333333328</v>
      </c>
    </row>
    <row r="3764" spans="1:19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3"/>
        <v>106</v>
      </c>
      <c r="O3764" s="7">
        <f t="shared" si="232"/>
        <v>47.428571428571431</v>
      </c>
      <c r="P3764" t="s">
        <v>8277</v>
      </c>
      <c r="Q3764" s="8" t="s">
        <v>8302</v>
      </c>
      <c r="R3764" s="12">
        <f t="shared" si="234"/>
        <v>42193.813530092593</v>
      </c>
      <c r="S3764" s="12">
        <f t="shared" si="235"/>
        <v>42218.813530092593</v>
      </c>
    </row>
    <row r="3765" spans="1:19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3"/>
        <v>100</v>
      </c>
      <c r="O3765" s="7">
        <f t="shared" si="232"/>
        <v>64.935064935064929</v>
      </c>
      <c r="P3765" t="s">
        <v>8277</v>
      </c>
      <c r="Q3765" s="8" t="s">
        <v>8302</v>
      </c>
      <c r="R3765" s="12">
        <f t="shared" si="234"/>
        <v>42065.750300925924</v>
      </c>
      <c r="S3765" s="12">
        <f t="shared" si="235"/>
        <v>42095.708634259259</v>
      </c>
    </row>
    <row r="3766" spans="1:19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3"/>
        <v>100</v>
      </c>
      <c r="O3766" s="7">
        <f t="shared" si="232"/>
        <v>55.555555555555557</v>
      </c>
      <c r="P3766" t="s">
        <v>8277</v>
      </c>
      <c r="Q3766" s="8" t="s">
        <v>8302</v>
      </c>
      <c r="R3766" s="12">
        <f t="shared" si="234"/>
        <v>42499.842962962968</v>
      </c>
      <c r="S3766" s="12">
        <f t="shared" si="235"/>
        <v>42519.024999999994</v>
      </c>
    </row>
    <row r="3767" spans="1:19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3"/>
        <v>113</v>
      </c>
      <c r="O3767" s="7">
        <f t="shared" si="232"/>
        <v>74.224299065420567</v>
      </c>
      <c r="P3767" t="s">
        <v>8277</v>
      </c>
      <c r="Q3767" s="8" t="s">
        <v>8302</v>
      </c>
      <c r="R3767" s="12">
        <f t="shared" si="234"/>
        <v>41820.776412037041</v>
      </c>
      <c r="S3767" s="12">
        <f t="shared" si="235"/>
        <v>41850.776412037041</v>
      </c>
    </row>
    <row r="3768" spans="1:19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3"/>
        <v>103</v>
      </c>
      <c r="O3768" s="7">
        <f t="shared" si="232"/>
        <v>106.9271875</v>
      </c>
      <c r="P3768" t="s">
        <v>8277</v>
      </c>
      <c r="Q3768" s="8" t="s">
        <v>8302</v>
      </c>
      <c r="R3768" s="12">
        <f t="shared" si="234"/>
        <v>41788.167187500003</v>
      </c>
      <c r="S3768" s="12">
        <f t="shared" si="235"/>
        <v>41823.167187500003</v>
      </c>
    </row>
    <row r="3769" spans="1:19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3"/>
        <v>117</v>
      </c>
      <c r="O3769" s="7">
        <f t="shared" si="232"/>
        <v>41.696428571428569</v>
      </c>
      <c r="P3769" t="s">
        <v>8277</v>
      </c>
      <c r="Q3769" s="8" t="s">
        <v>8302</v>
      </c>
      <c r="R3769" s="12">
        <f t="shared" si="234"/>
        <v>42050.019641203704</v>
      </c>
      <c r="S3769" s="12">
        <f t="shared" si="235"/>
        <v>42064.207638888889</v>
      </c>
    </row>
    <row r="3770" spans="1:19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3"/>
        <v>108</v>
      </c>
      <c r="O3770" s="7">
        <f t="shared" si="232"/>
        <v>74.243275862068955</v>
      </c>
      <c r="P3770" t="s">
        <v>8277</v>
      </c>
      <c r="Q3770" s="8" t="s">
        <v>8302</v>
      </c>
      <c r="R3770" s="12">
        <f t="shared" si="234"/>
        <v>41772.727893518517</v>
      </c>
      <c r="S3770" s="12">
        <f t="shared" si="235"/>
        <v>41802.727893518517</v>
      </c>
    </row>
    <row r="3771" spans="1:19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3"/>
        <v>100</v>
      </c>
      <c r="O3771" s="7">
        <f t="shared" si="232"/>
        <v>73.333333333333329</v>
      </c>
      <c r="P3771" t="s">
        <v>8277</v>
      </c>
      <c r="Q3771" s="8" t="s">
        <v>8302</v>
      </c>
      <c r="R3771" s="12">
        <f t="shared" si="234"/>
        <v>42445.598136574074</v>
      </c>
      <c r="S3771" s="12">
        <f t="shared" si="235"/>
        <v>42475.598136574074</v>
      </c>
    </row>
    <row r="3772" spans="1:19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3"/>
        <v>100</v>
      </c>
      <c r="O3772" s="7">
        <f t="shared" si="232"/>
        <v>100</v>
      </c>
      <c r="P3772" t="s">
        <v>8277</v>
      </c>
      <c r="Q3772" s="8" t="s">
        <v>8302</v>
      </c>
      <c r="R3772" s="12">
        <f t="shared" si="234"/>
        <v>42138.930671296301</v>
      </c>
      <c r="S3772" s="12">
        <f t="shared" si="235"/>
        <v>42168.930671296301</v>
      </c>
    </row>
    <row r="3773" spans="1:19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3"/>
        <v>146</v>
      </c>
      <c r="O3773" s="7">
        <f t="shared" si="232"/>
        <v>38.421052631578945</v>
      </c>
      <c r="P3773" t="s">
        <v>8277</v>
      </c>
      <c r="Q3773" s="8" t="s">
        <v>8302</v>
      </c>
      <c r="R3773" s="12">
        <f t="shared" si="234"/>
        <v>42493.857083333336</v>
      </c>
      <c r="S3773" s="12">
        <f t="shared" si="235"/>
        <v>42508</v>
      </c>
    </row>
    <row r="3774" spans="1:19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3"/>
        <v>110</v>
      </c>
      <c r="O3774" s="7">
        <f t="shared" si="232"/>
        <v>166.96969696969697</v>
      </c>
      <c r="P3774" t="s">
        <v>8277</v>
      </c>
      <c r="Q3774" s="8" t="s">
        <v>8302</v>
      </c>
      <c r="R3774" s="12">
        <f t="shared" si="234"/>
        <v>42682.616967592592</v>
      </c>
      <c r="S3774" s="12">
        <f t="shared" si="235"/>
        <v>42703.25</v>
      </c>
    </row>
    <row r="3775" spans="1:19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3"/>
        <v>108</v>
      </c>
      <c r="O3775" s="7">
        <f t="shared" si="232"/>
        <v>94.912280701754383</v>
      </c>
      <c r="P3775" t="s">
        <v>8277</v>
      </c>
      <c r="Q3775" s="8" t="s">
        <v>8302</v>
      </c>
      <c r="R3775" s="12">
        <f t="shared" si="234"/>
        <v>42656.005173611105</v>
      </c>
      <c r="S3775" s="12">
        <f t="shared" si="235"/>
        <v>42689.088888888888</v>
      </c>
    </row>
    <row r="3776" spans="1:19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3"/>
        <v>100</v>
      </c>
      <c r="O3776" s="7">
        <f t="shared" si="232"/>
        <v>100</v>
      </c>
      <c r="P3776" t="s">
        <v>8277</v>
      </c>
      <c r="Q3776" s="8" t="s">
        <v>8302</v>
      </c>
      <c r="R3776" s="12">
        <f t="shared" si="234"/>
        <v>42087.792303240742</v>
      </c>
      <c r="S3776" s="12">
        <f t="shared" si="235"/>
        <v>42103.792303240742</v>
      </c>
    </row>
    <row r="3777" spans="1:19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3"/>
        <v>100</v>
      </c>
      <c r="O3777" s="7">
        <f t="shared" si="232"/>
        <v>143.21428571428572</v>
      </c>
      <c r="P3777" t="s">
        <v>8277</v>
      </c>
      <c r="Q3777" s="8" t="s">
        <v>8302</v>
      </c>
      <c r="R3777" s="12">
        <f t="shared" si="234"/>
        <v>42075.942627314813</v>
      </c>
      <c r="S3777" s="12">
        <f t="shared" si="235"/>
        <v>42103.166666666672</v>
      </c>
    </row>
    <row r="3778" spans="1:19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3"/>
        <v>107</v>
      </c>
      <c r="O3778" s="7">
        <f t="shared" ref="O3778:O3841" si="236">IFERROR(E3778/L3778,"-")</f>
        <v>90.819148936170208</v>
      </c>
      <c r="P3778" t="s">
        <v>8277</v>
      </c>
      <c r="Q3778" s="8" t="s">
        <v>8302</v>
      </c>
      <c r="R3778" s="12">
        <f t="shared" si="234"/>
        <v>41814.367800925924</v>
      </c>
      <c r="S3778" s="12">
        <f t="shared" si="235"/>
        <v>41852.041666666664</v>
      </c>
    </row>
    <row r="3779" spans="1:19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7">ROUND(E3779/D3779*100,0)</f>
        <v>143</v>
      </c>
      <c r="O3779" s="7">
        <f t="shared" si="236"/>
        <v>48.542372881355931</v>
      </c>
      <c r="P3779" t="s">
        <v>8277</v>
      </c>
      <c r="Q3779" s="8" t="s">
        <v>8302</v>
      </c>
      <c r="R3779" s="12">
        <f t="shared" ref="R3779:R3842" si="238">(((J3779/60)/60)/24+DATE(1970,1,1))</f>
        <v>41887.111354166671</v>
      </c>
      <c r="S3779" s="12">
        <f t="shared" ref="S3779:S3842" si="239">(((I3779/60)/60)/24)+DATE(1970,1,1)</f>
        <v>41909.166666666664</v>
      </c>
    </row>
    <row r="3780" spans="1:19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7"/>
        <v>105</v>
      </c>
      <c r="O3780" s="7">
        <f t="shared" si="236"/>
        <v>70.027777777777771</v>
      </c>
      <c r="P3780" t="s">
        <v>8277</v>
      </c>
      <c r="Q3780" s="8" t="s">
        <v>8302</v>
      </c>
      <c r="R3780" s="12">
        <f t="shared" si="238"/>
        <v>41989.819212962961</v>
      </c>
      <c r="S3780" s="12">
        <f t="shared" si="239"/>
        <v>42049.819212962961</v>
      </c>
    </row>
    <row r="3781" spans="1:19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7"/>
        <v>104</v>
      </c>
      <c r="O3781" s="7">
        <f t="shared" si="236"/>
        <v>135.62608695652173</v>
      </c>
      <c r="P3781" t="s">
        <v>8277</v>
      </c>
      <c r="Q3781" s="8" t="s">
        <v>8302</v>
      </c>
      <c r="R3781" s="12">
        <f t="shared" si="238"/>
        <v>42425.735416666663</v>
      </c>
      <c r="S3781" s="12">
        <f t="shared" si="239"/>
        <v>42455.693750000006</v>
      </c>
    </row>
    <row r="3782" spans="1:19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7"/>
        <v>120</v>
      </c>
      <c r="O3782" s="7">
        <f t="shared" si="236"/>
        <v>100</v>
      </c>
      <c r="P3782" t="s">
        <v>8277</v>
      </c>
      <c r="Q3782" s="8" t="s">
        <v>8302</v>
      </c>
      <c r="R3782" s="12">
        <f t="shared" si="238"/>
        <v>42166.219733796301</v>
      </c>
      <c r="S3782" s="12">
        <f t="shared" si="239"/>
        <v>42198.837499999994</v>
      </c>
    </row>
    <row r="3783" spans="1:19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7"/>
        <v>110</v>
      </c>
      <c r="O3783" s="7">
        <f t="shared" si="236"/>
        <v>94.90384615384616</v>
      </c>
      <c r="P3783" t="s">
        <v>8277</v>
      </c>
      <c r="Q3783" s="8" t="s">
        <v>8302</v>
      </c>
      <c r="R3783" s="12">
        <f t="shared" si="238"/>
        <v>41865.882928240739</v>
      </c>
      <c r="S3783" s="12">
        <f t="shared" si="239"/>
        <v>41890.882928240739</v>
      </c>
    </row>
    <row r="3784" spans="1:19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7"/>
        <v>102</v>
      </c>
      <c r="O3784" s="7">
        <f t="shared" si="236"/>
        <v>75.370370370370367</v>
      </c>
      <c r="P3784" t="s">
        <v>8277</v>
      </c>
      <c r="Q3784" s="8" t="s">
        <v>8302</v>
      </c>
      <c r="R3784" s="12">
        <f t="shared" si="238"/>
        <v>42546.862233796302</v>
      </c>
      <c r="S3784" s="12">
        <f t="shared" si="239"/>
        <v>42575.958333333328</v>
      </c>
    </row>
    <row r="3785" spans="1:19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7"/>
        <v>129</v>
      </c>
      <c r="O3785" s="7">
        <f t="shared" si="236"/>
        <v>64.458333333333329</v>
      </c>
      <c r="P3785" t="s">
        <v>8277</v>
      </c>
      <c r="Q3785" s="8" t="s">
        <v>8302</v>
      </c>
      <c r="R3785" s="12">
        <f t="shared" si="238"/>
        <v>42420.140277777777</v>
      </c>
      <c r="S3785" s="12">
        <f t="shared" si="239"/>
        <v>42444.666666666672</v>
      </c>
    </row>
    <row r="3786" spans="1:19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7"/>
        <v>115</v>
      </c>
      <c r="O3786" s="7">
        <f t="shared" si="236"/>
        <v>115</v>
      </c>
      <c r="P3786" t="s">
        <v>8277</v>
      </c>
      <c r="Q3786" s="8" t="s">
        <v>8302</v>
      </c>
      <c r="R3786" s="12">
        <f t="shared" si="238"/>
        <v>42531.980694444443</v>
      </c>
      <c r="S3786" s="12">
        <f t="shared" si="239"/>
        <v>42561.980694444443</v>
      </c>
    </row>
    <row r="3787" spans="1:19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7"/>
        <v>151</v>
      </c>
      <c r="O3787" s="7">
        <f t="shared" si="236"/>
        <v>100.5</v>
      </c>
      <c r="P3787" t="s">
        <v>8277</v>
      </c>
      <c r="Q3787" s="8" t="s">
        <v>8302</v>
      </c>
      <c r="R3787" s="12">
        <f t="shared" si="238"/>
        <v>42548.63853009259</v>
      </c>
      <c r="S3787" s="12">
        <f t="shared" si="239"/>
        <v>42584.418749999997</v>
      </c>
    </row>
    <row r="3788" spans="1:19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7"/>
        <v>111</v>
      </c>
      <c r="O3788" s="7">
        <f t="shared" si="236"/>
        <v>93.774647887323937</v>
      </c>
      <c r="P3788" t="s">
        <v>8277</v>
      </c>
      <c r="Q3788" s="8" t="s">
        <v>8302</v>
      </c>
      <c r="R3788" s="12">
        <f t="shared" si="238"/>
        <v>42487.037905092591</v>
      </c>
      <c r="S3788" s="12">
        <f t="shared" si="239"/>
        <v>42517.037905092591</v>
      </c>
    </row>
    <row r="3789" spans="1:19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7"/>
        <v>100</v>
      </c>
      <c r="O3789" s="7">
        <f t="shared" si="236"/>
        <v>35.1</v>
      </c>
      <c r="P3789" t="s">
        <v>8277</v>
      </c>
      <c r="Q3789" s="8" t="s">
        <v>8302</v>
      </c>
      <c r="R3789" s="12">
        <f t="shared" si="238"/>
        <v>42167.534791666665</v>
      </c>
      <c r="S3789" s="12">
        <f t="shared" si="239"/>
        <v>42196.165972222225</v>
      </c>
    </row>
    <row r="3790" spans="1:19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7"/>
        <v>1</v>
      </c>
      <c r="O3790" s="7">
        <f t="shared" si="236"/>
        <v>500</v>
      </c>
      <c r="P3790" t="s">
        <v>8277</v>
      </c>
      <c r="Q3790" s="8" t="s">
        <v>8302</v>
      </c>
      <c r="R3790" s="12">
        <f t="shared" si="238"/>
        <v>42333.695821759262</v>
      </c>
      <c r="S3790" s="12">
        <f t="shared" si="239"/>
        <v>42361.679166666669</v>
      </c>
    </row>
    <row r="3791" spans="1:19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7"/>
        <v>3</v>
      </c>
      <c r="O3791" s="7">
        <f t="shared" si="236"/>
        <v>29</v>
      </c>
      <c r="P3791" t="s">
        <v>8277</v>
      </c>
      <c r="Q3791" s="8" t="s">
        <v>8302</v>
      </c>
      <c r="R3791" s="12">
        <f t="shared" si="238"/>
        <v>42138.798819444448</v>
      </c>
      <c r="S3791" s="12">
        <f t="shared" si="239"/>
        <v>42170.798819444448</v>
      </c>
    </row>
    <row r="3792" spans="1:19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7"/>
        <v>0</v>
      </c>
      <c r="O3792" s="7" t="str">
        <f t="shared" si="236"/>
        <v>-</v>
      </c>
      <c r="P3792" t="s">
        <v>8277</v>
      </c>
      <c r="Q3792" s="8" t="s">
        <v>8302</v>
      </c>
      <c r="R3792" s="12">
        <f t="shared" si="238"/>
        <v>42666.666932870372</v>
      </c>
      <c r="S3792" s="12">
        <f t="shared" si="239"/>
        <v>42696.708599537036</v>
      </c>
    </row>
    <row r="3793" spans="1:19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7"/>
        <v>0</v>
      </c>
      <c r="O3793" s="7" t="str">
        <f t="shared" si="236"/>
        <v>-</v>
      </c>
      <c r="P3793" t="s">
        <v>8277</v>
      </c>
      <c r="Q3793" s="8" t="s">
        <v>8302</v>
      </c>
      <c r="R3793" s="12">
        <f t="shared" si="238"/>
        <v>41766.692037037035</v>
      </c>
      <c r="S3793" s="12">
        <f t="shared" si="239"/>
        <v>41826.692037037035</v>
      </c>
    </row>
    <row r="3794" spans="1:19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7"/>
        <v>0</v>
      </c>
      <c r="O3794" s="7">
        <f t="shared" si="236"/>
        <v>17.5</v>
      </c>
      <c r="P3794" t="s">
        <v>8277</v>
      </c>
      <c r="Q3794" s="8" t="s">
        <v>8302</v>
      </c>
      <c r="R3794" s="12">
        <f t="shared" si="238"/>
        <v>42170.447013888886</v>
      </c>
      <c r="S3794" s="12">
        <f t="shared" si="239"/>
        <v>42200.447013888886</v>
      </c>
    </row>
    <row r="3795" spans="1:19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7"/>
        <v>60</v>
      </c>
      <c r="O3795" s="7">
        <f t="shared" si="236"/>
        <v>174</v>
      </c>
      <c r="P3795" t="s">
        <v>8277</v>
      </c>
      <c r="Q3795" s="8" t="s">
        <v>8302</v>
      </c>
      <c r="R3795" s="12">
        <f t="shared" si="238"/>
        <v>41968.938993055555</v>
      </c>
      <c r="S3795" s="12">
        <f t="shared" si="239"/>
        <v>41989.938993055555</v>
      </c>
    </row>
    <row r="3796" spans="1:19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7"/>
        <v>1</v>
      </c>
      <c r="O3796" s="7">
        <f t="shared" si="236"/>
        <v>50</v>
      </c>
      <c r="P3796" t="s">
        <v>8277</v>
      </c>
      <c r="Q3796" s="8" t="s">
        <v>8302</v>
      </c>
      <c r="R3796" s="12">
        <f t="shared" si="238"/>
        <v>42132.58048611111</v>
      </c>
      <c r="S3796" s="12">
        <f t="shared" si="239"/>
        <v>42162.58048611111</v>
      </c>
    </row>
    <row r="3797" spans="1:19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7"/>
        <v>2</v>
      </c>
      <c r="O3797" s="7">
        <f t="shared" si="236"/>
        <v>5</v>
      </c>
      <c r="P3797" t="s">
        <v>8277</v>
      </c>
      <c r="Q3797" s="8" t="s">
        <v>8302</v>
      </c>
      <c r="R3797" s="12">
        <f t="shared" si="238"/>
        <v>42201.436226851853</v>
      </c>
      <c r="S3797" s="12">
        <f t="shared" si="239"/>
        <v>42244.9375</v>
      </c>
    </row>
    <row r="3798" spans="1:19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7"/>
        <v>0</v>
      </c>
      <c r="O3798" s="7">
        <f t="shared" si="236"/>
        <v>1</v>
      </c>
      <c r="P3798" t="s">
        <v>8277</v>
      </c>
      <c r="Q3798" s="8" t="s">
        <v>8302</v>
      </c>
      <c r="R3798" s="12">
        <f t="shared" si="238"/>
        <v>42689.029583333337</v>
      </c>
      <c r="S3798" s="12">
        <f t="shared" si="239"/>
        <v>42749.029583333337</v>
      </c>
    </row>
    <row r="3799" spans="1:19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7"/>
        <v>90</v>
      </c>
      <c r="O3799" s="7">
        <f t="shared" si="236"/>
        <v>145.40540540540542</v>
      </c>
      <c r="P3799" t="s">
        <v>8277</v>
      </c>
      <c r="Q3799" s="8" t="s">
        <v>8302</v>
      </c>
      <c r="R3799" s="12">
        <f t="shared" si="238"/>
        <v>42084.881539351853</v>
      </c>
      <c r="S3799" s="12">
        <f t="shared" si="239"/>
        <v>42114.881539351853</v>
      </c>
    </row>
    <row r="3800" spans="1:19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7"/>
        <v>1</v>
      </c>
      <c r="O3800" s="7">
        <f t="shared" si="236"/>
        <v>205</v>
      </c>
      <c r="P3800" t="s">
        <v>8277</v>
      </c>
      <c r="Q3800" s="8" t="s">
        <v>8302</v>
      </c>
      <c r="R3800" s="12">
        <f t="shared" si="238"/>
        <v>41831.722777777781</v>
      </c>
      <c r="S3800" s="12">
        <f t="shared" si="239"/>
        <v>41861.722777777781</v>
      </c>
    </row>
    <row r="3801" spans="1:19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7"/>
        <v>4</v>
      </c>
      <c r="O3801" s="7">
        <f t="shared" si="236"/>
        <v>100.5</v>
      </c>
      <c r="P3801" t="s">
        <v>8277</v>
      </c>
      <c r="Q3801" s="8" t="s">
        <v>8302</v>
      </c>
      <c r="R3801" s="12">
        <f t="shared" si="238"/>
        <v>42410.93105324074</v>
      </c>
      <c r="S3801" s="12">
        <f t="shared" si="239"/>
        <v>42440.93105324074</v>
      </c>
    </row>
    <row r="3802" spans="1:19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7"/>
        <v>4</v>
      </c>
      <c r="O3802" s="7">
        <f t="shared" si="236"/>
        <v>55.0625</v>
      </c>
      <c r="P3802" t="s">
        <v>8277</v>
      </c>
      <c r="Q3802" s="8" t="s">
        <v>8302</v>
      </c>
      <c r="R3802" s="12">
        <f t="shared" si="238"/>
        <v>41982.737071759257</v>
      </c>
      <c r="S3802" s="12">
        <f t="shared" si="239"/>
        <v>42015.207638888889</v>
      </c>
    </row>
    <row r="3803" spans="1:19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7"/>
        <v>9</v>
      </c>
      <c r="O3803" s="7">
        <f t="shared" si="236"/>
        <v>47.333333333333336</v>
      </c>
      <c r="P3803" t="s">
        <v>8277</v>
      </c>
      <c r="Q3803" s="8" t="s">
        <v>8302</v>
      </c>
      <c r="R3803" s="12">
        <f t="shared" si="238"/>
        <v>41975.676111111112</v>
      </c>
      <c r="S3803" s="12">
        <f t="shared" si="239"/>
        <v>42006.676111111112</v>
      </c>
    </row>
    <row r="3804" spans="1:19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7"/>
        <v>0</v>
      </c>
      <c r="O3804" s="7" t="str">
        <f t="shared" si="236"/>
        <v>-</v>
      </c>
      <c r="P3804" t="s">
        <v>8277</v>
      </c>
      <c r="Q3804" s="8" t="s">
        <v>8302</v>
      </c>
      <c r="R3804" s="12">
        <f t="shared" si="238"/>
        <v>42269.126226851848</v>
      </c>
      <c r="S3804" s="12">
        <f t="shared" si="239"/>
        <v>42299.126226851848</v>
      </c>
    </row>
    <row r="3805" spans="1:19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7"/>
        <v>20</v>
      </c>
      <c r="O3805" s="7">
        <f t="shared" si="236"/>
        <v>58.95</v>
      </c>
      <c r="P3805" t="s">
        <v>8277</v>
      </c>
      <c r="Q3805" s="8" t="s">
        <v>8302</v>
      </c>
      <c r="R3805" s="12">
        <f t="shared" si="238"/>
        <v>42403.971851851849</v>
      </c>
      <c r="S3805" s="12">
        <f t="shared" si="239"/>
        <v>42433.971851851849</v>
      </c>
    </row>
    <row r="3806" spans="1:19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7"/>
        <v>0</v>
      </c>
      <c r="O3806" s="7" t="str">
        <f t="shared" si="236"/>
        <v>-</v>
      </c>
      <c r="P3806" t="s">
        <v>8277</v>
      </c>
      <c r="Q3806" s="8" t="s">
        <v>8302</v>
      </c>
      <c r="R3806" s="12">
        <f t="shared" si="238"/>
        <v>42527.00953703704</v>
      </c>
      <c r="S3806" s="12">
        <f t="shared" si="239"/>
        <v>42582.291666666672</v>
      </c>
    </row>
    <row r="3807" spans="1:19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7"/>
        <v>0</v>
      </c>
      <c r="O3807" s="7">
        <f t="shared" si="236"/>
        <v>1.5</v>
      </c>
      <c r="P3807" t="s">
        <v>8277</v>
      </c>
      <c r="Q3807" s="8" t="s">
        <v>8302</v>
      </c>
      <c r="R3807" s="12">
        <f t="shared" si="238"/>
        <v>41849.887037037035</v>
      </c>
      <c r="S3807" s="12">
        <f t="shared" si="239"/>
        <v>41909.887037037035</v>
      </c>
    </row>
    <row r="3808" spans="1:19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7"/>
        <v>0</v>
      </c>
      <c r="O3808" s="7">
        <f t="shared" si="236"/>
        <v>5</v>
      </c>
      <c r="P3808" t="s">
        <v>8277</v>
      </c>
      <c r="Q3808" s="8" t="s">
        <v>8302</v>
      </c>
      <c r="R3808" s="12">
        <f t="shared" si="238"/>
        <v>41799.259039351848</v>
      </c>
      <c r="S3808" s="12">
        <f t="shared" si="239"/>
        <v>41819.259039351848</v>
      </c>
    </row>
    <row r="3809" spans="1:19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7"/>
        <v>30</v>
      </c>
      <c r="O3809" s="7">
        <f t="shared" si="236"/>
        <v>50.555555555555557</v>
      </c>
      <c r="P3809" t="s">
        <v>8277</v>
      </c>
      <c r="Q3809" s="8" t="s">
        <v>8302</v>
      </c>
      <c r="R3809" s="12">
        <f t="shared" si="238"/>
        <v>42090.909016203703</v>
      </c>
      <c r="S3809" s="12">
        <f t="shared" si="239"/>
        <v>42097.909016203703</v>
      </c>
    </row>
    <row r="3810" spans="1:19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7"/>
        <v>100</v>
      </c>
      <c r="O3810" s="7">
        <f t="shared" si="236"/>
        <v>41.666666666666664</v>
      </c>
      <c r="P3810" t="s">
        <v>8277</v>
      </c>
      <c r="Q3810" s="8" t="s">
        <v>8278</v>
      </c>
      <c r="R3810" s="12">
        <f t="shared" si="238"/>
        <v>42059.453923611116</v>
      </c>
      <c r="S3810" s="12">
        <f t="shared" si="239"/>
        <v>42119.412256944444</v>
      </c>
    </row>
    <row r="3811" spans="1:19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7"/>
        <v>101</v>
      </c>
      <c r="O3811" s="7">
        <f t="shared" si="236"/>
        <v>53.289473684210527</v>
      </c>
      <c r="P3811" t="s">
        <v>8277</v>
      </c>
      <c r="Q3811" s="8" t="s">
        <v>8278</v>
      </c>
      <c r="R3811" s="12">
        <f t="shared" si="238"/>
        <v>41800.526701388888</v>
      </c>
      <c r="S3811" s="12">
        <f t="shared" si="239"/>
        <v>41850.958333333336</v>
      </c>
    </row>
    <row r="3812" spans="1:19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7"/>
        <v>122</v>
      </c>
      <c r="O3812" s="7">
        <f t="shared" si="236"/>
        <v>70.230769230769226</v>
      </c>
      <c r="P3812" t="s">
        <v>8277</v>
      </c>
      <c r="Q3812" s="8" t="s">
        <v>8278</v>
      </c>
      <c r="R3812" s="12">
        <f t="shared" si="238"/>
        <v>42054.849050925928</v>
      </c>
      <c r="S3812" s="12">
        <f t="shared" si="239"/>
        <v>42084.807384259257</v>
      </c>
    </row>
    <row r="3813" spans="1:19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7"/>
        <v>330</v>
      </c>
      <c r="O3813" s="7">
        <f t="shared" si="236"/>
        <v>43.421052631578945</v>
      </c>
      <c r="P3813" t="s">
        <v>8277</v>
      </c>
      <c r="Q3813" s="8" t="s">
        <v>8278</v>
      </c>
      <c r="R3813" s="12">
        <f t="shared" si="238"/>
        <v>42487.62700231481</v>
      </c>
      <c r="S3813" s="12">
        <f t="shared" si="239"/>
        <v>42521.458333333328</v>
      </c>
    </row>
    <row r="3814" spans="1:19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7"/>
        <v>110</v>
      </c>
      <c r="O3814" s="7">
        <f t="shared" si="236"/>
        <v>199.18181818181819</v>
      </c>
      <c r="P3814" t="s">
        <v>8277</v>
      </c>
      <c r="Q3814" s="8" t="s">
        <v>8278</v>
      </c>
      <c r="R3814" s="12">
        <f t="shared" si="238"/>
        <v>42109.751250000001</v>
      </c>
      <c r="S3814" s="12">
        <f t="shared" si="239"/>
        <v>42156.165972222225</v>
      </c>
    </row>
    <row r="3815" spans="1:19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7"/>
        <v>101</v>
      </c>
      <c r="O3815" s="7">
        <f t="shared" si="236"/>
        <v>78.518148148148143</v>
      </c>
      <c r="P3815" t="s">
        <v>8277</v>
      </c>
      <c r="Q3815" s="8" t="s">
        <v>8278</v>
      </c>
      <c r="R3815" s="12">
        <f t="shared" si="238"/>
        <v>42497.275706018518</v>
      </c>
      <c r="S3815" s="12">
        <f t="shared" si="239"/>
        <v>42535.904861111107</v>
      </c>
    </row>
    <row r="3816" spans="1:19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7"/>
        <v>140</v>
      </c>
      <c r="O3816" s="7">
        <f t="shared" si="236"/>
        <v>61.823529411764703</v>
      </c>
      <c r="P3816" t="s">
        <v>8277</v>
      </c>
      <c r="Q3816" s="8" t="s">
        <v>8278</v>
      </c>
      <c r="R3816" s="12">
        <f t="shared" si="238"/>
        <v>42058.904074074075</v>
      </c>
      <c r="S3816" s="12">
        <f t="shared" si="239"/>
        <v>42095.165972222225</v>
      </c>
    </row>
    <row r="3817" spans="1:19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7"/>
        <v>100</v>
      </c>
      <c r="O3817" s="7">
        <f t="shared" si="236"/>
        <v>50.000500000000002</v>
      </c>
      <c r="P3817" t="s">
        <v>8277</v>
      </c>
      <c r="Q3817" s="8" t="s">
        <v>8278</v>
      </c>
      <c r="R3817" s="12">
        <f t="shared" si="238"/>
        <v>42207.259918981479</v>
      </c>
      <c r="S3817" s="12">
        <f t="shared" si="239"/>
        <v>42236.958333333328</v>
      </c>
    </row>
    <row r="3818" spans="1:19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7"/>
        <v>119</v>
      </c>
      <c r="O3818" s="7">
        <f t="shared" si="236"/>
        <v>48.339729729729726</v>
      </c>
      <c r="P3818" t="s">
        <v>8277</v>
      </c>
      <c r="Q3818" s="8" t="s">
        <v>8278</v>
      </c>
      <c r="R3818" s="12">
        <f t="shared" si="238"/>
        <v>41807.690081018518</v>
      </c>
      <c r="S3818" s="12">
        <f t="shared" si="239"/>
        <v>41837.690081018518</v>
      </c>
    </row>
    <row r="3819" spans="1:19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7"/>
        <v>107</v>
      </c>
      <c r="O3819" s="7">
        <f t="shared" si="236"/>
        <v>107.25</v>
      </c>
      <c r="P3819" t="s">
        <v>8277</v>
      </c>
      <c r="Q3819" s="8" t="s">
        <v>8278</v>
      </c>
      <c r="R3819" s="12">
        <f t="shared" si="238"/>
        <v>42284.69694444444</v>
      </c>
      <c r="S3819" s="12">
        <f t="shared" si="239"/>
        <v>42301.165972222225</v>
      </c>
    </row>
    <row r="3820" spans="1:19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7"/>
        <v>228</v>
      </c>
      <c r="O3820" s="7">
        <f t="shared" si="236"/>
        <v>57</v>
      </c>
      <c r="P3820" t="s">
        <v>8277</v>
      </c>
      <c r="Q3820" s="8" t="s">
        <v>8278</v>
      </c>
      <c r="R3820" s="12">
        <f t="shared" si="238"/>
        <v>42045.84238425926</v>
      </c>
      <c r="S3820" s="12">
        <f t="shared" si="239"/>
        <v>42075.800717592589</v>
      </c>
    </row>
    <row r="3821" spans="1:19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7"/>
        <v>106</v>
      </c>
      <c r="O3821" s="7">
        <f t="shared" si="236"/>
        <v>40.92307692307692</v>
      </c>
      <c r="P3821" t="s">
        <v>8277</v>
      </c>
      <c r="Q3821" s="8" t="s">
        <v>8278</v>
      </c>
      <c r="R3821" s="12">
        <f t="shared" si="238"/>
        <v>42184.209537037037</v>
      </c>
      <c r="S3821" s="12">
        <f t="shared" si="239"/>
        <v>42202.876388888893</v>
      </c>
    </row>
    <row r="3822" spans="1:19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7"/>
        <v>143</v>
      </c>
      <c r="O3822" s="7">
        <f t="shared" si="236"/>
        <v>21.5</v>
      </c>
      <c r="P3822" t="s">
        <v>8277</v>
      </c>
      <c r="Q3822" s="8" t="s">
        <v>8278</v>
      </c>
      <c r="R3822" s="12">
        <f t="shared" si="238"/>
        <v>42160.651817129634</v>
      </c>
      <c r="S3822" s="12">
        <f t="shared" si="239"/>
        <v>42190.651817129634</v>
      </c>
    </row>
    <row r="3823" spans="1:19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7"/>
        <v>105</v>
      </c>
      <c r="O3823" s="7">
        <f t="shared" si="236"/>
        <v>79.543478260869563</v>
      </c>
      <c r="P3823" t="s">
        <v>8277</v>
      </c>
      <c r="Q3823" s="8" t="s">
        <v>8278</v>
      </c>
      <c r="R3823" s="12">
        <f t="shared" si="238"/>
        <v>42341.180636574078</v>
      </c>
      <c r="S3823" s="12">
        <f t="shared" si="239"/>
        <v>42373.180636574078</v>
      </c>
    </row>
    <row r="3824" spans="1:19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7"/>
        <v>110</v>
      </c>
      <c r="O3824" s="7">
        <f t="shared" si="236"/>
        <v>72.381578947368425</v>
      </c>
      <c r="P3824" t="s">
        <v>8277</v>
      </c>
      <c r="Q3824" s="8" t="s">
        <v>8278</v>
      </c>
      <c r="R3824" s="12">
        <f t="shared" si="238"/>
        <v>42329.838159722218</v>
      </c>
      <c r="S3824" s="12">
        <f t="shared" si="239"/>
        <v>42388.957638888889</v>
      </c>
    </row>
    <row r="3825" spans="1:19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7"/>
        <v>106</v>
      </c>
      <c r="O3825" s="7">
        <f t="shared" si="236"/>
        <v>64.634146341463421</v>
      </c>
      <c r="P3825" t="s">
        <v>8277</v>
      </c>
      <c r="Q3825" s="8" t="s">
        <v>8278</v>
      </c>
      <c r="R3825" s="12">
        <f t="shared" si="238"/>
        <v>42170.910231481481</v>
      </c>
      <c r="S3825" s="12">
        <f t="shared" si="239"/>
        <v>42205.165972222225</v>
      </c>
    </row>
    <row r="3826" spans="1:19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7"/>
        <v>108</v>
      </c>
      <c r="O3826" s="7">
        <f t="shared" si="236"/>
        <v>38.571428571428569</v>
      </c>
      <c r="P3826" t="s">
        <v>8277</v>
      </c>
      <c r="Q3826" s="8" t="s">
        <v>8278</v>
      </c>
      <c r="R3826" s="12">
        <f t="shared" si="238"/>
        <v>42571.626192129625</v>
      </c>
      <c r="S3826" s="12">
        <f t="shared" si="239"/>
        <v>42583.570138888885</v>
      </c>
    </row>
    <row r="3827" spans="1:19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7"/>
        <v>105</v>
      </c>
      <c r="O3827" s="7">
        <f t="shared" si="236"/>
        <v>107.57142857142857</v>
      </c>
      <c r="P3827" t="s">
        <v>8277</v>
      </c>
      <c r="Q3827" s="8" t="s">
        <v>8278</v>
      </c>
      <c r="R3827" s="12">
        <f t="shared" si="238"/>
        <v>42151.069606481484</v>
      </c>
      <c r="S3827" s="12">
        <f t="shared" si="239"/>
        <v>42172.069606481484</v>
      </c>
    </row>
    <row r="3828" spans="1:19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7"/>
        <v>119</v>
      </c>
      <c r="O3828" s="7">
        <f t="shared" si="236"/>
        <v>27.5</v>
      </c>
      <c r="P3828" t="s">
        <v>8277</v>
      </c>
      <c r="Q3828" s="8" t="s">
        <v>8278</v>
      </c>
      <c r="R3828" s="12">
        <f t="shared" si="238"/>
        <v>42101.423541666663</v>
      </c>
      <c r="S3828" s="12">
        <f t="shared" si="239"/>
        <v>42131.423541666663</v>
      </c>
    </row>
    <row r="3829" spans="1:19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7"/>
        <v>153</v>
      </c>
      <c r="O3829" s="7">
        <f t="shared" si="236"/>
        <v>70.461538461538467</v>
      </c>
      <c r="P3829" t="s">
        <v>8277</v>
      </c>
      <c r="Q3829" s="8" t="s">
        <v>8278</v>
      </c>
      <c r="R3829" s="12">
        <f t="shared" si="238"/>
        <v>42034.928252314814</v>
      </c>
      <c r="S3829" s="12">
        <f t="shared" si="239"/>
        <v>42090</v>
      </c>
    </row>
    <row r="3830" spans="1:19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7"/>
        <v>100</v>
      </c>
      <c r="O3830" s="7">
        <f t="shared" si="236"/>
        <v>178.57142857142858</v>
      </c>
      <c r="P3830" t="s">
        <v>8277</v>
      </c>
      <c r="Q3830" s="8" t="s">
        <v>8278</v>
      </c>
      <c r="R3830" s="12">
        <f t="shared" si="238"/>
        <v>41944.527627314819</v>
      </c>
      <c r="S3830" s="12">
        <f t="shared" si="239"/>
        <v>42004.569293981483</v>
      </c>
    </row>
    <row r="3831" spans="1:19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7"/>
        <v>100</v>
      </c>
      <c r="O3831" s="7">
        <f t="shared" si="236"/>
        <v>62.625</v>
      </c>
      <c r="P3831" t="s">
        <v>8277</v>
      </c>
      <c r="Q3831" s="8" t="s">
        <v>8278</v>
      </c>
      <c r="R3831" s="12">
        <f t="shared" si="238"/>
        <v>42593.865405092598</v>
      </c>
      <c r="S3831" s="12">
        <f t="shared" si="239"/>
        <v>42613.865405092598</v>
      </c>
    </row>
    <row r="3832" spans="1:19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7"/>
        <v>225</v>
      </c>
      <c r="O3832" s="7">
        <f t="shared" si="236"/>
        <v>75</v>
      </c>
      <c r="P3832" t="s">
        <v>8277</v>
      </c>
      <c r="Q3832" s="8" t="s">
        <v>8278</v>
      </c>
      <c r="R3832" s="12">
        <f t="shared" si="238"/>
        <v>42503.740868055553</v>
      </c>
      <c r="S3832" s="12">
        <f t="shared" si="239"/>
        <v>42517.740868055553</v>
      </c>
    </row>
    <row r="3833" spans="1:19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7"/>
        <v>106</v>
      </c>
      <c r="O3833" s="7">
        <f t="shared" si="236"/>
        <v>58.901111111111113</v>
      </c>
      <c r="P3833" t="s">
        <v>8277</v>
      </c>
      <c r="Q3833" s="8" t="s">
        <v>8278</v>
      </c>
      <c r="R3833" s="12">
        <f t="shared" si="238"/>
        <v>41927.848900462966</v>
      </c>
      <c r="S3833" s="12">
        <f t="shared" si="239"/>
        <v>41948.890567129631</v>
      </c>
    </row>
    <row r="3834" spans="1:19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7"/>
        <v>105</v>
      </c>
      <c r="O3834" s="7">
        <f t="shared" si="236"/>
        <v>139.55555555555554</v>
      </c>
      <c r="P3834" t="s">
        <v>8277</v>
      </c>
      <c r="Q3834" s="8" t="s">
        <v>8278</v>
      </c>
      <c r="R3834" s="12">
        <f t="shared" si="238"/>
        <v>42375.114988425921</v>
      </c>
      <c r="S3834" s="12">
        <f t="shared" si="239"/>
        <v>42420.114988425921</v>
      </c>
    </row>
    <row r="3835" spans="1:19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7"/>
        <v>117</v>
      </c>
      <c r="O3835" s="7">
        <f t="shared" si="236"/>
        <v>70</v>
      </c>
      <c r="P3835" t="s">
        <v>8277</v>
      </c>
      <c r="Q3835" s="8" t="s">
        <v>8278</v>
      </c>
      <c r="R3835" s="12">
        <f t="shared" si="238"/>
        <v>41963.872361111105</v>
      </c>
      <c r="S3835" s="12">
        <f t="shared" si="239"/>
        <v>41974.797916666663</v>
      </c>
    </row>
    <row r="3836" spans="1:19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7"/>
        <v>109</v>
      </c>
      <c r="O3836" s="7">
        <f t="shared" si="236"/>
        <v>57.385964912280699</v>
      </c>
      <c r="P3836" t="s">
        <v>8277</v>
      </c>
      <c r="Q3836" s="8" t="s">
        <v>8278</v>
      </c>
      <c r="R3836" s="12">
        <f t="shared" si="238"/>
        <v>42143.445219907408</v>
      </c>
      <c r="S3836" s="12">
        <f t="shared" si="239"/>
        <v>42173.445219907408</v>
      </c>
    </row>
    <row r="3837" spans="1:19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7"/>
        <v>160</v>
      </c>
      <c r="O3837" s="7">
        <f t="shared" si="236"/>
        <v>40</v>
      </c>
      <c r="P3837" t="s">
        <v>8277</v>
      </c>
      <c r="Q3837" s="8" t="s">
        <v>8278</v>
      </c>
      <c r="R3837" s="12">
        <f t="shared" si="238"/>
        <v>42460.94222222222</v>
      </c>
      <c r="S3837" s="12">
        <f t="shared" si="239"/>
        <v>42481.94222222222</v>
      </c>
    </row>
    <row r="3838" spans="1:19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7"/>
        <v>113</v>
      </c>
      <c r="O3838" s="7">
        <f t="shared" si="236"/>
        <v>64.285714285714292</v>
      </c>
      <c r="P3838" t="s">
        <v>8277</v>
      </c>
      <c r="Q3838" s="8" t="s">
        <v>8278</v>
      </c>
      <c r="R3838" s="12">
        <f t="shared" si="238"/>
        <v>42553.926527777774</v>
      </c>
      <c r="S3838" s="12">
        <f t="shared" si="239"/>
        <v>42585.172916666663</v>
      </c>
    </row>
    <row r="3839" spans="1:19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7"/>
        <v>102</v>
      </c>
      <c r="O3839" s="7">
        <f t="shared" si="236"/>
        <v>120.11764705882354</v>
      </c>
      <c r="P3839" t="s">
        <v>8277</v>
      </c>
      <c r="Q3839" s="8" t="s">
        <v>8278</v>
      </c>
      <c r="R3839" s="12">
        <f t="shared" si="238"/>
        <v>42152.765717592592</v>
      </c>
      <c r="S3839" s="12">
        <f t="shared" si="239"/>
        <v>42188.765717592592</v>
      </c>
    </row>
    <row r="3840" spans="1:19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7"/>
        <v>101</v>
      </c>
      <c r="O3840" s="7">
        <f t="shared" si="236"/>
        <v>1008.24</v>
      </c>
      <c r="P3840" t="s">
        <v>8277</v>
      </c>
      <c r="Q3840" s="8" t="s">
        <v>8278</v>
      </c>
      <c r="R3840" s="12">
        <f t="shared" si="238"/>
        <v>42116.710752314815</v>
      </c>
      <c r="S3840" s="12">
        <f t="shared" si="239"/>
        <v>42146.710752314815</v>
      </c>
    </row>
    <row r="3841" spans="1:19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7"/>
        <v>101</v>
      </c>
      <c r="O3841" s="7">
        <f t="shared" si="236"/>
        <v>63.28125</v>
      </c>
      <c r="P3841" t="s">
        <v>8277</v>
      </c>
      <c r="Q3841" s="8" t="s">
        <v>8278</v>
      </c>
      <c r="R3841" s="12">
        <f t="shared" si="238"/>
        <v>42155.142638888887</v>
      </c>
      <c r="S3841" s="12">
        <f t="shared" si="239"/>
        <v>42215.142638888887</v>
      </c>
    </row>
    <row r="3842" spans="1:19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7"/>
        <v>6500</v>
      </c>
      <c r="O3842" s="7">
        <f t="shared" ref="O3842:O3905" si="240">IFERROR(E3842/L3842,"-")</f>
        <v>21.666666666666668</v>
      </c>
      <c r="P3842" t="s">
        <v>8277</v>
      </c>
      <c r="Q3842" s="8" t="s">
        <v>8278</v>
      </c>
      <c r="R3842" s="12">
        <f t="shared" si="238"/>
        <v>42432.701724537037</v>
      </c>
      <c r="S3842" s="12">
        <f t="shared" si="239"/>
        <v>42457.660057870366</v>
      </c>
    </row>
    <row r="3843" spans="1:19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1">ROUND(E3843/D3843*100,0)</f>
        <v>9</v>
      </c>
      <c r="O3843" s="7">
        <f t="shared" si="240"/>
        <v>25.647058823529413</v>
      </c>
      <c r="P3843" t="s">
        <v>8277</v>
      </c>
      <c r="Q3843" s="8" t="s">
        <v>8278</v>
      </c>
      <c r="R3843" s="12">
        <f t="shared" ref="R3843:R3906" si="242">(((J3843/60)/60)/24+DATE(1970,1,1))</f>
        <v>41780.785729166666</v>
      </c>
      <c r="S3843" s="12">
        <f t="shared" ref="S3843:S3906" si="243">(((I3843/60)/60)/24)+DATE(1970,1,1)</f>
        <v>41840.785729166666</v>
      </c>
    </row>
    <row r="3844" spans="1:19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1"/>
        <v>22</v>
      </c>
      <c r="O3844" s="7">
        <f t="shared" si="240"/>
        <v>47.695652173913047</v>
      </c>
      <c r="P3844" t="s">
        <v>8277</v>
      </c>
      <c r="Q3844" s="8" t="s">
        <v>8278</v>
      </c>
      <c r="R3844" s="12">
        <f t="shared" si="242"/>
        <v>41740.493657407409</v>
      </c>
      <c r="S3844" s="12">
        <f t="shared" si="243"/>
        <v>41770.493657407409</v>
      </c>
    </row>
    <row r="3845" spans="1:19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1"/>
        <v>21</v>
      </c>
      <c r="O3845" s="7">
        <f t="shared" si="240"/>
        <v>56.05263157894737</v>
      </c>
      <c r="P3845" t="s">
        <v>8277</v>
      </c>
      <c r="Q3845" s="8" t="s">
        <v>8278</v>
      </c>
      <c r="R3845" s="12">
        <f t="shared" si="242"/>
        <v>41766.072500000002</v>
      </c>
      <c r="S3845" s="12">
        <f t="shared" si="243"/>
        <v>41791.072500000002</v>
      </c>
    </row>
    <row r="3846" spans="1:19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1"/>
        <v>41</v>
      </c>
      <c r="O3846" s="7">
        <f t="shared" si="240"/>
        <v>81.319999999999993</v>
      </c>
      <c r="P3846" t="s">
        <v>8277</v>
      </c>
      <c r="Q3846" s="8" t="s">
        <v>8278</v>
      </c>
      <c r="R3846" s="12">
        <f t="shared" si="242"/>
        <v>41766.617291666669</v>
      </c>
      <c r="S3846" s="12">
        <f t="shared" si="243"/>
        <v>41793.290972222225</v>
      </c>
    </row>
    <row r="3847" spans="1:19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1"/>
        <v>2</v>
      </c>
      <c r="O3847" s="7">
        <f t="shared" si="240"/>
        <v>70.166666666666671</v>
      </c>
      <c r="P3847" t="s">
        <v>8277</v>
      </c>
      <c r="Q3847" s="8" t="s">
        <v>8278</v>
      </c>
      <c r="R3847" s="12">
        <f t="shared" si="242"/>
        <v>42248.627013888887</v>
      </c>
      <c r="S3847" s="12">
        <f t="shared" si="243"/>
        <v>42278.627013888887</v>
      </c>
    </row>
    <row r="3848" spans="1:19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1"/>
        <v>3</v>
      </c>
      <c r="O3848" s="7">
        <f t="shared" si="240"/>
        <v>23.625</v>
      </c>
      <c r="P3848" t="s">
        <v>8277</v>
      </c>
      <c r="Q3848" s="8" t="s">
        <v>8278</v>
      </c>
      <c r="R3848" s="12">
        <f t="shared" si="242"/>
        <v>41885.221550925926</v>
      </c>
      <c r="S3848" s="12">
        <f t="shared" si="243"/>
        <v>41916.290972222225</v>
      </c>
    </row>
    <row r="3849" spans="1:19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1"/>
        <v>16</v>
      </c>
      <c r="O3849" s="7">
        <f t="shared" si="240"/>
        <v>188.55555555555554</v>
      </c>
      <c r="P3849" t="s">
        <v>8277</v>
      </c>
      <c r="Q3849" s="8" t="s">
        <v>8278</v>
      </c>
      <c r="R3849" s="12">
        <f t="shared" si="242"/>
        <v>42159.224432870367</v>
      </c>
      <c r="S3849" s="12">
        <f t="shared" si="243"/>
        <v>42204.224432870367</v>
      </c>
    </row>
    <row r="3850" spans="1:19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1"/>
        <v>16</v>
      </c>
      <c r="O3850" s="7">
        <f t="shared" si="240"/>
        <v>49.511627906976742</v>
      </c>
      <c r="P3850" t="s">
        <v>8277</v>
      </c>
      <c r="Q3850" s="8" t="s">
        <v>8278</v>
      </c>
      <c r="R3850" s="12">
        <f t="shared" si="242"/>
        <v>42265.817002314812</v>
      </c>
      <c r="S3850" s="12">
        <f t="shared" si="243"/>
        <v>42295.817002314812</v>
      </c>
    </row>
    <row r="3851" spans="1:19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1"/>
        <v>7</v>
      </c>
      <c r="O3851" s="7">
        <f t="shared" si="240"/>
        <v>75.464285714285708</v>
      </c>
      <c r="P3851" t="s">
        <v>8277</v>
      </c>
      <c r="Q3851" s="8" t="s">
        <v>8278</v>
      </c>
      <c r="R3851" s="12">
        <f t="shared" si="242"/>
        <v>42136.767175925925</v>
      </c>
      <c r="S3851" s="12">
        <f t="shared" si="243"/>
        <v>42166.767175925925</v>
      </c>
    </row>
    <row r="3852" spans="1:19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1"/>
        <v>4</v>
      </c>
      <c r="O3852" s="7">
        <f t="shared" si="240"/>
        <v>9.5</v>
      </c>
      <c r="P3852" t="s">
        <v>8277</v>
      </c>
      <c r="Q3852" s="8" t="s">
        <v>8278</v>
      </c>
      <c r="R3852" s="12">
        <f t="shared" si="242"/>
        <v>41975.124340277776</v>
      </c>
      <c r="S3852" s="12">
        <f t="shared" si="243"/>
        <v>42005.124340277776</v>
      </c>
    </row>
    <row r="3853" spans="1:19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1"/>
        <v>34</v>
      </c>
      <c r="O3853" s="7">
        <f t="shared" si="240"/>
        <v>35.5</v>
      </c>
      <c r="P3853" t="s">
        <v>8277</v>
      </c>
      <c r="Q3853" s="8" t="s">
        <v>8278</v>
      </c>
      <c r="R3853" s="12">
        <f t="shared" si="242"/>
        <v>42172.439571759256</v>
      </c>
      <c r="S3853" s="12">
        <f t="shared" si="243"/>
        <v>42202.439571759256</v>
      </c>
    </row>
    <row r="3854" spans="1:19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1"/>
        <v>0</v>
      </c>
      <c r="O3854" s="7">
        <f t="shared" si="240"/>
        <v>10</v>
      </c>
      <c r="P3854" t="s">
        <v>8277</v>
      </c>
      <c r="Q3854" s="8" t="s">
        <v>8278</v>
      </c>
      <c r="R3854" s="12">
        <f t="shared" si="242"/>
        <v>42065.190694444449</v>
      </c>
      <c r="S3854" s="12">
        <f t="shared" si="243"/>
        <v>42090.149027777778</v>
      </c>
    </row>
    <row r="3855" spans="1:19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1"/>
        <v>0</v>
      </c>
      <c r="O3855" s="7">
        <f t="shared" si="240"/>
        <v>13</v>
      </c>
      <c r="P3855" t="s">
        <v>8277</v>
      </c>
      <c r="Q3855" s="8" t="s">
        <v>8278</v>
      </c>
      <c r="R3855" s="12">
        <f t="shared" si="242"/>
        <v>41848.84002314815</v>
      </c>
      <c r="S3855" s="12">
        <f t="shared" si="243"/>
        <v>41883.84002314815</v>
      </c>
    </row>
    <row r="3856" spans="1:19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1"/>
        <v>16</v>
      </c>
      <c r="O3856" s="7">
        <f t="shared" si="240"/>
        <v>89.4</v>
      </c>
      <c r="P3856" t="s">
        <v>8277</v>
      </c>
      <c r="Q3856" s="8" t="s">
        <v>8278</v>
      </c>
      <c r="R3856" s="12">
        <f t="shared" si="242"/>
        <v>42103.884930555556</v>
      </c>
      <c r="S3856" s="12">
        <f t="shared" si="243"/>
        <v>42133.884930555556</v>
      </c>
    </row>
    <row r="3857" spans="1:19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1"/>
        <v>3</v>
      </c>
      <c r="O3857" s="7">
        <f t="shared" si="240"/>
        <v>25</v>
      </c>
      <c r="P3857" t="s">
        <v>8277</v>
      </c>
      <c r="Q3857" s="8" t="s">
        <v>8278</v>
      </c>
      <c r="R3857" s="12">
        <f t="shared" si="242"/>
        <v>42059.970729166671</v>
      </c>
      <c r="S3857" s="12">
        <f t="shared" si="243"/>
        <v>42089.929062499999</v>
      </c>
    </row>
    <row r="3858" spans="1:19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1"/>
        <v>0</v>
      </c>
      <c r="O3858" s="7">
        <f t="shared" si="240"/>
        <v>1</v>
      </c>
      <c r="P3858" t="s">
        <v>8277</v>
      </c>
      <c r="Q3858" s="8" t="s">
        <v>8278</v>
      </c>
      <c r="R3858" s="12">
        <f t="shared" si="242"/>
        <v>42041.743090277778</v>
      </c>
      <c r="S3858" s="12">
        <f t="shared" si="243"/>
        <v>42071.701423611114</v>
      </c>
    </row>
    <row r="3859" spans="1:19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1"/>
        <v>5</v>
      </c>
      <c r="O3859" s="7">
        <f t="shared" si="240"/>
        <v>65</v>
      </c>
      <c r="P3859" t="s">
        <v>8277</v>
      </c>
      <c r="Q3859" s="8" t="s">
        <v>8278</v>
      </c>
      <c r="R3859" s="12">
        <f t="shared" si="242"/>
        <v>41829.73715277778</v>
      </c>
      <c r="S3859" s="12">
        <f t="shared" si="243"/>
        <v>41852.716666666667</v>
      </c>
    </row>
    <row r="3860" spans="1:19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1"/>
        <v>2</v>
      </c>
      <c r="O3860" s="7">
        <f t="shared" si="240"/>
        <v>10</v>
      </c>
      <c r="P3860" t="s">
        <v>8277</v>
      </c>
      <c r="Q3860" s="8" t="s">
        <v>8278</v>
      </c>
      <c r="R3860" s="12">
        <f t="shared" si="242"/>
        <v>42128.431064814817</v>
      </c>
      <c r="S3860" s="12">
        <f t="shared" si="243"/>
        <v>42146.875</v>
      </c>
    </row>
    <row r="3861" spans="1:19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1"/>
        <v>0</v>
      </c>
      <c r="O3861" s="7">
        <f t="shared" si="240"/>
        <v>1</v>
      </c>
      <c r="P3861" t="s">
        <v>8277</v>
      </c>
      <c r="Q3861" s="8" t="s">
        <v>8278</v>
      </c>
      <c r="R3861" s="12">
        <f t="shared" si="242"/>
        <v>41789.893599537041</v>
      </c>
      <c r="S3861" s="12">
        <f t="shared" si="243"/>
        <v>41815.875</v>
      </c>
    </row>
    <row r="3862" spans="1:19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1"/>
        <v>18</v>
      </c>
      <c r="O3862" s="7">
        <f t="shared" si="240"/>
        <v>81.538461538461533</v>
      </c>
      <c r="P3862" t="s">
        <v>8277</v>
      </c>
      <c r="Q3862" s="8" t="s">
        <v>8278</v>
      </c>
      <c r="R3862" s="12">
        <f t="shared" si="242"/>
        <v>41833.660995370366</v>
      </c>
      <c r="S3862" s="12">
        <f t="shared" si="243"/>
        <v>41863.660995370366</v>
      </c>
    </row>
    <row r="3863" spans="1:19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1"/>
        <v>5</v>
      </c>
      <c r="O3863" s="7">
        <f t="shared" si="240"/>
        <v>100</v>
      </c>
      <c r="P3863" t="s">
        <v>8277</v>
      </c>
      <c r="Q3863" s="8" t="s">
        <v>8278</v>
      </c>
      <c r="R3863" s="12">
        <f t="shared" si="242"/>
        <v>41914.590011574073</v>
      </c>
      <c r="S3863" s="12">
        <f t="shared" si="243"/>
        <v>41955.907638888893</v>
      </c>
    </row>
    <row r="3864" spans="1:19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1"/>
        <v>0</v>
      </c>
      <c r="O3864" s="7">
        <f t="shared" si="240"/>
        <v>1</v>
      </c>
      <c r="P3864" t="s">
        <v>8277</v>
      </c>
      <c r="Q3864" s="8" t="s">
        <v>8278</v>
      </c>
      <c r="R3864" s="12">
        <f t="shared" si="242"/>
        <v>42611.261064814811</v>
      </c>
      <c r="S3864" s="12">
        <f t="shared" si="243"/>
        <v>42625.707638888889</v>
      </c>
    </row>
    <row r="3865" spans="1:19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1"/>
        <v>0</v>
      </c>
      <c r="O3865" s="7" t="str">
        <f t="shared" si="240"/>
        <v>-</v>
      </c>
      <c r="P3865" t="s">
        <v>8277</v>
      </c>
      <c r="Q3865" s="8" t="s">
        <v>8278</v>
      </c>
      <c r="R3865" s="12">
        <f t="shared" si="242"/>
        <v>42253.633159722223</v>
      </c>
      <c r="S3865" s="12">
        <f t="shared" si="243"/>
        <v>42313.674826388888</v>
      </c>
    </row>
    <row r="3866" spans="1:19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1"/>
        <v>1</v>
      </c>
      <c r="O3866" s="7">
        <f t="shared" si="240"/>
        <v>20</v>
      </c>
      <c r="P3866" t="s">
        <v>8277</v>
      </c>
      <c r="Q3866" s="8" t="s">
        <v>8278</v>
      </c>
      <c r="R3866" s="12">
        <f t="shared" si="242"/>
        <v>42295.891828703709</v>
      </c>
      <c r="S3866" s="12">
        <f t="shared" si="243"/>
        <v>42325.933495370366</v>
      </c>
    </row>
    <row r="3867" spans="1:19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1"/>
        <v>27</v>
      </c>
      <c r="O3867" s="7">
        <f t="shared" si="240"/>
        <v>46.428571428571431</v>
      </c>
      <c r="P3867" t="s">
        <v>8277</v>
      </c>
      <c r="Q3867" s="8" t="s">
        <v>8278</v>
      </c>
      <c r="R3867" s="12">
        <f t="shared" si="242"/>
        <v>41841.651597222226</v>
      </c>
      <c r="S3867" s="12">
        <f t="shared" si="243"/>
        <v>41881.229166666664</v>
      </c>
    </row>
    <row r="3868" spans="1:19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1"/>
        <v>1</v>
      </c>
      <c r="O3868" s="7">
        <f t="shared" si="240"/>
        <v>5.5</v>
      </c>
      <c r="P3868" t="s">
        <v>8277</v>
      </c>
      <c r="Q3868" s="8" t="s">
        <v>8278</v>
      </c>
      <c r="R3868" s="12">
        <f t="shared" si="242"/>
        <v>42402.947002314817</v>
      </c>
      <c r="S3868" s="12">
        <f t="shared" si="243"/>
        <v>42452.145138888889</v>
      </c>
    </row>
    <row r="3869" spans="1:19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1"/>
        <v>13</v>
      </c>
      <c r="O3869" s="7">
        <f t="shared" si="240"/>
        <v>50.2</v>
      </c>
      <c r="P3869" t="s">
        <v>8277</v>
      </c>
      <c r="Q3869" s="8" t="s">
        <v>8278</v>
      </c>
      <c r="R3869" s="12">
        <f t="shared" si="242"/>
        <v>42509.814108796301</v>
      </c>
      <c r="S3869" s="12">
        <f t="shared" si="243"/>
        <v>42539.814108796301</v>
      </c>
    </row>
    <row r="3870" spans="1:19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1"/>
        <v>0</v>
      </c>
      <c r="O3870" s="7">
        <f t="shared" si="240"/>
        <v>10</v>
      </c>
      <c r="P3870" t="s">
        <v>8277</v>
      </c>
      <c r="Q3870" s="8" t="s">
        <v>8302</v>
      </c>
      <c r="R3870" s="12">
        <f t="shared" si="242"/>
        <v>41865.659780092588</v>
      </c>
      <c r="S3870" s="12">
        <f t="shared" si="243"/>
        <v>41890.659780092588</v>
      </c>
    </row>
    <row r="3871" spans="1:19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1"/>
        <v>3</v>
      </c>
      <c r="O3871" s="7">
        <f t="shared" si="240"/>
        <v>30.133333333333333</v>
      </c>
      <c r="P3871" t="s">
        <v>8277</v>
      </c>
      <c r="Q3871" s="8" t="s">
        <v>8302</v>
      </c>
      <c r="R3871" s="12">
        <f t="shared" si="242"/>
        <v>42047.724444444444</v>
      </c>
      <c r="S3871" s="12">
        <f t="shared" si="243"/>
        <v>42077.132638888885</v>
      </c>
    </row>
    <row r="3872" spans="1:19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1"/>
        <v>15</v>
      </c>
      <c r="O3872" s="7">
        <f t="shared" si="240"/>
        <v>150</v>
      </c>
      <c r="P3872" t="s">
        <v>8277</v>
      </c>
      <c r="Q3872" s="8" t="s">
        <v>8302</v>
      </c>
      <c r="R3872" s="12">
        <f t="shared" si="242"/>
        <v>41793.17219907407</v>
      </c>
      <c r="S3872" s="12">
        <f t="shared" si="243"/>
        <v>41823.17219907407</v>
      </c>
    </row>
    <row r="3873" spans="1:19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1"/>
        <v>3</v>
      </c>
      <c r="O3873" s="7">
        <f t="shared" si="240"/>
        <v>13.333333333333334</v>
      </c>
      <c r="P3873" t="s">
        <v>8277</v>
      </c>
      <c r="Q3873" s="8" t="s">
        <v>8302</v>
      </c>
      <c r="R3873" s="12">
        <f t="shared" si="242"/>
        <v>42763.780671296292</v>
      </c>
      <c r="S3873" s="12">
        <f t="shared" si="243"/>
        <v>42823.739004629635</v>
      </c>
    </row>
    <row r="3874" spans="1:19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1"/>
        <v>0</v>
      </c>
      <c r="O3874" s="7" t="str">
        <f t="shared" si="240"/>
        <v>-</v>
      </c>
      <c r="P3874" t="s">
        <v>8277</v>
      </c>
      <c r="Q3874" s="8" t="s">
        <v>8302</v>
      </c>
      <c r="R3874" s="12">
        <f t="shared" si="242"/>
        <v>42180.145787037036</v>
      </c>
      <c r="S3874" s="12">
        <f t="shared" si="243"/>
        <v>42230.145787037036</v>
      </c>
    </row>
    <row r="3875" spans="1:19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1"/>
        <v>0</v>
      </c>
      <c r="O3875" s="7" t="str">
        <f t="shared" si="240"/>
        <v>-</v>
      </c>
      <c r="P3875" t="s">
        <v>8277</v>
      </c>
      <c r="Q3875" s="8" t="s">
        <v>8302</v>
      </c>
      <c r="R3875" s="12">
        <f t="shared" si="242"/>
        <v>42255.696006944447</v>
      </c>
      <c r="S3875" s="12">
        <f t="shared" si="243"/>
        <v>42285.696006944447</v>
      </c>
    </row>
    <row r="3876" spans="1:19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1"/>
        <v>0</v>
      </c>
      <c r="O3876" s="7" t="str">
        <f t="shared" si="240"/>
        <v>-</v>
      </c>
      <c r="P3876" t="s">
        <v>8277</v>
      </c>
      <c r="Q3876" s="8" t="s">
        <v>8302</v>
      </c>
      <c r="R3876" s="12">
        <f t="shared" si="242"/>
        <v>42007.016458333332</v>
      </c>
      <c r="S3876" s="12">
        <f t="shared" si="243"/>
        <v>42028.041666666672</v>
      </c>
    </row>
    <row r="3877" spans="1:19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1"/>
        <v>0</v>
      </c>
      <c r="O3877" s="7" t="str">
        <f t="shared" si="240"/>
        <v>-</v>
      </c>
      <c r="P3877" t="s">
        <v>8277</v>
      </c>
      <c r="Q3877" s="8" t="s">
        <v>8302</v>
      </c>
      <c r="R3877" s="12">
        <f t="shared" si="242"/>
        <v>42615.346817129626</v>
      </c>
      <c r="S3877" s="12">
        <f t="shared" si="243"/>
        <v>42616.416666666672</v>
      </c>
    </row>
    <row r="3878" spans="1:19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1"/>
        <v>53</v>
      </c>
      <c r="O3878" s="7">
        <f t="shared" si="240"/>
        <v>44.760869565217391</v>
      </c>
      <c r="P3878" t="s">
        <v>8277</v>
      </c>
      <c r="Q3878" s="8" t="s">
        <v>8302</v>
      </c>
      <c r="R3878" s="12">
        <f t="shared" si="242"/>
        <v>42372.624166666668</v>
      </c>
      <c r="S3878" s="12">
        <f t="shared" si="243"/>
        <v>42402.624166666668</v>
      </c>
    </row>
    <row r="3879" spans="1:19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1"/>
        <v>5</v>
      </c>
      <c r="O3879" s="7">
        <f t="shared" si="240"/>
        <v>88.642857142857139</v>
      </c>
      <c r="P3879" t="s">
        <v>8277</v>
      </c>
      <c r="Q3879" s="8" t="s">
        <v>8302</v>
      </c>
      <c r="R3879" s="12">
        <f t="shared" si="242"/>
        <v>42682.67768518519</v>
      </c>
      <c r="S3879" s="12">
        <f t="shared" si="243"/>
        <v>42712.67768518519</v>
      </c>
    </row>
    <row r="3880" spans="1:19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1"/>
        <v>0</v>
      </c>
      <c r="O3880" s="7">
        <f t="shared" si="240"/>
        <v>10</v>
      </c>
      <c r="P3880" t="s">
        <v>8277</v>
      </c>
      <c r="Q3880" s="8" t="s">
        <v>8302</v>
      </c>
      <c r="R3880" s="12">
        <f t="shared" si="242"/>
        <v>42154.818819444445</v>
      </c>
      <c r="S3880" s="12">
        <f t="shared" si="243"/>
        <v>42185.165972222225</v>
      </c>
    </row>
    <row r="3881" spans="1:19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1"/>
        <v>0</v>
      </c>
      <c r="O3881" s="7" t="str">
        <f t="shared" si="240"/>
        <v>-</v>
      </c>
      <c r="P3881" t="s">
        <v>8277</v>
      </c>
      <c r="Q3881" s="8" t="s">
        <v>8302</v>
      </c>
      <c r="R3881" s="12">
        <f t="shared" si="242"/>
        <v>41999.861064814817</v>
      </c>
      <c r="S3881" s="12">
        <f t="shared" si="243"/>
        <v>42029.861064814817</v>
      </c>
    </row>
    <row r="3882" spans="1:19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1"/>
        <v>13</v>
      </c>
      <c r="O3882" s="7">
        <f t="shared" si="240"/>
        <v>57.647058823529413</v>
      </c>
      <c r="P3882" t="s">
        <v>8277</v>
      </c>
      <c r="Q3882" s="8" t="s">
        <v>8302</v>
      </c>
      <c r="R3882" s="12">
        <f t="shared" si="242"/>
        <v>41815.815046296295</v>
      </c>
      <c r="S3882" s="12">
        <f t="shared" si="243"/>
        <v>41850.958333333336</v>
      </c>
    </row>
    <row r="3883" spans="1:19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1"/>
        <v>5</v>
      </c>
      <c r="O3883" s="7">
        <f t="shared" si="240"/>
        <v>25</v>
      </c>
      <c r="P3883" t="s">
        <v>8277</v>
      </c>
      <c r="Q3883" s="8" t="s">
        <v>8302</v>
      </c>
      <c r="R3883" s="12">
        <f t="shared" si="242"/>
        <v>42756.018506944441</v>
      </c>
      <c r="S3883" s="12">
        <f t="shared" si="243"/>
        <v>42786.018506944441</v>
      </c>
    </row>
    <row r="3884" spans="1:19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1"/>
        <v>0</v>
      </c>
      <c r="O3884" s="7" t="str">
        <f t="shared" si="240"/>
        <v>-</v>
      </c>
      <c r="P3884" t="s">
        <v>8277</v>
      </c>
      <c r="Q3884" s="8" t="s">
        <v>8302</v>
      </c>
      <c r="R3884" s="12">
        <f t="shared" si="242"/>
        <v>42373.983449074076</v>
      </c>
      <c r="S3884" s="12">
        <f t="shared" si="243"/>
        <v>42400.960416666669</v>
      </c>
    </row>
    <row r="3885" spans="1:19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1"/>
        <v>0</v>
      </c>
      <c r="O3885" s="7" t="str">
        <f t="shared" si="240"/>
        <v>-</v>
      </c>
      <c r="P3885" t="s">
        <v>8277</v>
      </c>
      <c r="Q3885" s="8" t="s">
        <v>8302</v>
      </c>
      <c r="R3885" s="12">
        <f t="shared" si="242"/>
        <v>41854.602650462963</v>
      </c>
      <c r="S3885" s="12">
        <f t="shared" si="243"/>
        <v>41884.602650462963</v>
      </c>
    </row>
    <row r="3886" spans="1:19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1"/>
        <v>0</v>
      </c>
      <c r="O3886" s="7" t="str">
        <f t="shared" si="240"/>
        <v>-</v>
      </c>
      <c r="P3886" t="s">
        <v>8277</v>
      </c>
      <c r="Q3886" s="8" t="s">
        <v>8302</v>
      </c>
      <c r="R3886" s="12">
        <f t="shared" si="242"/>
        <v>42065.791574074072</v>
      </c>
      <c r="S3886" s="12">
        <f t="shared" si="243"/>
        <v>42090.749907407408</v>
      </c>
    </row>
    <row r="3887" spans="1:19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1"/>
        <v>0</v>
      </c>
      <c r="O3887" s="7" t="str">
        <f t="shared" si="240"/>
        <v>-</v>
      </c>
      <c r="P3887" t="s">
        <v>8277</v>
      </c>
      <c r="Q3887" s="8" t="s">
        <v>8302</v>
      </c>
      <c r="R3887" s="12">
        <f t="shared" si="242"/>
        <v>42469.951284722221</v>
      </c>
      <c r="S3887" s="12">
        <f t="shared" si="243"/>
        <v>42499.951284722221</v>
      </c>
    </row>
    <row r="3888" spans="1:19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1"/>
        <v>0</v>
      </c>
      <c r="O3888" s="7" t="str">
        <f t="shared" si="240"/>
        <v>-</v>
      </c>
      <c r="P3888" t="s">
        <v>8277</v>
      </c>
      <c r="Q3888" s="8" t="s">
        <v>8302</v>
      </c>
      <c r="R3888" s="12">
        <f t="shared" si="242"/>
        <v>41954.228032407409</v>
      </c>
      <c r="S3888" s="12">
        <f t="shared" si="243"/>
        <v>41984.228032407409</v>
      </c>
    </row>
    <row r="3889" spans="1:19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1"/>
        <v>2</v>
      </c>
      <c r="O3889" s="7">
        <f t="shared" si="240"/>
        <v>17.5</v>
      </c>
      <c r="P3889" t="s">
        <v>8277</v>
      </c>
      <c r="Q3889" s="8" t="s">
        <v>8302</v>
      </c>
      <c r="R3889" s="12">
        <f t="shared" si="242"/>
        <v>42079.857974537037</v>
      </c>
      <c r="S3889" s="12">
        <f t="shared" si="243"/>
        <v>42125.916666666672</v>
      </c>
    </row>
    <row r="3890" spans="1:19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1"/>
        <v>27</v>
      </c>
      <c r="O3890" s="7">
        <f t="shared" si="240"/>
        <v>38.714285714285715</v>
      </c>
      <c r="P3890" t="s">
        <v>8277</v>
      </c>
      <c r="Q3890" s="8" t="s">
        <v>8278</v>
      </c>
      <c r="R3890" s="12">
        <f t="shared" si="242"/>
        <v>42762.545810185184</v>
      </c>
      <c r="S3890" s="12">
        <f t="shared" si="243"/>
        <v>42792.545810185184</v>
      </c>
    </row>
    <row r="3891" spans="1:19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1"/>
        <v>1</v>
      </c>
      <c r="O3891" s="7">
        <f t="shared" si="240"/>
        <v>13.111111111111111</v>
      </c>
      <c r="P3891" t="s">
        <v>8277</v>
      </c>
      <c r="Q3891" s="8" t="s">
        <v>8278</v>
      </c>
      <c r="R3891" s="12">
        <f t="shared" si="242"/>
        <v>41977.004976851851</v>
      </c>
      <c r="S3891" s="12">
        <f t="shared" si="243"/>
        <v>42008.976388888885</v>
      </c>
    </row>
    <row r="3892" spans="1:19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1"/>
        <v>17</v>
      </c>
      <c r="O3892" s="7">
        <f t="shared" si="240"/>
        <v>315.5</v>
      </c>
      <c r="P3892" t="s">
        <v>8277</v>
      </c>
      <c r="Q3892" s="8" t="s">
        <v>8278</v>
      </c>
      <c r="R3892" s="12">
        <f t="shared" si="242"/>
        <v>42171.758611111116</v>
      </c>
      <c r="S3892" s="12">
        <f t="shared" si="243"/>
        <v>42231.758611111116</v>
      </c>
    </row>
    <row r="3893" spans="1:19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1"/>
        <v>33</v>
      </c>
      <c r="O3893" s="7">
        <f t="shared" si="240"/>
        <v>37.142857142857146</v>
      </c>
      <c r="P3893" t="s">
        <v>8277</v>
      </c>
      <c r="Q3893" s="8" t="s">
        <v>8278</v>
      </c>
      <c r="R3893" s="12">
        <f t="shared" si="242"/>
        <v>42056.1324537037</v>
      </c>
      <c r="S3893" s="12">
        <f t="shared" si="243"/>
        <v>42086.207638888889</v>
      </c>
    </row>
    <row r="3894" spans="1:19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1"/>
        <v>0</v>
      </c>
      <c r="O3894" s="7" t="str">
        <f t="shared" si="240"/>
        <v>-</v>
      </c>
      <c r="P3894" t="s">
        <v>8277</v>
      </c>
      <c r="Q3894" s="8" t="s">
        <v>8278</v>
      </c>
      <c r="R3894" s="12">
        <f t="shared" si="242"/>
        <v>41867.652280092596</v>
      </c>
      <c r="S3894" s="12">
        <f t="shared" si="243"/>
        <v>41875.291666666664</v>
      </c>
    </row>
    <row r="3895" spans="1:19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1"/>
        <v>22</v>
      </c>
      <c r="O3895" s="7">
        <f t="shared" si="240"/>
        <v>128.27380952380952</v>
      </c>
      <c r="P3895" t="s">
        <v>8277</v>
      </c>
      <c r="Q3895" s="8" t="s">
        <v>8278</v>
      </c>
      <c r="R3895" s="12">
        <f t="shared" si="242"/>
        <v>41779.657870370371</v>
      </c>
      <c r="S3895" s="12">
        <f t="shared" si="243"/>
        <v>41821.25</v>
      </c>
    </row>
    <row r="3896" spans="1:19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1"/>
        <v>3</v>
      </c>
      <c r="O3896" s="7">
        <f t="shared" si="240"/>
        <v>47.272727272727273</v>
      </c>
      <c r="P3896" t="s">
        <v>8277</v>
      </c>
      <c r="Q3896" s="8" t="s">
        <v>8278</v>
      </c>
      <c r="R3896" s="12">
        <f t="shared" si="242"/>
        <v>42679.958472222221</v>
      </c>
      <c r="S3896" s="12">
        <f t="shared" si="243"/>
        <v>42710.207638888889</v>
      </c>
    </row>
    <row r="3897" spans="1:19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1"/>
        <v>5</v>
      </c>
      <c r="O3897" s="7">
        <f t="shared" si="240"/>
        <v>50</v>
      </c>
      <c r="P3897" t="s">
        <v>8277</v>
      </c>
      <c r="Q3897" s="8" t="s">
        <v>8278</v>
      </c>
      <c r="R3897" s="12">
        <f t="shared" si="242"/>
        <v>42032.250208333338</v>
      </c>
      <c r="S3897" s="12">
        <f t="shared" si="243"/>
        <v>42063.250208333338</v>
      </c>
    </row>
    <row r="3898" spans="1:19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1"/>
        <v>11</v>
      </c>
      <c r="O3898" s="7">
        <f t="shared" si="240"/>
        <v>42.5</v>
      </c>
      <c r="P3898" t="s">
        <v>8277</v>
      </c>
      <c r="Q3898" s="8" t="s">
        <v>8278</v>
      </c>
      <c r="R3898" s="12">
        <f t="shared" si="242"/>
        <v>41793.191875000004</v>
      </c>
      <c r="S3898" s="12">
        <f t="shared" si="243"/>
        <v>41807.191875000004</v>
      </c>
    </row>
    <row r="3899" spans="1:19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1"/>
        <v>18</v>
      </c>
      <c r="O3899" s="7">
        <f t="shared" si="240"/>
        <v>44</v>
      </c>
      <c r="P3899" t="s">
        <v>8277</v>
      </c>
      <c r="Q3899" s="8" t="s">
        <v>8278</v>
      </c>
      <c r="R3899" s="12">
        <f t="shared" si="242"/>
        <v>41982.87364583333</v>
      </c>
      <c r="S3899" s="12">
        <f t="shared" si="243"/>
        <v>42012.87364583333</v>
      </c>
    </row>
    <row r="3900" spans="1:19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1"/>
        <v>33</v>
      </c>
      <c r="O3900" s="7">
        <f t="shared" si="240"/>
        <v>50.875</v>
      </c>
      <c r="P3900" t="s">
        <v>8277</v>
      </c>
      <c r="Q3900" s="8" t="s">
        <v>8278</v>
      </c>
      <c r="R3900" s="12">
        <f t="shared" si="242"/>
        <v>42193.482291666667</v>
      </c>
      <c r="S3900" s="12">
        <f t="shared" si="243"/>
        <v>42233.666666666672</v>
      </c>
    </row>
    <row r="3901" spans="1:19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1"/>
        <v>1</v>
      </c>
      <c r="O3901" s="7">
        <f t="shared" si="240"/>
        <v>62.5</v>
      </c>
      <c r="P3901" t="s">
        <v>8277</v>
      </c>
      <c r="Q3901" s="8" t="s">
        <v>8278</v>
      </c>
      <c r="R3901" s="12">
        <f t="shared" si="242"/>
        <v>41843.775011574071</v>
      </c>
      <c r="S3901" s="12">
        <f t="shared" si="243"/>
        <v>41863.775011574071</v>
      </c>
    </row>
    <row r="3902" spans="1:19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1"/>
        <v>5</v>
      </c>
      <c r="O3902" s="7">
        <f t="shared" si="240"/>
        <v>27</v>
      </c>
      <c r="P3902" t="s">
        <v>8277</v>
      </c>
      <c r="Q3902" s="8" t="s">
        <v>8278</v>
      </c>
      <c r="R3902" s="12">
        <f t="shared" si="242"/>
        <v>42136.092488425929</v>
      </c>
      <c r="S3902" s="12">
        <f t="shared" si="243"/>
        <v>42166.092488425929</v>
      </c>
    </row>
    <row r="3903" spans="1:19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1"/>
        <v>1</v>
      </c>
      <c r="O3903" s="7">
        <f t="shared" si="240"/>
        <v>25</v>
      </c>
      <c r="P3903" t="s">
        <v>8277</v>
      </c>
      <c r="Q3903" s="8" t="s">
        <v>8278</v>
      </c>
      <c r="R3903" s="12">
        <f t="shared" si="242"/>
        <v>42317.826377314821</v>
      </c>
      <c r="S3903" s="12">
        <f t="shared" si="243"/>
        <v>42357.826377314821</v>
      </c>
    </row>
    <row r="3904" spans="1:19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1"/>
        <v>49</v>
      </c>
      <c r="O3904" s="7">
        <f t="shared" si="240"/>
        <v>47.258064516129032</v>
      </c>
      <c r="P3904" t="s">
        <v>8277</v>
      </c>
      <c r="Q3904" s="8" t="s">
        <v>8278</v>
      </c>
      <c r="R3904" s="12">
        <f t="shared" si="242"/>
        <v>42663.468078703707</v>
      </c>
      <c r="S3904" s="12">
        <f t="shared" si="243"/>
        <v>42688.509745370371</v>
      </c>
    </row>
    <row r="3905" spans="1:19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1"/>
        <v>0</v>
      </c>
      <c r="O3905" s="7" t="str">
        <f t="shared" si="240"/>
        <v>-</v>
      </c>
      <c r="P3905" t="s">
        <v>8277</v>
      </c>
      <c r="Q3905" s="8" t="s">
        <v>8278</v>
      </c>
      <c r="R3905" s="12">
        <f t="shared" si="242"/>
        <v>42186.01116898148</v>
      </c>
      <c r="S3905" s="12">
        <f t="shared" si="243"/>
        <v>42230.818055555559</v>
      </c>
    </row>
    <row r="3906" spans="1:19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1"/>
        <v>0</v>
      </c>
      <c r="O3906" s="7">
        <f t="shared" ref="O3906:O3969" si="244">IFERROR(E3906/L3906,"-")</f>
        <v>1.5</v>
      </c>
      <c r="P3906" t="s">
        <v>8277</v>
      </c>
      <c r="Q3906" s="8" t="s">
        <v>8278</v>
      </c>
      <c r="R3906" s="12">
        <f t="shared" si="242"/>
        <v>42095.229166666672</v>
      </c>
      <c r="S3906" s="12">
        <f t="shared" si="243"/>
        <v>42109.211111111115</v>
      </c>
    </row>
    <row r="3907" spans="1:19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5">ROUND(E3907/D3907*100,0)</f>
        <v>12</v>
      </c>
      <c r="O3907" s="7">
        <f t="shared" si="244"/>
        <v>24.714285714285715</v>
      </c>
      <c r="P3907" t="s">
        <v>8277</v>
      </c>
      <c r="Q3907" s="8" t="s">
        <v>8278</v>
      </c>
      <c r="R3907" s="12">
        <f t="shared" ref="R3907:R3970" si="246">(((J3907/60)/60)/24+DATE(1970,1,1))</f>
        <v>42124.623877314814</v>
      </c>
      <c r="S3907" s="12">
        <f t="shared" ref="S3907:S3970" si="247">(((I3907/60)/60)/24)+DATE(1970,1,1)</f>
        <v>42166.958333333328</v>
      </c>
    </row>
    <row r="3908" spans="1:19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5"/>
        <v>67</v>
      </c>
      <c r="O3908" s="7">
        <f t="shared" si="244"/>
        <v>63.125</v>
      </c>
      <c r="P3908" t="s">
        <v>8277</v>
      </c>
      <c r="Q3908" s="8" t="s">
        <v>8278</v>
      </c>
      <c r="R3908" s="12">
        <f t="shared" si="246"/>
        <v>42143.917743055557</v>
      </c>
      <c r="S3908" s="12">
        <f t="shared" si="247"/>
        <v>42181.559027777781</v>
      </c>
    </row>
    <row r="3909" spans="1:19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5"/>
        <v>15</v>
      </c>
      <c r="O3909" s="7">
        <f t="shared" si="244"/>
        <v>38.25</v>
      </c>
      <c r="P3909" t="s">
        <v>8277</v>
      </c>
      <c r="Q3909" s="8" t="s">
        <v>8278</v>
      </c>
      <c r="R3909" s="12">
        <f t="shared" si="246"/>
        <v>41906.819513888891</v>
      </c>
      <c r="S3909" s="12">
        <f t="shared" si="247"/>
        <v>41938.838888888888</v>
      </c>
    </row>
    <row r="3910" spans="1:19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5"/>
        <v>9</v>
      </c>
      <c r="O3910" s="7">
        <f t="shared" si="244"/>
        <v>16.25</v>
      </c>
      <c r="P3910" t="s">
        <v>8277</v>
      </c>
      <c r="Q3910" s="8" t="s">
        <v>8278</v>
      </c>
      <c r="R3910" s="12">
        <f t="shared" si="246"/>
        <v>41834.135370370372</v>
      </c>
      <c r="S3910" s="12">
        <f t="shared" si="247"/>
        <v>41849.135370370372</v>
      </c>
    </row>
    <row r="3911" spans="1:19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5"/>
        <v>0</v>
      </c>
      <c r="O3911" s="7">
        <f t="shared" si="244"/>
        <v>33.75</v>
      </c>
      <c r="P3911" t="s">
        <v>8277</v>
      </c>
      <c r="Q3911" s="8" t="s">
        <v>8278</v>
      </c>
      <c r="R3911" s="12">
        <f t="shared" si="246"/>
        <v>41863.359282407408</v>
      </c>
      <c r="S3911" s="12">
        <f t="shared" si="247"/>
        <v>41893.359282407408</v>
      </c>
    </row>
    <row r="3912" spans="1:19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5"/>
        <v>3</v>
      </c>
      <c r="O3912" s="7">
        <f t="shared" si="244"/>
        <v>61.666666666666664</v>
      </c>
      <c r="P3912" t="s">
        <v>8277</v>
      </c>
      <c r="Q3912" s="8" t="s">
        <v>8278</v>
      </c>
      <c r="R3912" s="12">
        <f t="shared" si="246"/>
        <v>42224.756909722222</v>
      </c>
      <c r="S3912" s="12">
        <f t="shared" si="247"/>
        <v>42254.756909722222</v>
      </c>
    </row>
    <row r="3913" spans="1:19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5"/>
        <v>37</v>
      </c>
      <c r="O3913" s="7">
        <f t="shared" si="244"/>
        <v>83.138888888888886</v>
      </c>
      <c r="P3913" t="s">
        <v>8277</v>
      </c>
      <c r="Q3913" s="8" t="s">
        <v>8278</v>
      </c>
      <c r="R3913" s="12">
        <f t="shared" si="246"/>
        <v>41939.8122337963</v>
      </c>
      <c r="S3913" s="12">
        <f t="shared" si="247"/>
        <v>41969.853900462964</v>
      </c>
    </row>
    <row r="3914" spans="1:19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5"/>
        <v>0</v>
      </c>
      <c r="O3914" s="7">
        <f t="shared" si="244"/>
        <v>1</v>
      </c>
      <c r="P3914" t="s">
        <v>8277</v>
      </c>
      <c r="Q3914" s="8" t="s">
        <v>8278</v>
      </c>
      <c r="R3914" s="12">
        <f t="shared" si="246"/>
        <v>42059.270023148143</v>
      </c>
      <c r="S3914" s="12">
        <f t="shared" si="247"/>
        <v>42119.190972222219</v>
      </c>
    </row>
    <row r="3915" spans="1:19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5"/>
        <v>10</v>
      </c>
      <c r="O3915" s="7">
        <f t="shared" si="244"/>
        <v>142.85714285714286</v>
      </c>
      <c r="P3915" t="s">
        <v>8277</v>
      </c>
      <c r="Q3915" s="8" t="s">
        <v>8278</v>
      </c>
      <c r="R3915" s="12">
        <f t="shared" si="246"/>
        <v>42308.211215277777</v>
      </c>
      <c r="S3915" s="12">
        <f t="shared" si="247"/>
        <v>42338.252881944441</v>
      </c>
    </row>
    <row r="3916" spans="1:19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5"/>
        <v>36</v>
      </c>
      <c r="O3916" s="7">
        <f t="shared" si="244"/>
        <v>33.666666666666664</v>
      </c>
      <c r="P3916" t="s">
        <v>8277</v>
      </c>
      <c r="Q3916" s="8" t="s">
        <v>8278</v>
      </c>
      <c r="R3916" s="12">
        <f t="shared" si="246"/>
        <v>42114.818935185183</v>
      </c>
      <c r="S3916" s="12">
        <f t="shared" si="247"/>
        <v>42134.957638888889</v>
      </c>
    </row>
    <row r="3917" spans="1:19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5"/>
        <v>0</v>
      </c>
      <c r="O3917" s="7">
        <f t="shared" si="244"/>
        <v>5</v>
      </c>
      <c r="P3917" t="s">
        <v>8277</v>
      </c>
      <c r="Q3917" s="8" t="s">
        <v>8278</v>
      </c>
      <c r="R3917" s="12">
        <f t="shared" si="246"/>
        <v>42492.98505787037</v>
      </c>
      <c r="S3917" s="12">
        <f t="shared" si="247"/>
        <v>42522.98505787037</v>
      </c>
    </row>
    <row r="3918" spans="1:19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5"/>
        <v>0</v>
      </c>
      <c r="O3918" s="7" t="str">
        <f t="shared" si="244"/>
        <v>-</v>
      </c>
      <c r="P3918" t="s">
        <v>8277</v>
      </c>
      <c r="Q3918" s="8" t="s">
        <v>8278</v>
      </c>
      <c r="R3918" s="12">
        <f t="shared" si="246"/>
        <v>42494.471666666665</v>
      </c>
      <c r="S3918" s="12">
        <f t="shared" si="247"/>
        <v>42524.471666666665</v>
      </c>
    </row>
    <row r="3919" spans="1:19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5"/>
        <v>0</v>
      </c>
      <c r="O3919" s="7">
        <f t="shared" si="244"/>
        <v>10</v>
      </c>
      <c r="P3919" t="s">
        <v>8277</v>
      </c>
      <c r="Q3919" s="8" t="s">
        <v>8278</v>
      </c>
      <c r="R3919" s="12">
        <f t="shared" si="246"/>
        <v>41863.527326388888</v>
      </c>
      <c r="S3919" s="12">
        <f t="shared" si="247"/>
        <v>41893.527326388888</v>
      </c>
    </row>
    <row r="3920" spans="1:19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5"/>
        <v>0</v>
      </c>
      <c r="O3920" s="7">
        <f t="shared" si="244"/>
        <v>40</v>
      </c>
      <c r="P3920" t="s">
        <v>8277</v>
      </c>
      <c r="Q3920" s="8" t="s">
        <v>8278</v>
      </c>
      <c r="R3920" s="12">
        <f t="shared" si="246"/>
        <v>41843.664618055554</v>
      </c>
      <c r="S3920" s="12">
        <f t="shared" si="247"/>
        <v>41855.666666666664</v>
      </c>
    </row>
    <row r="3921" spans="1:19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5"/>
        <v>2</v>
      </c>
      <c r="O3921" s="7">
        <f t="shared" si="244"/>
        <v>30</v>
      </c>
      <c r="P3921" t="s">
        <v>8277</v>
      </c>
      <c r="Q3921" s="8" t="s">
        <v>8278</v>
      </c>
      <c r="R3921" s="12">
        <f t="shared" si="246"/>
        <v>42358.684872685189</v>
      </c>
      <c r="S3921" s="12">
        <f t="shared" si="247"/>
        <v>42387</v>
      </c>
    </row>
    <row r="3922" spans="1:19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5"/>
        <v>5</v>
      </c>
      <c r="O3922" s="7">
        <f t="shared" si="244"/>
        <v>45</v>
      </c>
      <c r="P3922" t="s">
        <v>8277</v>
      </c>
      <c r="Q3922" s="8" t="s">
        <v>8278</v>
      </c>
      <c r="R3922" s="12">
        <f t="shared" si="246"/>
        <v>42657.38726851852</v>
      </c>
      <c r="S3922" s="12">
        <f t="shared" si="247"/>
        <v>42687.428935185191</v>
      </c>
    </row>
    <row r="3923" spans="1:19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5"/>
        <v>0</v>
      </c>
      <c r="O3923" s="7" t="str">
        <f t="shared" si="244"/>
        <v>-</v>
      </c>
      <c r="P3923" t="s">
        <v>8277</v>
      </c>
      <c r="Q3923" s="8" t="s">
        <v>8278</v>
      </c>
      <c r="R3923" s="12">
        <f t="shared" si="246"/>
        <v>41926.542303240742</v>
      </c>
      <c r="S3923" s="12">
        <f t="shared" si="247"/>
        <v>41938.75</v>
      </c>
    </row>
    <row r="3924" spans="1:19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5"/>
        <v>8</v>
      </c>
      <c r="O3924" s="7">
        <f t="shared" si="244"/>
        <v>10.166666666666666</v>
      </c>
      <c r="P3924" t="s">
        <v>8277</v>
      </c>
      <c r="Q3924" s="8" t="s">
        <v>8278</v>
      </c>
      <c r="R3924" s="12">
        <f t="shared" si="246"/>
        <v>42020.768634259264</v>
      </c>
      <c r="S3924" s="12">
        <f t="shared" si="247"/>
        <v>42065.958333333328</v>
      </c>
    </row>
    <row r="3925" spans="1:19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5"/>
        <v>12</v>
      </c>
      <c r="O3925" s="7">
        <f t="shared" si="244"/>
        <v>81.411764705882348</v>
      </c>
      <c r="P3925" t="s">
        <v>8277</v>
      </c>
      <c r="Q3925" s="8" t="s">
        <v>8278</v>
      </c>
      <c r="R3925" s="12">
        <f t="shared" si="246"/>
        <v>42075.979988425926</v>
      </c>
      <c r="S3925" s="12">
        <f t="shared" si="247"/>
        <v>42103.979988425926</v>
      </c>
    </row>
    <row r="3926" spans="1:19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5"/>
        <v>15</v>
      </c>
      <c r="O3926" s="7">
        <f t="shared" si="244"/>
        <v>57.25</v>
      </c>
      <c r="P3926" t="s">
        <v>8277</v>
      </c>
      <c r="Q3926" s="8" t="s">
        <v>8278</v>
      </c>
      <c r="R3926" s="12">
        <f t="shared" si="246"/>
        <v>41786.959745370368</v>
      </c>
      <c r="S3926" s="12">
        <f t="shared" si="247"/>
        <v>41816.959745370368</v>
      </c>
    </row>
    <row r="3927" spans="1:19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5"/>
        <v>10</v>
      </c>
      <c r="O3927" s="7">
        <f t="shared" si="244"/>
        <v>5</v>
      </c>
      <c r="P3927" t="s">
        <v>8277</v>
      </c>
      <c r="Q3927" s="8" t="s">
        <v>8278</v>
      </c>
      <c r="R3927" s="12">
        <f t="shared" si="246"/>
        <v>41820.870821759258</v>
      </c>
      <c r="S3927" s="12">
        <f t="shared" si="247"/>
        <v>41850.870821759258</v>
      </c>
    </row>
    <row r="3928" spans="1:19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5"/>
        <v>0</v>
      </c>
      <c r="O3928" s="7">
        <f t="shared" si="244"/>
        <v>15</v>
      </c>
      <c r="P3928" t="s">
        <v>8277</v>
      </c>
      <c r="Q3928" s="8" t="s">
        <v>8278</v>
      </c>
      <c r="R3928" s="12">
        <f t="shared" si="246"/>
        <v>41970.085046296299</v>
      </c>
      <c r="S3928" s="12">
        <f t="shared" si="247"/>
        <v>42000.085046296299</v>
      </c>
    </row>
    <row r="3929" spans="1:19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5"/>
        <v>1</v>
      </c>
      <c r="O3929" s="7">
        <f t="shared" si="244"/>
        <v>12.5</v>
      </c>
      <c r="P3929" t="s">
        <v>8277</v>
      </c>
      <c r="Q3929" s="8" t="s">
        <v>8278</v>
      </c>
      <c r="R3929" s="12">
        <f t="shared" si="246"/>
        <v>41830.267407407409</v>
      </c>
      <c r="S3929" s="12">
        <f t="shared" si="247"/>
        <v>41860.267407407409</v>
      </c>
    </row>
    <row r="3930" spans="1:19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5"/>
        <v>13</v>
      </c>
      <c r="O3930" s="7">
        <f t="shared" si="244"/>
        <v>93</v>
      </c>
      <c r="P3930" t="s">
        <v>8277</v>
      </c>
      <c r="Q3930" s="8" t="s">
        <v>8278</v>
      </c>
      <c r="R3930" s="12">
        <f t="shared" si="246"/>
        <v>42265.683182870373</v>
      </c>
      <c r="S3930" s="12">
        <f t="shared" si="247"/>
        <v>42293.207638888889</v>
      </c>
    </row>
    <row r="3931" spans="1:19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5"/>
        <v>2</v>
      </c>
      <c r="O3931" s="7">
        <f t="shared" si="244"/>
        <v>32.357142857142854</v>
      </c>
      <c r="P3931" t="s">
        <v>8277</v>
      </c>
      <c r="Q3931" s="8" t="s">
        <v>8278</v>
      </c>
      <c r="R3931" s="12">
        <f t="shared" si="246"/>
        <v>42601.827141203699</v>
      </c>
      <c r="S3931" s="12">
        <f t="shared" si="247"/>
        <v>42631.827141203699</v>
      </c>
    </row>
    <row r="3932" spans="1:19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5"/>
        <v>0</v>
      </c>
      <c r="O3932" s="7" t="str">
        <f t="shared" si="244"/>
        <v>-</v>
      </c>
      <c r="P3932" t="s">
        <v>8277</v>
      </c>
      <c r="Q3932" s="8" t="s">
        <v>8278</v>
      </c>
      <c r="R3932" s="12">
        <f t="shared" si="246"/>
        <v>42433.338749999995</v>
      </c>
      <c r="S3932" s="12">
        <f t="shared" si="247"/>
        <v>42461.25</v>
      </c>
    </row>
    <row r="3933" spans="1:19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5"/>
        <v>0</v>
      </c>
      <c r="O3933" s="7" t="str">
        <f t="shared" si="244"/>
        <v>-</v>
      </c>
      <c r="P3933" t="s">
        <v>8277</v>
      </c>
      <c r="Q3933" s="8" t="s">
        <v>8278</v>
      </c>
      <c r="R3933" s="12">
        <f t="shared" si="246"/>
        <v>42228.151701388888</v>
      </c>
      <c r="S3933" s="12">
        <f t="shared" si="247"/>
        <v>42253.151701388888</v>
      </c>
    </row>
    <row r="3934" spans="1:19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5"/>
        <v>0</v>
      </c>
      <c r="O3934" s="7">
        <f t="shared" si="244"/>
        <v>1</v>
      </c>
      <c r="P3934" t="s">
        <v>8277</v>
      </c>
      <c r="Q3934" s="8" t="s">
        <v>8278</v>
      </c>
      <c r="R3934" s="12">
        <f t="shared" si="246"/>
        <v>42415.168564814812</v>
      </c>
      <c r="S3934" s="12">
        <f t="shared" si="247"/>
        <v>42445.126898148148</v>
      </c>
    </row>
    <row r="3935" spans="1:19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5"/>
        <v>16</v>
      </c>
      <c r="O3935" s="7">
        <f t="shared" si="244"/>
        <v>91.833333333333329</v>
      </c>
      <c r="P3935" t="s">
        <v>8277</v>
      </c>
      <c r="Q3935" s="8" t="s">
        <v>8278</v>
      </c>
      <c r="R3935" s="12">
        <f t="shared" si="246"/>
        <v>42538.968310185184</v>
      </c>
      <c r="S3935" s="12">
        <f t="shared" si="247"/>
        <v>42568.029861111107</v>
      </c>
    </row>
    <row r="3936" spans="1:19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5"/>
        <v>11</v>
      </c>
      <c r="O3936" s="7">
        <f t="shared" si="244"/>
        <v>45.833333333333336</v>
      </c>
      <c r="P3936" t="s">
        <v>8277</v>
      </c>
      <c r="Q3936" s="8" t="s">
        <v>8278</v>
      </c>
      <c r="R3936" s="12">
        <f t="shared" si="246"/>
        <v>42233.671747685185</v>
      </c>
      <c r="S3936" s="12">
        <f t="shared" si="247"/>
        <v>42278.541666666672</v>
      </c>
    </row>
    <row r="3937" spans="1:19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5"/>
        <v>44</v>
      </c>
      <c r="O3937" s="7">
        <f t="shared" si="244"/>
        <v>57.173913043478258</v>
      </c>
      <c r="P3937" t="s">
        <v>8277</v>
      </c>
      <c r="Q3937" s="8" t="s">
        <v>8278</v>
      </c>
      <c r="R3937" s="12">
        <f t="shared" si="246"/>
        <v>42221.656782407401</v>
      </c>
      <c r="S3937" s="12">
        <f t="shared" si="247"/>
        <v>42281.656782407401</v>
      </c>
    </row>
    <row r="3938" spans="1:19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5"/>
        <v>0</v>
      </c>
      <c r="O3938" s="7" t="str">
        <f t="shared" si="244"/>
        <v>-</v>
      </c>
      <c r="P3938" t="s">
        <v>8277</v>
      </c>
      <c r="Q3938" s="8" t="s">
        <v>8278</v>
      </c>
      <c r="R3938" s="12">
        <f t="shared" si="246"/>
        <v>42675.262962962966</v>
      </c>
      <c r="S3938" s="12">
        <f t="shared" si="247"/>
        <v>42705.304629629631</v>
      </c>
    </row>
    <row r="3939" spans="1:19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5"/>
        <v>86</v>
      </c>
      <c r="O3939" s="7">
        <f t="shared" si="244"/>
        <v>248.5</v>
      </c>
      <c r="P3939" t="s">
        <v>8277</v>
      </c>
      <c r="Q3939" s="8" t="s">
        <v>8278</v>
      </c>
      <c r="R3939" s="12">
        <f t="shared" si="246"/>
        <v>42534.631481481483</v>
      </c>
      <c r="S3939" s="12">
        <f t="shared" si="247"/>
        <v>42562.631481481483</v>
      </c>
    </row>
    <row r="3940" spans="1:19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5"/>
        <v>12</v>
      </c>
      <c r="O3940" s="7">
        <f t="shared" si="244"/>
        <v>79.400000000000006</v>
      </c>
      <c r="P3940" t="s">
        <v>8277</v>
      </c>
      <c r="Q3940" s="8" t="s">
        <v>8278</v>
      </c>
      <c r="R3940" s="12">
        <f t="shared" si="246"/>
        <v>42151.905717592599</v>
      </c>
      <c r="S3940" s="12">
        <f t="shared" si="247"/>
        <v>42182.905717592599</v>
      </c>
    </row>
    <row r="3941" spans="1:19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5"/>
        <v>0</v>
      </c>
      <c r="O3941" s="7">
        <f t="shared" si="244"/>
        <v>5</v>
      </c>
      <c r="P3941" t="s">
        <v>8277</v>
      </c>
      <c r="Q3941" s="8" t="s">
        <v>8278</v>
      </c>
      <c r="R3941" s="12">
        <f t="shared" si="246"/>
        <v>41915.400219907409</v>
      </c>
      <c r="S3941" s="12">
        <f t="shared" si="247"/>
        <v>41919.1875</v>
      </c>
    </row>
    <row r="3942" spans="1:19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5"/>
        <v>0</v>
      </c>
      <c r="O3942" s="7">
        <f t="shared" si="244"/>
        <v>5.5</v>
      </c>
      <c r="P3942" t="s">
        <v>8277</v>
      </c>
      <c r="Q3942" s="8" t="s">
        <v>8278</v>
      </c>
      <c r="R3942" s="12">
        <f t="shared" si="246"/>
        <v>41961.492488425924</v>
      </c>
      <c r="S3942" s="12">
        <f t="shared" si="247"/>
        <v>42006.492488425924</v>
      </c>
    </row>
    <row r="3943" spans="1:19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5"/>
        <v>1</v>
      </c>
      <c r="O3943" s="7">
        <f t="shared" si="244"/>
        <v>25</v>
      </c>
      <c r="P3943" t="s">
        <v>8277</v>
      </c>
      <c r="Q3943" s="8" t="s">
        <v>8278</v>
      </c>
      <c r="R3943" s="12">
        <f t="shared" si="246"/>
        <v>41940.587233796294</v>
      </c>
      <c r="S3943" s="12">
        <f t="shared" si="247"/>
        <v>41968.041666666672</v>
      </c>
    </row>
    <row r="3944" spans="1:19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5"/>
        <v>0</v>
      </c>
      <c r="O3944" s="7" t="str">
        <f t="shared" si="244"/>
        <v>-</v>
      </c>
      <c r="P3944" t="s">
        <v>8277</v>
      </c>
      <c r="Q3944" s="8" t="s">
        <v>8278</v>
      </c>
      <c r="R3944" s="12">
        <f t="shared" si="246"/>
        <v>42111.904097222221</v>
      </c>
      <c r="S3944" s="12">
        <f t="shared" si="247"/>
        <v>42171.904097222221</v>
      </c>
    </row>
    <row r="3945" spans="1:19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5"/>
        <v>36</v>
      </c>
      <c r="O3945" s="7">
        <f t="shared" si="244"/>
        <v>137.07692307692307</v>
      </c>
      <c r="P3945" t="s">
        <v>8277</v>
      </c>
      <c r="Q3945" s="8" t="s">
        <v>8278</v>
      </c>
      <c r="R3945" s="12">
        <f t="shared" si="246"/>
        <v>42279.778564814813</v>
      </c>
      <c r="S3945" s="12">
        <f t="shared" si="247"/>
        <v>42310.701388888891</v>
      </c>
    </row>
    <row r="3946" spans="1:19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5"/>
        <v>0</v>
      </c>
      <c r="O3946" s="7" t="str">
        <f t="shared" si="244"/>
        <v>-</v>
      </c>
      <c r="P3946" t="s">
        <v>8277</v>
      </c>
      <c r="Q3946" s="8" t="s">
        <v>8278</v>
      </c>
      <c r="R3946" s="12">
        <f t="shared" si="246"/>
        <v>42213.662905092591</v>
      </c>
      <c r="S3946" s="12">
        <f t="shared" si="247"/>
        <v>42243.662905092591</v>
      </c>
    </row>
    <row r="3947" spans="1:19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5"/>
        <v>0</v>
      </c>
      <c r="O3947" s="7">
        <f t="shared" si="244"/>
        <v>5</v>
      </c>
      <c r="P3947" t="s">
        <v>8277</v>
      </c>
      <c r="Q3947" s="8" t="s">
        <v>8278</v>
      </c>
      <c r="R3947" s="12">
        <f t="shared" si="246"/>
        <v>42109.801712962959</v>
      </c>
      <c r="S3947" s="12">
        <f t="shared" si="247"/>
        <v>42139.801712962959</v>
      </c>
    </row>
    <row r="3948" spans="1:19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5"/>
        <v>3</v>
      </c>
      <c r="O3948" s="7">
        <f t="shared" si="244"/>
        <v>39</v>
      </c>
      <c r="P3948" t="s">
        <v>8277</v>
      </c>
      <c r="Q3948" s="8" t="s">
        <v>8278</v>
      </c>
      <c r="R3948" s="12">
        <f t="shared" si="246"/>
        <v>42031.833587962959</v>
      </c>
      <c r="S3948" s="12">
        <f t="shared" si="247"/>
        <v>42063.333333333328</v>
      </c>
    </row>
    <row r="3949" spans="1:19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5"/>
        <v>3</v>
      </c>
      <c r="O3949" s="7">
        <f t="shared" si="244"/>
        <v>50.5</v>
      </c>
      <c r="P3949" t="s">
        <v>8277</v>
      </c>
      <c r="Q3949" s="8" t="s">
        <v>8278</v>
      </c>
      <c r="R3949" s="12">
        <f t="shared" si="246"/>
        <v>42615.142870370371</v>
      </c>
      <c r="S3949" s="12">
        <f t="shared" si="247"/>
        <v>42645.142870370371</v>
      </c>
    </row>
    <row r="3950" spans="1:19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5"/>
        <v>0</v>
      </c>
      <c r="O3950" s="7" t="str">
        <f t="shared" si="244"/>
        <v>-</v>
      </c>
      <c r="P3950" t="s">
        <v>8277</v>
      </c>
      <c r="Q3950" s="8" t="s">
        <v>8278</v>
      </c>
      <c r="R3950" s="12">
        <f t="shared" si="246"/>
        <v>41829.325497685182</v>
      </c>
      <c r="S3950" s="12">
        <f t="shared" si="247"/>
        <v>41889.325497685182</v>
      </c>
    </row>
    <row r="3951" spans="1:19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5"/>
        <v>16</v>
      </c>
      <c r="O3951" s="7">
        <f t="shared" si="244"/>
        <v>49.28125</v>
      </c>
      <c r="P3951" t="s">
        <v>8277</v>
      </c>
      <c r="Q3951" s="8" t="s">
        <v>8278</v>
      </c>
      <c r="R3951" s="12">
        <f t="shared" si="246"/>
        <v>42016.120613425926</v>
      </c>
      <c r="S3951" s="12">
        <f t="shared" si="247"/>
        <v>42046.120613425926</v>
      </c>
    </row>
    <row r="3952" spans="1:19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5"/>
        <v>1</v>
      </c>
      <c r="O3952" s="7">
        <f t="shared" si="244"/>
        <v>25</v>
      </c>
      <c r="P3952" t="s">
        <v>8277</v>
      </c>
      <c r="Q3952" s="8" t="s">
        <v>8278</v>
      </c>
      <c r="R3952" s="12">
        <f t="shared" si="246"/>
        <v>42439.702314814815</v>
      </c>
      <c r="S3952" s="12">
        <f t="shared" si="247"/>
        <v>42468.774305555555</v>
      </c>
    </row>
    <row r="3953" spans="1:19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5"/>
        <v>0</v>
      </c>
      <c r="O3953" s="7">
        <f t="shared" si="244"/>
        <v>1</v>
      </c>
      <c r="P3953" t="s">
        <v>8277</v>
      </c>
      <c r="Q3953" s="8" t="s">
        <v>8278</v>
      </c>
      <c r="R3953" s="12">
        <f t="shared" si="246"/>
        <v>42433.825717592597</v>
      </c>
      <c r="S3953" s="12">
        <f t="shared" si="247"/>
        <v>42493.784050925926</v>
      </c>
    </row>
    <row r="3954" spans="1:19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5"/>
        <v>0</v>
      </c>
      <c r="O3954" s="7">
        <f t="shared" si="244"/>
        <v>25</v>
      </c>
      <c r="P3954" t="s">
        <v>8277</v>
      </c>
      <c r="Q3954" s="8" t="s">
        <v>8278</v>
      </c>
      <c r="R3954" s="12">
        <f t="shared" si="246"/>
        <v>42243.790393518517</v>
      </c>
      <c r="S3954" s="12">
        <f t="shared" si="247"/>
        <v>42303.790393518517</v>
      </c>
    </row>
    <row r="3955" spans="1:19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5"/>
        <v>0</v>
      </c>
      <c r="O3955" s="7" t="str">
        <f t="shared" si="244"/>
        <v>-</v>
      </c>
      <c r="P3955" t="s">
        <v>8277</v>
      </c>
      <c r="Q3955" s="8" t="s">
        <v>8278</v>
      </c>
      <c r="R3955" s="12">
        <f t="shared" si="246"/>
        <v>42550.048449074078</v>
      </c>
      <c r="S3955" s="12">
        <f t="shared" si="247"/>
        <v>42580.978472222225</v>
      </c>
    </row>
    <row r="3956" spans="1:19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5"/>
        <v>0</v>
      </c>
      <c r="O3956" s="7" t="str">
        <f t="shared" si="244"/>
        <v>-</v>
      </c>
      <c r="P3956" t="s">
        <v>8277</v>
      </c>
      <c r="Q3956" s="8" t="s">
        <v>8278</v>
      </c>
      <c r="R3956" s="12">
        <f t="shared" si="246"/>
        <v>41774.651203703703</v>
      </c>
      <c r="S3956" s="12">
        <f t="shared" si="247"/>
        <v>41834.651203703703</v>
      </c>
    </row>
    <row r="3957" spans="1:19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5"/>
        <v>24</v>
      </c>
      <c r="O3957" s="7">
        <f t="shared" si="244"/>
        <v>53.125</v>
      </c>
      <c r="P3957" t="s">
        <v>8277</v>
      </c>
      <c r="Q3957" s="8" t="s">
        <v>8278</v>
      </c>
      <c r="R3957" s="12">
        <f t="shared" si="246"/>
        <v>42306.848854166667</v>
      </c>
      <c r="S3957" s="12">
        <f t="shared" si="247"/>
        <v>42336.890520833331</v>
      </c>
    </row>
    <row r="3958" spans="1:19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5"/>
        <v>0</v>
      </c>
      <c r="O3958" s="7" t="str">
        <f t="shared" si="244"/>
        <v>-</v>
      </c>
      <c r="P3958" t="s">
        <v>8277</v>
      </c>
      <c r="Q3958" s="8" t="s">
        <v>8278</v>
      </c>
      <c r="R3958" s="12">
        <f t="shared" si="246"/>
        <v>42457.932025462964</v>
      </c>
      <c r="S3958" s="12">
        <f t="shared" si="247"/>
        <v>42485.013888888891</v>
      </c>
    </row>
    <row r="3959" spans="1:19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5"/>
        <v>0</v>
      </c>
      <c r="O3959" s="7">
        <f t="shared" si="244"/>
        <v>7</v>
      </c>
      <c r="P3959" t="s">
        <v>8277</v>
      </c>
      <c r="Q3959" s="8" t="s">
        <v>8278</v>
      </c>
      <c r="R3959" s="12">
        <f t="shared" si="246"/>
        <v>42513.976319444439</v>
      </c>
      <c r="S3959" s="12">
        <f t="shared" si="247"/>
        <v>42559.976319444439</v>
      </c>
    </row>
    <row r="3960" spans="1:19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5"/>
        <v>32</v>
      </c>
      <c r="O3960" s="7">
        <f t="shared" si="244"/>
        <v>40.0625</v>
      </c>
      <c r="P3960" t="s">
        <v>8277</v>
      </c>
      <c r="Q3960" s="8" t="s">
        <v>8278</v>
      </c>
      <c r="R3960" s="12">
        <f t="shared" si="246"/>
        <v>41816.950370370374</v>
      </c>
      <c r="S3960" s="12">
        <f t="shared" si="247"/>
        <v>41853.583333333336</v>
      </c>
    </row>
    <row r="3961" spans="1:19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5"/>
        <v>24</v>
      </c>
      <c r="O3961" s="7">
        <f t="shared" si="244"/>
        <v>24.333333333333332</v>
      </c>
      <c r="P3961" t="s">
        <v>8277</v>
      </c>
      <c r="Q3961" s="8" t="s">
        <v>8278</v>
      </c>
      <c r="R3961" s="12">
        <f t="shared" si="246"/>
        <v>41880.788842592592</v>
      </c>
      <c r="S3961" s="12">
        <f t="shared" si="247"/>
        <v>41910.788842592592</v>
      </c>
    </row>
    <row r="3962" spans="1:19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5"/>
        <v>2</v>
      </c>
      <c r="O3962" s="7">
        <f t="shared" si="244"/>
        <v>11.25</v>
      </c>
      <c r="P3962" t="s">
        <v>8277</v>
      </c>
      <c r="Q3962" s="8" t="s">
        <v>8278</v>
      </c>
      <c r="R3962" s="12">
        <f t="shared" si="246"/>
        <v>42342.845555555556</v>
      </c>
      <c r="S3962" s="12">
        <f t="shared" si="247"/>
        <v>42372.845555555556</v>
      </c>
    </row>
    <row r="3963" spans="1:19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5"/>
        <v>0</v>
      </c>
      <c r="O3963" s="7">
        <f t="shared" si="244"/>
        <v>10.5</v>
      </c>
      <c r="P3963" t="s">
        <v>8277</v>
      </c>
      <c r="Q3963" s="8" t="s">
        <v>8278</v>
      </c>
      <c r="R3963" s="12">
        <f t="shared" si="246"/>
        <v>41745.891319444447</v>
      </c>
      <c r="S3963" s="12">
        <f t="shared" si="247"/>
        <v>41767.891319444447</v>
      </c>
    </row>
    <row r="3964" spans="1:19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5"/>
        <v>3</v>
      </c>
      <c r="O3964" s="7">
        <f t="shared" si="244"/>
        <v>15</v>
      </c>
      <c r="P3964" t="s">
        <v>8277</v>
      </c>
      <c r="Q3964" s="8" t="s">
        <v>8278</v>
      </c>
      <c r="R3964" s="12">
        <f t="shared" si="246"/>
        <v>42311.621458333335</v>
      </c>
      <c r="S3964" s="12">
        <f t="shared" si="247"/>
        <v>42336.621458333335</v>
      </c>
    </row>
    <row r="3965" spans="1:19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5"/>
        <v>0</v>
      </c>
      <c r="O3965" s="7" t="str">
        <f t="shared" si="244"/>
        <v>-</v>
      </c>
      <c r="P3965" t="s">
        <v>8277</v>
      </c>
      <c r="Q3965" s="8" t="s">
        <v>8278</v>
      </c>
      <c r="R3965" s="12">
        <f t="shared" si="246"/>
        <v>42296.154131944444</v>
      </c>
      <c r="S3965" s="12">
        <f t="shared" si="247"/>
        <v>42326.195798611108</v>
      </c>
    </row>
    <row r="3966" spans="1:19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5"/>
        <v>6</v>
      </c>
      <c r="O3966" s="7">
        <f t="shared" si="244"/>
        <v>42</v>
      </c>
      <c r="P3966" t="s">
        <v>8277</v>
      </c>
      <c r="Q3966" s="8" t="s">
        <v>8278</v>
      </c>
      <c r="R3966" s="12">
        <f t="shared" si="246"/>
        <v>42053.722060185188</v>
      </c>
      <c r="S3966" s="12">
        <f t="shared" si="247"/>
        <v>42113.680393518516</v>
      </c>
    </row>
    <row r="3967" spans="1:19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5"/>
        <v>14</v>
      </c>
      <c r="O3967" s="7">
        <f t="shared" si="244"/>
        <v>71.25</v>
      </c>
      <c r="P3967" t="s">
        <v>8277</v>
      </c>
      <c r="Q3967" s="8" t="s">
        <v>8278</v>
      </c>
      <c r="R3967" s="12">
        <f t="shared" si="246"/>
        <v>42414.235879629632</v>
      </c>
      <c r="S3967" s="12">
        <f t="shared" si="247"/>
        <v>42474.194212962961</v>
      </c>
    </row>
    <row r="3968" spans="1:19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5"/>
        <v>1</v>
      </c>
      <c r="O3968" s="7">
        <f t="shared" si="244"/>
        <v>22.5</v>
      </c>
      <c r="P3968" t="s">
        <v>8277</v>
      </c>
      <c r="Q3968" s="8" t="s">
        <v>8278</v>
      </c>
      <c r="R3968" s="12">
        <f t="shared" si="246"/>
        <v>41801.711550925924</v>
      </c>
      <c r="S3968" s="12">
        <f t="shared" si="247"/>
        <v>41844.124305555553</v>
      </c>
    </row>
    <row r="3969" spans="1:19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5"/>
        <v>24</v>
      </c>
      <c r="O3969" s="7">
        <f t="shared" si="244"/>
        <v>41</v>
      </c>
      <c r="P3969" t="s">
        <v>8277</v>
      </c>
      <c r="Q3969" s="8" t="s">
        <v>8278</v>
      </c>
      <c r="R3969" s="12">
        <f t="shared" si="246"/>
        <v>42770.290590277778</v>
      </c>
      <c r="S3969" s="12">
        <f t="shared" si="247"/>
        <v>42800.290590277778</v>
      </c>
    </row>
    <row r="3970" spans="1:19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5"/>
        <v>11</v>
      </c>
      <c r="O3970" s="7">
        <f t="shared" ref="O3970:O4033" si="248">IFERROR(E3970/L3970,"-")</f>
        <v>47.909090909090907</v>
      </c>
      <c r="P3970" t="s">
        <v>8277</v>
      </c>
      <c r="Q3970" s="8" t="s">
        <v>8278</v>
      </c>
      <c r="R3970" s="12">
        <f t="shared" si="246"/>
        <v>42452.815659722226</v>
      </c>
      <c r="S3970" s="12">
        <f t="shared" si="247"/>
        <v>42512.815659722226</v>
      </c>
    </row>
    <row r="3971" spans="1:19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9">ROUND(E3971/D3971*100,0)</f>
        <v>7</v>
      </c>
      <c r="O3971" s="7">
        <f t="shared" si="248"/>
        <v>35.166666666666664</v>
      </c>
      <c r="P3971" t="s">
        <v>8277</v>
      </c>
      <c r="Q3971" s="8" t="s">
        <v>8278</v>
      </c>
      <c r="R3971" s="12">
        <f t="shared" ref="R3971:R4034" si="250">(((J3971/60)/60)/24+DATE(1970,1,1))</f>
        <v>42601.854699074072</v>
      </c>
      <c r="S3971" s="12">
        <f t="shared" ref="S3971:S4034" si="251">(((I3971/60)/60)/24)+DATE(1970,1,1)</f>
        <v>42611.163194444445</v>
      </c>
    </row>
    <row r="3972" spans="1:19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9"/>
        <v>0</v>
      </c>
      <c r="O3972" s="7">
        <f t="shared" si="248"/>
        <v>5.5</v>
      </c>
      <c r="P3972" t="s">
        <v>8277</v>
      </c>
      <c r="Q3972" s="8" t="s">
        <v>8278</v>
      </c>
      <c r="R3972" s="12">
        <f t="shared" si="250"/>
        <v>42447.863553240735</v>
      </c>
      <c r="S3972" s="12">
        <f t="shared" si="251"/>
        <v>42477.863553240735</v>
      </c>
    </row>
    <row r="3973" spans="1:19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9"/>
        <v>1</v>
      </c>
      <c r="O3973" s="7">
        <f t="shared" si="248"/>
        <v>22.666666666666668</v>
      </c>
      <c r="P3973" t="s">
        <v>8277</v>
      </c>
      <c r="Q3973" s="8" t="s">
        <v>8278</v>
      </c>
      <c r="R3973" s="12">
        <f t="shared" si="250"/>
        <v>41811.536180555559</v>
      </c>
      <c r="S3973" s="12">
        <f t="shared" si="251"/>
        <v>41841.536180555559</v>
      </c>
    </row>
    <row r="3974" spans="1:19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9"/>
        <v>21</v>
      </c>
      <c r="O3974" s="7">
        <f t="shared" si="248"/>
        <v>26.375</v>
      </c>
      <c r="P3974" t="s">
        <v>8277</v>
      </c>
      <c r="Q3974" s="8" t="s">
        <v>8278</v>
      </c>
      <c r="R3974" s="12">
        <f t="shared" si="250"/>
        <v>41981.067523148144</v>
      </c>
      <c r="S3974" s="12">
        <f t="shared" si="251"/>
        <v>42041.067523148144</v>
      </c>
    </row>
    <row r="3975" spans="1:19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9"/>
        <v>78</v>
      </c>
      <c r="O3975" s="7">
        <f t="shared" si="248"/>
        <v>105.54054054054055</v>
      </c>
      <c r="P3975" t="s">
        <v>8277</v>
      </c>
      <c r="Q3975" s="8" t="s">
        <v>8278</v>
      </c>
      <c r="R3975" s="12">
        <f t="shared" si="250"/>
        <v>42469.68414351852</v>
      </c>
      <c r="S3975" s="12">
        <f t="shared" si="251"/>
        <v>42499.166666666672</v>
      </c>
    </row>
    <row r="3976" spans="1:19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9"/>
        <v>32</v>
      </c>
      <c r="O3976" s="7">
        <f t="shared" si="248"/>
        <v>29.09090909090909</v>
      </c>
      <c r="P3976" t="s">
        <v>8277</v>
      </c>
      <c r="Q3976" s="8" t="s">
        <v>8278</v>
      </c>
      <c r="R3976" s="12">
        <f t="shared" si="250"/>
        <v>42493.546851851846</v>
      </c>
      <c r="S3976" s="12">
        <f t="shared" si="251"/>
        <v>42523.546851851846</v>
      </c>
    </row>
    <row r="3977" spans="1:19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9"/>
        <v>0</v>
      </c>
      <c r="O3977" s="7" t="str">
        <f t="shared" si="248"/>
        <v>-</v>
      </c>
      <c r="P3977" t="s">
        <v>8277</v>
      </c>
      <c r="Q3977" s="8" t="s">
        <v>8278</v>
      </c>
      <c r="R3977" s="12">
        <f t="shared" si="250"/>
        <v>42534.866875</v>
      </c>
      <c r="S3977" s="12">
        <f t="shared" si="251"/>
        <v>42564.866875</v>
      </c>
    </row>
    <row r="3978" spans="1:19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9"/>
        <v>48</v>
      </c>
      <c r="O3978" s="7">
        <f t="shared" si="248"/>
        <v>62</v>
      </c>
      <c r="P3978" t="s">
        <v>8277</v>
      </c>
      <c r="Q3978" s="8" t="s">
        <v>8278</v>
      </c>
      <c r="R3978" s="12">
        <f t="shared" si="250"/>
        <v>41830.858344907407</v>
      </c>
      <c r="S3978" s="12">
        <f t="shared" si="251"/>
        <v>41852.291666666664</v>
      </c>
    </row>
    <row r="3979" spans="1:19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9"/>
        <v>1</v>
      </c>
      <c r="O3979" s="7">
        <f t="shared" si="248"/>
        <v>217.5</v>
      </c>
      <c r="P3979" t="s">
        <v>8277</v>
      </c>
      <c r="Q3979" s="8" t="s">
        <v>8278</v>
      </c>
      <c r="R3979" s="12">
        <f t="shared" si="250"/>
        <v>42543.788564814815</v>
      </c>
      <c r="S3979" s="12">
        <f t="shared" si="251"/>
        <v>42573.788564814815</v>
      </c>
    </row>
    <row r="3980" spans="1:19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9"/>
        <v>11</v>
      </c>
      <c r="O3980" s="7">
        <f t="shared" si="248"/>
        <v>26.75</v>
      </c>
      <c r="P3980" t="s">
        <v>8277</v>
      </c>
      <c r="Q3980" s="8" t="s">
        <v>8278</v>
      </c>
      <c r="R3980" s="12">
        <f t="shared" si="250"/>
        <v>41975.642974537041</v>
      </c>
      <c r="S3980" s="12">
        <f t="shared" si="251"/>
        <v>42035.642974537041</v>
      </c>
    </row>
    <row r="3981" spans="1:19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9"/>
        <v>2</v>
      </c>
      <c r="O3981" s="7">
        <f t="shared" si="248"/>
        <v>18.333333333333332</v>
      </c>
      <c r="P3981" t="s">
        <v>8277</v>
      </c>
      <c r="Q3981" s="8" t="s">
        <v>8278</v>
      </c>
      <c r="R3981" s="12">
        <f t="shared" si="250"/>
        <v>42069.903437500005</v>
      </c>
      <c r="S3981" s="12">
        <f t="shared" si="251"/>
        <v>42092.833333333328</v>
      </c>
    </row>
    <row r="3982" spans="1:19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9"/>
        <v>18</v>
      </c>
      <c r="O3982" s="7">
        <f t="shared" si="248"/>
        <v>64.285714285714292</v>
      </c>
      <c r="P3982" t="s">
        <v>8277</v>
      </c>
      <c r="Q3982" s="8" t="s">
        <v>8278</v>
      </c>
      <c r="R3982" s="12">
        <f t="shared" si="250"/>
        <v>41795.598923611113</v>
      </c>
      <c r="S3982" s="12">
        <f t="shared" si="251"/>
        <v>41825.598923611113</v>
      </c>
    </row>
    <row r="3983" spans="1:19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9"/>
        <v>4</v>
      </c>
      <c r="O3983" s="7">
        <f t="shared" si="248"/>
        <v>175</v>
      </c>
      <c r="P3983" t="s">
        <v>8277</v>
      </c>
      <c r="Q3983" s="8" t="s">
        <v>8278</v>
      </c>
      <c r="R3983" s="12">
        <f t="shared" si="250"/>
        <v>42508.179965277777</v>
      </c>
      <c r="S3983" s="12">
        <f t="shared" si="251"/>
        <v>42568.179965277777</v>
      </c>
    </row>
    <row r="3984" spans="1:19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9"/>
        <v>20</v>
      </c>
      <c r="O3984" s="7">
        <f t="shared" si="248"/>
        <v>34</v>
      </c>
      <c r="P3984" t="s">
        <v>8277</v>
      </c>
      <c r="Q3984" s="8" t="s">
        <v>8278</v>
      </c>
      <c r="R3984" s="12">
        <f t="shared" si="250"/>
        <v>42132.809953703705</v>
      </c>
      <c r="S3984" s="12">
        <f t="shared" si="251"/>
        <v>42192.809953703705</v>
      </c>
    </row>
    <row r="3985" spans="1:19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9"/>
        <v>35</v>
      </c>
      <c r="O3985" s="7">
        <f t="shared" si="248"/>
        <v>84.282608695652172</v>
      </c>
      <c r="P3985" t="s">
        <v>8277</v>
      </c>
      <c r="Q3985" s="8" t="s">
        <v>8278</v>
      </c>
      <c r="R3985" s="12">
        <f t="shared" si="250"/>
        <v>41747.86986111111</v>
      </c>
      <c r="S3985" s="12">
        <f t="shared" si="251"/>
        <v>41779.290972222225</v>
      </c>
    </row>
    <row r="3986" spans="1:19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9"/>
        <v>6</v>
      </c>
      <c r="O3986" s="7">
        <f t="shared" si="248"/>
        <v>9.5</v>
      </c>
      <c r="P3986" t="s">
        <v>8277</v>
      </c>
      <c r="Q3986" s="8" t="s">
        <v>8278</v>
      </c>
      <c r="R3986" s="12">
        <f t="shared" si="250"/>
        <v>41920.963472222218</v>
      </c>
      <c r="S3986" s="12">
        <f t="shared" si="251"/>
        <v>41951</v>
      </c>
    </row>
    <row r="3987" spans="1:19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9"/>
        <v>32</v>
      </c>
      <c r="O3987" s="7">
        <f t="shared" si="248"/>
        <v>33.736842105263158</v>
      </c>
      <c r="P3987" t="s">
        <v>8277</v>
      </c>
      <c r="Q3987" s="8" t="s">
        <v>8278</v>
      </c>
      <c r="R3987" s="12">
        <f t="shared" si="250"/>
        <v>42399.707407407404</v>
      </c>
      <c r="S3987" s="12">
        <f t="shared" si="251"/>
        <v>42420.878472222219</v>
      </c>
    </row>
    <row r="3988" spans="1:19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9"/>
        <v>10</v>
      </c>
      <c r="O3988" s="7">
        <f t="shared" si="248"/>
        <v>37.53846153846154</v>
      </c>
      <c r="P3988" t="s">
        <v>8277</v>
      </c>
      <c r="Q3988" s="8" t="s">
        <v>8278</v>
      </c>
      <c r="R3988" s="12">
        <f t="shared" si="250"/>
        <v>42467.548541666663</v>
      </c>
      <c r="S3988" s="12">
        <f t="shared" si="251"/>
        <v>42496.544444444444</v>
      </c>
    </row>
    <row r="3989" spans="1:19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9"/>
        <v>38</v>
      </c>
      <c r="O3989" s="7">
        <f t="shared" si="248"/>
        <v>11.615384615384615</v>
      </c>
      <c r="P3989" t="s">
        <v>8277</v>
      </c>
      <c r="Q3989" s="8" t="s">
        <v>8278</v>
      </c>
      <c r="R3989" s="12">
        <f t="shared" si="250"/>
        <v>41765.92465277778</v>
      </c>
      <c r="S3989" s="12">
        <f t="shared" si="251"/>
        <v>41775.92465277778</v>
      </c>
    </row>
    <row r="3990" spans="1:19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9"/>
        <v>2</v>
      </c>
      <c r="O3990" s="7">
        <f t="shared" si="248"/>
        <v>8</v>
      </c>
      <c r="P3990" t="s">
        <v>8277</v>
      </c>
      <c r="Q3990" s="8" t="s">
        <v>8278</v>
      </c>
      <c r="R3990" s="12">
        <f t="shared" si="250"/>
        <v>42230.08116898148</v>
      </c>
      <c r="S3990" s="12">
        <f t="shared" si="251"/>
        <v>42245.08116898148</v>
      </c>
    </row>
    <row r="3991" spans="1:19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9"/>
        <v>0</v>
      </c>
      <c r="O3991" s="7" t="str">
        <f t="shared" si="248"/>
        <v>-</v>
      </c>
      <c r="P3991" t="s">
        <v>8277</v>
      </c>
      <c r="Q3991" s="8" t="s">
        <v>8278</v>
      </c>
      <c r="R3991" s="12">
        <f t="shared" si="250"/>
        <v>42286.749780092592</v>
      </c>
      <c r="S3991" s="12">
        <f t="shared" si="251"/>
        <v>42316.791446759264</v>
      </c>
    </row>
    <row r="3992" spans="1:19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9"/>
        <v>4</v>
      </c>
      <c r="O3992" s="7">
        <f t="shared" si="248"/>
        <v>23</v>
      </c>
      <c r="P3992" t="s">
        <v>8277</v>
      </c>
      <c r="Q3992" s="8" t="s">
        <v>8278</v>
      </c>
      <c r="R3992" s="12">
        <f t="shared" si="250"/>
        <v>42401.672372685185</v>
      </c>
      <c r="S3992" s="12">
        <f t="shared" si="251"/>
        <v>42431.672372685185</v>
      </c>
    </row>
    <row r="3993" spans="1:19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9"/>
        <v>20</v>
      </c>
      <c r="O3993" s="7">
        <f t="shared" si="248"/>
        <v>100</v>
      </c>
      <c r="P3993" t="s">
        <v>8277</v>
      </c>
      <c r="Q3993" s="8" t="s">
        <v>8278</v>
      </c>
      <c r="R3993" s="12">
        <f t="shared" si="250"/>
        <v>42125.644467592589</v>
      </c>
      <c r="S3993" s="12">
        <f t="shared" si="251"/>
        <v>42155.644467592589</v>
      </c>
    </row>
    <row r="3994" spans="1:19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9"/>
        <v>5</v>
      </c>
      <c r="O3994" s="7">
        <f t="shared" si="248"/>
        <v>60.111111111111114</v>
      </c>
      <c r="P3994" t="s">
        <v>8277</v>
      </c>
      <c r="Q3994" s="8" t="s">
        <v>8278</v>
      </c>
      <c r="R3994" s="12">
        <f t="shared" si="250"/>
        <v>42289.94049768518</v>
      </c>
      <c r="S3994" s="12">
        <f t="shared" si="251"/>
        <v>42349.982164351852</v>
      </c>
    </row>
    <row r="3995" spans="1:19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9"/>
        <v>0</v>
      </c>
      <c r="O3995" s="7">
        <f t="shared" si="248"/>
        <v>3</v>
      </c>
      <c r="P3995" t="s">
        <v>8277</v>
      </c>
      <c r="Q3995" s="8" t="s">
        <v>8278</v>
      </c>
      <c r="R3995" s="12">
        <f t="shared" si="250"/>
        <v>42107.864722222221</v>
      </c>
      <c r="S3995" s="12">
        <f t="shared" si="251"/>
        <v>42137.864722222221</v>
      </c>
    </row>
    <row r="3996" spans="1:19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9"/>
        <v>0</v>
      </c>
      <c r="O3996" s="7">
        <f t="shared" si="248"/>
        <v>5</v>
      </c>
      <c r="P3996" t="s">
        <v>8277</v>
      </c>
      <c r="Q3996" s="8" t="s">
        <v>8278</v>
      </c>
      <c r="R3996" s="12">
        <f t="shared" si="250"/>
        <v>41809.389930555553</v>
      </c>
      <c r="S3996" s="12">
        <f t="shared" si="251"/>
        <v>41839.389930555553</v>
      </c>
    </row>
    <row r="3997" spans="1:19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9"/>
        <v>35</v>
      </c>
      <c r="O3997" s="7">
        <f t="shared" si="248"/>
        <v>17.5</v>
      </c>
      <c r="P3997" t="s">
        <v>8277</v>
      </c>
      <c r="Q3997" s="8" t="s">
        <v>8278</v>
      </c>
      <c r="R3997" s="12">
        <f t="shared" si="250"/>
        <v>42019.683761574073</v>
      </c>
      <c r="S3997" s="12">
        <f t="shared" si="251"/>
        <v>42049.477083333331</v>
      </c>
    </row>
    <row r="3998" spans="1:19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9"/>
        <v>17</v>
      </c>
      <c r="O3998" s="7">
        <f t="shared" si="248"/>
        <v>29.235294117647058</v>
      </c>
      <c r="P3998" t="s">
        <v>8277</v>
      </c>
      <c r="Q3998" s="8" t="s">
        <v>8278</v>
      </c>
      <c r="R3998" s="12">
        <f t="shared" si="250"/>
        <v>41950.26694444444</v>
      </c>
      <c r="S3998" s="12">
        <f t="shared" si="251"/>
        <v>41963.669444444444</v>
      </c>
    </row>
    <row r="3999" spans="1:19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9"/>
        <v>0</v>
      </c>
      <c r="O3999" s="7" t="str">
        <f t="shared" si="248"/>
        <v>-</v>
      </c>
      <c r="P3999" t="s">
        <v>8277</v>
      </c>
      <c r="Q3999" s="8" t="s">
        <v>8278</v>
      </c>
      <c r="R3999" s="12">
        <f t="shared" si="250"/>
        <v>42069.391446759255</v>
      </c>
      <c r="S3999" s="12">
        <f t="shared" si="251"/>
        <v>42099.349780092598</v>
      </c>
    </row>
    <row r="4000" spans="1:19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9"/>
        <v>57</v>
      </c>
      <c r="O4000" s="7">
        <f t="shared" si="248"/>
        <v>59.583333333333336</v>
      </c>
      <c r="P4000" t="s">
        <v>8277</v>
      </c>
      <c r="Q4000" s="8" t="s">
        <v>8278</v>
      </c>
      <c r="R4000" s="12">
        <f t="shared" si="250"/>
        <v>42061.963263888887</v>
      </c>
      <c r="S4000" s="12">
        <f t="shared" si="251"/>
        <v>42091.921597222223</v>
      </c>
    </row>
    <row r="4001" spans="1:19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9"/>
        <v>17</v>
      </c>
      <c r="O4001" s="7">
        <f t="shared" si="248"/>
        <v>82.571428571428569</v>
      </c>
      <c r="P4001" t="s">
        <v>8277</v>
      </c>
      <c r="Q4001" s="8" t="s">
        <v>8278</v>
      </c>
      <c r="R4001" s="12">
        <f t="shared" si="250"/>
        <v>41842.828680555554</v>
      </c>
      <c r="S4001" s="12">
        <f t="shared" si="251"/>
        <v>41882.827650462961</v>
      </c>
    </row>
    <row r="4002" spans="1:19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9"/>
        <v>0</v>
      </c>
      <c r="O4002" s="7">
        <f t="shared" si="248"/>
        <v>10</v>
      </c>
      <c r="P4002" t="s">
        <v>8277</v>
      </c>
      <c r="Q4002" s="8" t="s">
        <v>8278</v>
      </c>
      <c r="R4002" s="12">
        <f t="shared" si="250"/>
        <v>42437.64534722222</v>
      </c>
      <c r="S4002" s="12">
        <f t="shared" si="251"/>
        <v>42497.603680555556</v>
      </c>
    </row>
    <row r="4003" spans="1:19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9"/>
        <v>38</v>
      </c>
      <c r="O4003" s="7">
        <f t="shared" si="248"/>
        <v>32.357142857142854</v>
      </c>
      <c r="P4003" t="s">
        <v>8277</v>
      </c>
      <c r="Q4003" s="8" t="s">
        <v>8278</v>
      </c>
      <c r="R4003" s="12">
        <f t="shared" si="250"/>
        <v>42775.964212962965</v>
      </c>
      <c r="S4003" s="12">
        <f t="shared" si="251"/>
        <v>42795.791666666672</v>
      </c>
    </row>
    <row r="4004" spans="1:19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9"/>
        <v>2</v>
      </c>
      <c r="O4004" s="7">
        <f t="shared" si="248"/>
        <v>5.75</v>
      </c>
      <c r="P4004" t="s">
        <v>8277</v>
      </c>
      <c r="Q4004" s="8" t="s">
        <v>8278</v>
      </c>
      <c r="R4004" s="12">
        <f t="shared" si="250"/>
        <v>41879.043530092589</v>
      </c>
      <c r="S4004" s="12">
        <f t="shared" si="251"/>
        <v>41909.043530092589</v>
      </c>
    </row>
    <row r="4005" spans="1:19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9"/>
        <v>10</v>
      </c>
      <c r="O4005" s="7">
        <f t="shared" si="248"/>
        <v>100.5</v>
      </c>
      <c r="P4005" t="s">
        <v>8277</v>
      </c>
      <c r="Q4005" s="8" t="s">
        <v>8278</v>
      </c>
      <c r="R4005" s="12">
        <f t="shared" si="250"/>
        <v>42020.587349537032</v>
      </c>
      <c r="S4005" s="12">
        <f t="shared" si="251"/>
        <v>42050.587349537032</v>
      </c>
    </row>
    <row r="4006" spans="1:19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9"/>
        <v>0</v>
      </c>
      <c r="O4006" s="7">
        <f t="shared" si="248"/>
        <v>1</v>
      </c>
      <c r="P4006" t="s">
        <v>8277</v>
      </c>
      <c r="Q4006" s="8" t="s">
        <v>8278</v>
      </c>
      <c r="R4006" s="12">
        <f t="shared" si="250"/>
        <v>41890.16269675926</v>
      </c>
      <c r="S4006" s="12">
        <f t="shared" si="251"/>
        <v>41920.16269675926</v>
      </c>
    </row>
    <row r="4007" spans="1:19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9"/>
        <v>1</v>
      </c>
      <c r="O4007" s="7">
        <f t="shared" si="248"/>
        <v>20</v>
      </c>
      <c r="P4007" t="s">
        <v>8277</v>
      </c>
      <c r="Q4007" s="8" t="s">
        <v>8278</v>
      </c>
      <c r="R4007" s="12">
        <f t="shared" si="250"/>
        <v>41872.807696759257</v>
      </c>
      <c r="S4007" s="12">
        <f t="shared" si="251"/>
        <v>41932.807696759257</v>
      </c>
    </row>
    <row r="4008" spans="1:19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9"/>
        <v>0</v>
      </c>
      <c r="O4008" s="7">
        <f t="shared" si="248"/>
        <v>2</v>
      </c>
      <c r="P4008" t="s">
        <v>8277</v>
      </c>
      <c r="Q4008" s="8" t="s">
        <v>8278</v>
      </c>
      <c r="R4008" s="12">
        <f t="shared" si="250"/>
        <v>42391.772997685184</v>
      </c>
      <c r="S4008" s="12">
        <f t="shared" si="251"/>
        <v>42416.772997685184</v>
      </c>
    </row>
    <row r="4009" spans="1:19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9"/>
        <v>0</v>
      </c>
      <c r="O4009" s="7">
        <f t="shared" si="248"/>
        <v>5</v>
      </c>
      <c r="P4009" t="s">
        <v>8277</v>
      </c>
      <c r="Q4009" s="8" t="s">
        <v>8278</v>
      </c>
      <c r="R4009" s="12">
        <f t="shared" si="250"/>
        <v>41848.772928240738</v>
      </c>
      <c r="S4009" s="12">
        <f t="shared" si="251"/>
        <v>41877.686111111114</v>
      </c>
    </row>
    <row r="4010" spans="1:19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9"/>
        <v>6</v>
      </c>
      <c r="O4010" s="7">
        <f t="shared" si="248"/>
        <v>15</v>
      </c>
      <c r="P4010" t="s">
        <v>8277</v>
      </c>
      <c r="Q4010" s="8" t="s">
        <v>8278</v>
      </c>
      <c r="R4010" s="12">
        <f t="shared" si="250"/>
        <v>42177.964201388888</v>
      </c>
      <c r="S4010" s="12">
        <f t="shared" si="251"/>
        <v>42207.964201388888</v>
      </c>
    </row>
    <row r="4011" spans="1:19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9"/>
        <v>4</v>
      </c>
      <c r="O4011" s="7">
        <f t="shared" si="248"/>
        <v>25</v>
      </c>
      <c r="P4011" t="s">
        <v>8277</v>
      </c>
      <c r="Q4011" s="8" t="s">
        <v>8278</v>
      </c>
      <c r="R4011" s="12">
        <f t="shared" si="250"/>
        <v>41851.700925925928</v>
      </c>
      <c r="S4011" s="12">
        <f t="shared" si="251"/>
        <v>41891.700925925928</v>
      </c>
    </row>
    <row r="4012" spans="1:19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9"/>
        <v>24</v>
      </c>
      <c r="O4012" s="7">
        <f t="shared" si="248"/>
        <v>45.842105263157897</v>
      </c>
      <c r="P4012" t="s">
        <v>8277</v>
      </c>
      <c r="Q4012" s="8" t="s">
        <v>8278</v>
      </c>
      <c r="R4012" s="12">
        <f t="shared" si="250"/>
        <v>41921.770439814813</v>
      </c>
      <c r="S4012" s="12">
        <f t="shared" si="251"/>
        <v>41938.770439814813</v>
      </c>
    </row>
    <row r="4013" spans="1:19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9"/>
        <v>8</v>
      </c>
      <c r="O4013" s="7">
        <f t="shared" si="248"/>
        <v>4.75</v>
      </c>
      <c r="P4013" t="s">
        <v>8277</v>
      </c>
      <c r="Q4013" s="8" t="s">
        <v>8278</v>
      </c>
      <c r="R4013" s="12">
        <f t="shared" si="250"/>
        <v>42002.54488425926</v>
      </c>
      <c r="S4013" s="12">
        <f t="shared" si="251"/>
        <v>42032.54488425926</v>
      </c>
    </row>
    <row r="4014" spans="1:19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9"/>
        <v>0</v>
      </c>
      <c r="O4014" s="7" t="str">
        <f t="shared" si="248"/>
        <v>-</v>
      </c>
      <c r="P4014" t="s">
        <v>8277</v>
      </c>
      <c r="Q4014" s="8" t="s">
        <v>8278</v>
      </c>
      <c r="R4014" s="12">
        <f t="shared" si="250"/>
        <v>42096.544548611113</v>
      </c>
      <c r="S4014" s="12">
        <f t="shared" si="251"/>
        <v>42126.544548611113</v>
      </c>
    </row>
    <row r="4015" spans="1:19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9"/>
        <v>1</v>
      </c>
      <c r="O4015" s="7">
        <f t="shared" si="248"/>
        <v>13</v>
      </c>
      <c r="P4015" t="s">
        <v>8277</v>
      </c>
      <c r="Q4015" s="8" t="s">
        <v>8278</v>
      </c>
      <c r="R4015" s="12">
        <f t="shared" si="250"/>
        <v>42021.301192129627</v>
      </c>
      <c r="S4015" s="12">
        <f t="shared" si="251"/>
        <v>42051.301192129627</v>
      </c>
    </row>
    <row r="4016" spans="1:19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9"/>
        <v>0</v>
      </c>
      <c r="O4016" s="7" t="str">
        <f t="shared" si="248"/>
        <v>-</v>
      </c>
      <c r="P4016" t="s">
        <v>8277</v>
      </c>
      <c r="Q4016" s="8" t="s">
        <v>8278</v>
      </c>
      <c r="R4016" s="12">
        <f t="shared" si="250"/>
        <v>42419.246168981481</v>
      </c>
      <c r="S4016" s="12">
        <f t="shared" si="251"/>
        <v>42434.246168981481</v>
      </c>
    </row>
    <row r="4017" spans="1:19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9"/>
        <v>0</v>
      </c>
      <c r="O4017" s="7">
        <f t="shared" si="248"/>
        <v>1</v>
      </c>
      <c r="P4017" t="s">
        <v>8277</v>
      </c>
      <c r="Q4017" s="8" t="s">
        <v>8278</v>
      </c>
      <c r="R4017" s="12">
        <f t="shared" si="250"/>
        <v>42174.780821759254</v>
      </c>
      <c r="S4017" s="12">
        <f t="shared" si="251"/>
        <v>42204.780821759254</v>
      </c>
    </row>
    <row r="4018" spans="1:19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9"/>
        <v>14</v>
      </c>
      <c r="O4018" s="7">
        <f t="shared" si="248"/>
        <v>10</v>
      </c>
      <c r="P4018" t="s">
        <v>8277</v>
      </c>
      <c r="Q4018" s="8" t="s">
        <v>8278</v>
      </c>
      <c r="R4018" s="12">
        <f t="shared" si="250"/>
        <v>41869.872685185182</v>
      </c>
      <c r="S4018" s="12">
        <f t="shared" si="251"/>
        <v>41899.872685185182</v>
      </c>
    </row>
    <row r="4019" spans="1:19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9"/>
        <v>1</v>
      </c>
      <c r="O4019" s="7">
        <f t="shared" si="248"/>
        <v>52.5</v>
      </c>
      <c r="P4019" t="s">
        <v>8277</v>
      </c>
      <c r="Q4019" s="8" t="s">
        <v>8278</v>
      </c>
      <c r="R4019" s="12">
        <f t="shared" si="250"/>
        <v>41856.672152777777</v>
      </c>
      <c r="S4019" s="12">
        <f t="shared" si="251"/>
        <v>41886.672152777777</v>
      </c>
    </row>
    <row r="4020" spans="1:19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9"/>
        <v>9</v>
      </c>
      <c r="O4020" s="7">
        <f t="shared" si="248"/>
        <v>32.5</v>
      </c>
      <c r="P4020" t="s">
        <v>8277</v>
      </c>
      <c r="Q4020" s="8" t="s">
        <v>8278</v>
      </c>
      <c r="R4020" s="12">
        <f t="shared" si="250"/>
        <v>42620.91097222222</v>
      </c>
      <c r="S4020" s="12">
        <f t="shared" si="251"/>
        <v>42650.91097222222</v>
      </c>
    </row>
    <row r="4021" spans="1:19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9"/>
        <v>1</v>
      </c>
      <c r="O4021" s="7">
        <f t="shared" si="248"/>
        <v>7.25</v>
      </c>
      <c r="P4021" t="s">
        <v>8277</v>
      </c>
      <c r="Q4021" s="8" t="s">
        <v>8278</v>
      </c>
      <c r="R4021" s="12">
        <f t="shared" si="250"/>
        <v>42417.675879629634</v>
      </c>
      <c r="S4021" s="12">
        <f t="shared" si="251"/>
        <v>42475.686111111107</v>
      </c>
    </row>
    <row r="4022" spans="1:19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9"/>
        <v>17</v>
      </c>
      <c r="O4022" s="7">
        <f t="shared" si="248"/>
        <v>33.333333333333336</v>
      </c>
      <c r="P4022" t="s">
        <v>8277</v>
      </c>
      <c r="Q4022" s="8" t="s">
        <v>8278</v>
      </c>
      <c r="R4022" s="12">
        <f t="shared" si="250"/>
        <v>42057.190960648149</v>
      </c>
      <c r="S4022" s="12">
        <f t="shared" si="251"/>
        <v>42087.149293981478</v>
      </c>
    </row>
    <row r="4023" spans="1:19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9"/>
        <v>1</v>
      </c>
      <c r="O4023" s="7">
        <f t="shared" si="248"/>
        <v>62.5</v>
      </c>
      <c r="P4023" t="s">
        <v>8277</v>
      </c>
      <c r="Q4023" s="8" t="s">
        <v>8278</v>
      </c>
      <c r="R4023" s="12">
        <f t="shared" si="250"/>
        <v>41878.911550925928</v>
      </c>
      <c r="S4023" s="12">
        <f t="shared" si="251"/>
        <v>41938.911550925928</v>
      </c>
    </row>
    <row r="4024" spans="1:19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9"/>
        <v>70</v>
      </c>
      <c r="O4024" s="7">
        <f t="shared" si="248"/>
        <v>63.558375634517766</v>
      </c>
      <c r="P4024" t="s">
        <v>8277</v>
      </c>
      <c r="Q4024" s="8" t="s">
        <v>8278</v>
      </c>
      <c r="R4024" s="12">
        <f t="shared" si="250"/>
        <v>41990.584108796291</v>
      </c>
      <c r="S4024" s="12">
        <f t="shared" si="251"/>
        <v>42036.120833333334</v>
      </c>
    </row>
    <row r="4025" spans="1:19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9"/>
        <v>0</v>
      </c>
      <c r="O4025" s="7" t="str">
        <f t="shared" si="248"/>
        <v>-</v>
      </c>
      <c r="P4025" t="s">
        <v>8277</v>
      </c>
      <c r="Q4025" s="8" t="s">
        <v>8278</v>
      </c>
      <c r="R4025" s="12">
        <f t="shared" si="250"/>
        <v>42408.999571759254</v>
      </c>
      <c r="S4025" s="12">
        <f t="shared" si="251"/>
        <v>42453.957905092597</v>
      </c>
    </row>
    <row r="4026" spans="1:19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9"/>
        <v>1</v>
      </c>
      <c r="O4026" s="7">
        <f t="shared" si="248"/>
        <v>10</v>
      </c>
      <c r="P4026" t="s">
        <v>8277</v>
      </c>
      <c r="Q4026" s="8" t="s">
        <v>8278</v>
      </c>
      <c r="R4026" s="12">
        <f t="shared" si="250"/>
        <v>42217.670104166667</v>
      </c>
      <c r="S4026" s="12">
        <f t="shared" si="251"/>
        <v>42247.670104166667</v>
      </c>
    </row>
    <row r="4027" spans="1:19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9"/>
        <v>5</v>
      </c>
      <c r="O4027" s="7">
        <f t="shared" si="248"/>
        <v>62.5</v>
      </c>
      <c r="P4027" t="s">
        <v>8277</v>
      </c>
      <c r="Q4027" s="8" t="s">
        <v>8278</v>
      </c>
      <c r="R4027" s="12">
        <f t="shared" si="250"/>
        <v>42151.237685185188</v>
      </c>
      <c r="S4027" s="12">
        <f t="shared" si="251"/>
        <v>42211.237685185188</v>
      </c>
    </row>
    <row r="4028" spans="1:19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9"/>
        <v>0</v>
      </c>
      <c r="O4028" s="7" t="str">
        <f t="shared" si="248"/>
        <v>-</v>
      </c>
      <c r="P4028" t="s">
        <v>8277</v>
      </c>
      <c r="Q4028" s="8" t="s">
        <v>8278</v>
      </c>
      <c r="R4028" s="12">
        <f t="shared" si="250"/>
        <v>42282.655543981484</v>
      </c>
      <c r="S4028" s="12">
        <f t="shared" si="251"/>
        <v>42342.697210648148</v>
      </c>
    </row>
    <row r="4029" spans="1:19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9"/>
        <v>7</v>
      </c>
      <c r="O4029" s="7">
        <f t="shared" si="248"/>
        <v>30.714285714285715</v>
      </c>
      <c r="P4029" t="s">
        <v>8277</v>
      </c>
      <c r="Q4029" s="8" t="s">
        <v>8278</v>
      </c>
      <c r="R4029" s="12">
        <f t="shared" si="250"/>
        <v>42768.97084490741</v>
      </c>
      <c r="S4029" s="12">
        <f t="shared" si="251"/>
        <v>42789.041666666672</v>
      </c>
    </row>
    <row r="4030" spans="1:19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9"/>
        <v>28</v>
      </c>
      <c r="O4030" s="7">
        <f t="shared" si="248"/>
        <v>51</v>
      </c>
      <c r="P4030" t="s">
        <v>8277</v>
      </c>
      <c r="Q4030" s="8" t="s">
        <v>8278</v>
      </c>
      <c r="R4030" s="12">
        <f t="shared" si="250"/>
        <v>41765.938657407409</v>
      </c>
      <c r="S4030" s="12">
        <f t="shared" si="251"/>
        <v>41795.938657407409</v>
      </c>
    </row>
    <row r="4031" spans="1:19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9"/>
        <v>0</v>
      </c>
      <c r="O4031" s="7" t="str">
        <f t="shared" si="248"/>
        <v>-</v>
      </c>
      <c r="P4031" t="s">
        <v>8277</v>
      </c>
      <c r="Q4031" s="8" t="s">
        <v>8278</v>
      </c>
      <c r="R4031" s="12">
        <f t="shared" si="250"/>
        <v>42322.025115740747</v>
      </c>
      <c r="S4031" s="12">
        <f t="shared" si="251"/>
        <v>42352.025115740747</v>
      </c>
    </row>
    <row r="4032" spans="1:19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9"/>
        <v>16</v>
      </c>
      <c r="O4032" s="7">
        <f t="shared" si="248"/>
        <v>66.666666666666671</v>
      </c>
      <c r="P4032" t="s">
        <v>8277</v>
      </c>
      <c r="Q4032" s="8" t="s">
        <v>8278</v>
      </c>
      <c r="R4032" s="12">
        <f t="shared" si="250"/>
        <v>42374.655081018514</v>
      </c>
      <c r="S4032" s="12">
        <f t="shared" si="251"/>
        <v>42403.784027777772</v>
      </c>
    </row>
    <row r="4033" spans="1:19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9"/>
        <v>0</v>
      </c>
      <c r="O4033" s="7" t="str">
        <f t="shared" si="248"/>
        <v>-</v>
      </c>
      <c r="P4033" t="s">
        <v>8277</v>
      </c>
      <c r="Q4033" s="8" t="s">
        <v>8278</v>
      </c>
      <c r="R4033" s="12">
        <f t="shared" si="250"/>
        <v>41941.585231481484</v>
      </c>
      <c r="S4033" s="12">
        <f t="shared" si="251"/>
        <v>41991.626898148148</v>
      </c>
    </row>
    <row r="4034" spans="1:19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9"/>
        <v>7</v>
      </c>
      <c r="O4034" s="7">
        <f t="shared" ref="O4034:O4097" si="252">IFERROR(E4034/L4034,"-")</f>
        <v>59</v>
      </c>
      <c r="P4034" t="s">
        <v>8277</v>
      </c>
      <c r="Q4034" s="8" t="s">
        <v>8278</v>
      </c>
      <c r="R4034" s="12">
        <f t="shared" si="250"/>
        <v>42293.809212962966</v>
      </c>
      <c r="S4034" s="12">
        <f t="shared" si="251"/>
        <v>42353.85087962963</v>
      </c>
    </row>
    <row r="4035" spans="1:19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3">ROUND(E4035/D4035*100,0)</f>
        <v>26</v>
      </c>
      <c r="O4035" s="7">
        <f t="shared" si="252"/>
        <v>65.340319148936175</v>
      </c>
      <c r="P4035" t="s">
        <v>8277</v>
      </c>
      <c r="Q4035" s="8" t="s">
        <v>8278</v>
      </c>
      <c r="R4035" s="12">
        <f t="shared" ref="R4035:R4098" si="254">(((J4035/60)/60)/24+DATE(1970,1,1))</f>
        <v>42614.268796296295</v>
      </c>
      <c r="S4035" s="12">
        <f t="shared" ref="S4035:S4098" si="255">(((I4035/60)/60)/24)+DATE(1970,1,1)</f>
        <v>42645.375</v>
      </c>
    </row>
    <row r="4036" spans="1:19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3"/>
        <v>1</v>
      </c>
      <c r="O4036" s="7">
        <f t="shared" si="252"/>
        <v>100</v>
      </c>
      <c r="P4036" t="s">
        <v>8277</v>
      </c>
      <c r="Q4036" s="8" t="s">
        <v>8278</v>
      </c>
      <c r="R4036" s="12">
        <f t="shared" si="254"/>
        <v>42067.947337962964</v>
      </c>
      <c r="S4036" s="12">
        <f t="shared" si="255"/>
        <v>42097.905671296292</v>
      </c>
    </row>
    <row r="4037" spans="1:19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3"/>
        <v>37</v>
      </c>
      <c r="O4037" s="7">
        <f t="shared" si="252"/>
        <v>147.4</v>
      </c>
      <c r="P4037" t="s">
        <v>8277</v>
      </c>
      <c r="Q4037" s="8" t="s">
        <v>8278</v>
      </c>
      <c r="R4037" s="12">
        <f t="shared" si="254"/>
        <v>41903.882951388885</v>
      </c>
      <c r="S4037" s="12">
        <f t="shared" si="255"/>
        <v>41933.882951388885</v>
      </c>
    </row>
    <row r="4038" spans="1:19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3"/>
        <v>47</v>
      </c>
      <c r="O4038" s="7">
        <f t="shared" si="252"/>
        <v>166.05882352941177</v>
      </c>
      <c r="P4038" t="s">
        <v>8277</v>
      </c>
      <c r="Q4038" s="8" t="s">
        <v>8278</v>
      </c>
      <c r="R4038" s="12">
        <f t="shared" si="254"/>
        <v>41804.937083333331</v>
      </c>
      <c r="S4038" s="12">
        <f t="shared" si="255"/>
        <v>41821.9375</v>
      </c>
    </row>
    <row r="4039" spans="1:19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3"/>
        <v>11</v>
      </c>
      <c r="O4039" s="7">
        <f t="shared" si="252"/>
        <v>40</v>
      </c>
      <c r="P4039" t="s">
        <v>8277</v>
      </c>
      <c r="Q4039" s="8" t="s">
        <v>8278</v>
      </c>
      <c r="R4039" s="12">
        <f t="shared" si="254"/>
        <v>42497.070775462969</v>
      </c>
      <c r="S4039" s="12">
        <f t="shared" si="255"/>
        <v>42514.600694444445</v>
      </c>
    </row>
    <row r="4040" spans="1:19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3"/>
        <v>12</v>
      </c>
      <c r="O4040" s="7">
        <f t="shared" si="252"/>
        <v>75.25</v>
      </c>
      <c r="P4040" t="s">
        <v>8277</v>
      </c>
      <c r="Q4040" s="8" t="s">
        <v>8278</v>
      </c>
      <c r="R4040" s="12">
        <f t="shared" si="254"/>
        <v>41869.798726851855</v>
      </c>
      <c r="S4040" s="12">
        <f t="shared" si="255"/>
        <v>41929.798726851855</v>
      </c>
    </row>
    <row r="4041" spans="1:19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3"/>
        <v>60</v>
      </c>
      <c r="O4041" s="7">
        <f t="shared" si="252"/>
        <v>60</v>
      </c>
      <c r="P4041" t="s">
        <v>8277</v>
      </c>
      <c r="Q4041" s="8" t="s">
        <v>8278</v>
      </c>
      <c r="R4041" s="12">
        <f t="shared" si="254"/>
        <v>42305.670914351853</v>
      </c>
      <c r="S4041" s="12">
        <f t="shared" si="255"/>
        <v>42339.249305555553</v>
      </c>
    </row>
    <row r="4042" spans="1:19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3"/>
        <v>31</v>
      </c>
      <c r="O4042" s="7">
        <f t="shared" si="252"/>
        <v>1250</v>
      </c>
      <c r="P4042" t="s">
        <v>8277</v>
      </c>
      <c r="Q4042" s="8" t="s">
        <v>8278</v>
      </c>
      <c r="R4042" s="12">
        <f t="shared" si="254"/>
        <v>42144.231527777782</v>
      </c>
      <c r="S4042" s="12">
        <f t="shared" si="255"/>
        <v>42203.125</v>
      </c>
    </row>
    <row r="4043" spans="1:19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3"/>
        <v>0</v>
      </c>
      <c r="O4043" s="7">
        <f t="shared" si="252"/>
        <v>10.5</v>
      </c>
      <c r="P4043" t="s">
        <v>8277</v>
      </c>
      <c r="Q4043" s="8" t="s">
        <v>8278</v>
      </c>
      <c r="R4043" s="12">
        <f t="shared" si="254"/>
        <v>42559.474004629628</v>
      </c>
      <c r="S4043" s="12">
        <f t="shared" si="255"/>
        <v>42619.474004629628</v>
      </c>
    </row>
    <row r="4044" spans="1:19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3"/>
        <v>0</v>
      </c>
      <c r="O4044" s="7">
        <f t="shared" si="252"/>
        <v>7</v>
      </c>
      <c r="P4044" t="s">
        <v>8277</v>
      </c>
      <c r="Q4044" s="8" t="s">
        <v>8278</v>
      </c>
      <c r="R4044" s="12">
        <f t="shared" si="254"/>
        <v>41995.084074074075</v>
      </c>
      <c r="S4044" s="12">
        <f t="shared" si="255"/>
        <v>42024.802777777775</v>
      </c>
    </row>
    <row r="4045" spans="1:19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3"/>
        <v>0</v>
      </c>
      <c r="O4045" s="7" t="str">
        <f t="shared" si="252"/>
        <v>-</v>
      </c>
      <c r="P4045" t="s">
        <v>8277</v>
      </c>
      <c r="Q4045" s="8" t="s">
        <v>8278</v>
      </c>
      <c r="R4045" s="12">
        <f t="shared" si="254"/>
        <v>41948.957465277781</v>
      </c>
      <c r="S4045" s="12">
        <f t="shared" si="255"/>
        <v>41963.957465277781</v>
      </c>
    </row>
    <row r="4046" spans="1:19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3"/>
        <v>38</v>
      </c>
      <c r="O4046" s="7">
        <f t="shared" si="252"/>
        <v>56.25</v>
      </c>
      <c r="P4046" t="s">
        <v>8277</v>
      </c>
      <c r="Q4046" s="8" t="s">
        <v>8278</v>
      </c>
      <c r="R4046" s="12">
        <f t="shared" si="254"/>
        <v>42074.219699074078</v>
      </c>
      <c r="S4046" s="12">
        <f t="shared" si="255"/>
        <v>42104.208333333328</v>
      </c>
    </row>
    <row r="4047" spans="1:19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3"/>
        <v>0</v>
      </c>
      <c r="O4047" s="7">
        <f t="shared" si="252"/>
        <v>1</v>
      </c>
      <c r="P4047" t="s">
        <v>8277</v>
      </c>
      <c r="Q4047" s="8" t="s">
        <v>8278</v>
      </c>
      <c r="R4047" s="12">
        <f t="shared" si="254"/>
        <v>41842.201261574075</v>
      </c>
      <c r="S4047" s="12">
        <f t="shared" si="255"/>
        <v>41872.201261574075</v>
      </c>
    </row>
    <row r="4048" spans="1:19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3"/>
        <v>8</v>
      </c>
      <c r="O4048" s="7">
        <f t="shared" si="252"/>
        <v>38.333333333333336</v>
      </c>
      <c r="P4048" t="s">
        <v>8277</v>
      </c>
      <c r="Q4048" s="8" t="s">
        <v>8278</v>
      </c>
      <c r="R4048" s="12">
        <f t="shared" si="254"/>
        <v>41904.650578703702</v>
      </c>
      <c r="S4048" s="12">
        <f t="shared" si="255"/>
        <v>41934.650578703702</v>
      </c>
    </row>
    <row r="4049" spans="1:19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3"/>
        <v>2</v>
      </c>
      <c r="O4049" s="7">
        <f t="shared" si="252"/>
        <v>27.5</v>
      </c>
      <c r="P4049" t="s">
        <v>8277</v>
      </c>
      <c r="Q4049" s="8" t="s">
        <v>8278</v>
      </c>
      <c r="R4049" s="12">
        <f t="shared" si="254"/>
        <v>41991.022488425922</v>
      </c>
      <c r="S4049" s="12">
        <f t="shared" si="255"/>
        <v>42015.041666666672</v>
      </c>
    </row>
    <row r="4050" spans="1:19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3"/>
        <v>18</v>
      </c>
      <c r="O4050" s="7">
        <f t="shared" si="252"/>
        <v>32.978021978021978</v>
      </c>
      <c r="P4050" t="s">
        <v>8277</v>
      </c>
      <c r="Q4050" s="8" t="s">
        <v>8278</v>
      </c>
      <c r="R4050" s="12">
        <f t="shared" si="254"/>
        <v>42436.509108796294</v>
      </c>
      <c r="S4050" s="12">
        <f t="shared" si="255"/>
        <v>42471.467442129629</v>
      </c>
    </row>
    <row r="4051" spans="1:19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3"/>
        <v>0</v>
      </c>
      <c r="O4051" s="7">
        <f t="shared" si="252"/>
        <v>16</v>
      </c>
      <c r="P4051" t="s">
        <v>8277</v>
      </c>
      <c r="Q4051" s="8" t="s">
        <v>8278</v>
      </c>
      <c r="R4051" s="12">
        <f t="shared" si="254"/>
        <v>42169.958506944444</v>
      </c>
      <c r="S4051" s="12">
        <f t="shared" si="255"/>
        <v>42199.958506944444</v>
      </c>
    </row>
    <row r="4052" spans="1:19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3"/>
        <v>0</v>
      </c>
      <c r="O4052" s="7">
        <f t="shared" si="252"/>
        <v>1</v>
      </c>
      <c r="P4052" t="s">
        <v>8277</v>
      </c>
      <c r="Q4052" s="8" t="s">
        <v>8278</v>
      </c>
      <c r="R4052" s="12">
        <f t="shared" si="254"/>
        <v>41905.636469907404</v>
      </c>
      <c r="S4052" s="12">
        <f t="shared" si="255"/>
        <v>41935.636469907404</v>
      </c>
    </row>
    <row r="4053" spans="1:19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3"/>
        <v>0</v>
      </c>
      <c r="O4053" s="7" t="str">
        <f t="shared" si="252"/>
        <v>-</v>
      </c>
      <c r="P4053" t="s">
        <v>8277</v>
      </c>
      <c r="Q4053" s="8" t="s">
        <v>8278</v>
      </c>
      <c r="R4053" s="12">
        <f t="shared" si="254"/>
        <v>41761.810150462967</v>
      </c>
      <c r="S4053" s="12">
        <f t="shared" si="255"/>
        <v>41768.286805555559</v>
      </c>
    </row>
    <row r="4054" spans="1:19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3"/>
        <v>38</v>
      </c>
      <c r="O4054" s="7">
        <f t="shared" si="252"/>
        <v>86.615384615384613</v>
      </c>
      <c r="P4054" t="s">
        <v>8277</v>
      </c>
      <c r="Q4054" s="8" t="s">
        <v>8278</v>
      </c>
      <c r="R4054" s="12">
        <f t="shared" si="254"/>
        <v>41865.878657407404</v>
      </c>
      <c r="S4054" s="12">
        <f t="shared" si="255"/>
        <v>41925.878657407404</v>
      </c>
    </row>
    <row r="4055" spans="1:19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3"/>
        <v>22</v>
      </c>
      <c r="O4055" s="7">
        <f t="shared" si="252"/>
        <v>55</v>
      </c>
      <c r="P4055" t="s">
        <v>8277</v>
      </c>
      <c r="Q4055" s="8" t="s">
        <v>8278</v>
      </c>
      <c r="R4055" s="12">
        <f t="shared" si="254"/>
        <v>41928.690138888887</v>
      </c>
      <c r="S4055" s="12">
        <f t="shared" si="255"/>
        <v>41958.833333333328</v>
      </c>
    </row>
    <row r="4056" spans="1:19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3"/>
        <v>0</v>
      </c>
      <c r="O4056" s="7" t="str">
        <f t="shared" si="252"/>
        <v>-</v>
      </c>
      <c r="P4056" t="s">
        <v>8277</v>
      </c>
      <c r="Q4056" s="8" t="s">
        <v>8278</v>
      </c>
      <c r="R4056" s="12">
        <f t="shared" si="254"/>
        <v>42613.841261574074</v>
      </c>
      <c r="S4056" s="12">
        <f t="shared" si="255"/>
        <v>42644.166666666672</v>
      </c>
    </row>
    <row r="4057" spans="1:19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3"/>
        <v>18</v>
      </c>
      <c r="O4057" s="7">
        <f t="shared" si="252"/>
        <v>41.952380952380949</v>
      </c>
      <c r="P4057" t="s">
        <v>8277</v>
      </c>
      <c r="Q4057" s="8" t="s">
        <v>8278</v>
      </c>
      <c r="R4057" s="12">
        <f t="shared" si="254"/>
        <v>41779.648506944446</v>
      </c>
      <c r="S4057" s="12">
        <f t="shared" si="255"/>
        <v>41809.648506944446</v>
      </c>
    </row>
    <row r="4058" spans="1:19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3"/>
        <v>53</v>
      </c>
      <c r="O4058" s="7">
        <f t="shared" si="252"/>
        <v>88.333333333333329</v>
      </c>
      <c r="P4058" t="s">
        <v>8277</v>
      </c>
      <c r="Q4058" s="8" t="s">
        <v>8278</v>
      </c>
      <c r="R4058" s="12">
        <f t="shared" si="254"/>
        <v>42534.933321759265</v>
      </c>
      <c r="S4058" s="12">
        <f t="shared" si="255"/>
        <v>42554.832638888889</v>
      </c>
    </row>
    <row r="4059" spans="1:19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3"/>
        <v>22</v>
      </c>
      <c r="O4059" s="7">
        <f t="shared" si="252"/>
        <v>129.16666666666666</v>
      </c>
      <c r="P4059" t="s">
        <v>8277</v>
      </c>
      <c r="Q4059" s="8" t="s">
        <v>8278</v>
      </c>
      <c r="R4059" s="12">
        <f t="shared" si="254"/>
        <v>42310.968518518523</v>
      </c>
      <c r="S4059" s="12">
        <f t="shared" si="255"/>
        <v>42333.958333333328</v>
      </c>
    </row>
    <row r="4060" spans="1:19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3"/>
        <v>3</v>
      </c>
      <c r="O4060" s="7">
        <f t="shared" si="252"/>
        <v>23.75</v>
      </c>
      <c r="P4060" t="s">
        <v>8277</v>
      </c>
      <c r="Q4060" s="8" t="s">
        <v>8278</v>
      </c>
      <c r="R4060" s="12">
        <f t="shared" si="254"/>
        <v>42446.060694444444</v>
      </c>
      <c r="S4060" s="12">
        <f t="shared" si="255"/>
        <v>42461.165972222225</v>
      </c>
    </row>
    <row r="4061" spans="1:19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3"/>
        <v>3</v>
      </c>
      <c r="O4061" s="7">
        <f t="shared" si="252"/>
        <v>35.714285714285715</v>
      </c>
      <c r="P4061" t="s">
        <v>8277</v>
      </c>
      <c r="Q4061" s="8" t="s">
        <v>8278</v>
      </c>
      <c r="R4061" s="12">
        <f t="shared" si="254"/>
        <v>41866.640648148146</v>
      </c>
      <c r="S4061" s="12">
        <f t="shared" si="255"/>
        <v>41898.125</v>
      </c>
    </row>
    <row r="4062" spans="1:19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3"/>
        <v>3</v>
      </c>
      <c r="O4062" s="7">
        <f t="shared" si="252"/>
        <v>57</v>
      </c>
      <c r="P4062" t="s">
        <v>8277</v>
      </c>
      <c r="Q4062" s="8" t="s">
        <v>8278</v>
      </c>
      <c r="R4062" s="12">
        <f t="shared" si="254"/>
        <v>41779.695092592592</v>
      </c>
      <c r="S4062" s="12">
        <f t="shared" si="255"/>
        <v>41813.666666666664</v>
      </c>
    </row>
    <row r="4063" spans="1:19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3"/>
        <v>0</v>
      </c>
      <c r="O4063" s="7" t="str">
        <f t="shared" si="252"/>
        <v>-</v>
      </c>
      <c r="P4063" t="s">
        <v>8277</v>
      </c>
      <c r="Q4063" s="8" t="s">
        <v>8278</v>
      </c>
      <c r="R4063" s="12">
        <f t="shared" si="254"/>
        <v>42421.141469907408</v>
      </c>
      <c r="S4063" s="12">
        <f t="shared" si="255"/>
        <v>42481.099803240737</v>
      </c>
    </row>
    <row r="4064" spans="1:19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3"/>
        <v>2</v>
      </c>
      <c r="O4064" s="7">
        <f t="shared" si="252"/>
        <v>163.33333333333334</v>
      </c>
      <c r="P4064" t="s">
        <v>8277</v>
      </c>
      <c r="Q4064" s="8" t="s">
        <v>8278</v>
      </c>
      <c r="R4064" s="12">
        <f t="shared" si="254"/>
        <v>42523.739212962959</v>
      </c>
      <c r="S4064" s="12">
        <f t="shared" si="255"/>
        <v>42553.739212962959</v>
      </c>
    </row>
    <row r="4065" spans="1:19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3"/>
        <v>1</v>
      </c>
      <c r="O4065" s="7">
        <f t="shared" si="252"/>
        <v>15</v>
      </c>
      <c r="P4065" t="s">
        <v>8277</v>
      </c>
      <c r="Q4065" s="8" t="s">
        <v>8278</v>
      </c>
      <c r="R4065" s="12">
        <f t="shared" si="254"/>
        <v>41787.681527777779</v>
      </c>
      <c r="S4065" s="12">
        <f t="shared" si="255"/>
        <v>41817.681527777779</v>
      </c>
    </row>
    <row r="4066" spans="1:19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3"/>
        <v>19</v>
      </c>
      <c r="O4066" s="7">
        <f t="shared" si="252"/>
        <v>64.166666666666671</v>
      </c>
      <c r="P4066" t="s">
        <v>8277</v>
      </c>
      <c r="Q4066" s="8" t="s">
        <v>8278</v>
      </c>
      <c r="R4066" s="12">
        <f t="shared" si="254"/>
        <v>42093.588263888887</v>
      </c>
      <c r="S4066" s="12">
        <f t="shared" si="255"/>
        <v>42123.588263888887</v>
      </c>
    </row>
    <row r="4067" spans="1:19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3"/>
        <v>1</v>
      </c>
      <c r="O4067" s="7">
        <f t="shared" si="252"/>
        <v>6.75</v>
      </c>
      <c r="P4067" t="s">
        <v>8277</v>
      </c>
      <c r="Q4067" s="8" t="s">
        <v>8278</v>
      </c>
      <c r="R4067" s="12">
        <f t="shared" si="254"/>
        <v>41833.951516203706</v>
      </c>
      <c r="S4067" s="12">
        <f t="shared" si="255"/>
        <v>41863.951516203706</v>
      </c>
    </row>
    <row r="4068" spans="1:19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3"/>
        <v>0</v>
      </c>
      <c r="O4068" s="7">
        <f t="shared" si="252"/>
        <v>25</v>
      </c>
      <c r="P4068" t="s">
        <v>8277</v>
      </c>
      <c r="Q4068" s="8" t="s">
        <v>8278</v>
      </c>
      <c r="R4068" s="12">
        <f t="shared" si="254"/>
        <v>42479.039212962962</v>
      </c>
      <c r="S4068" s="12">
        <f t="shared" si="255"/>
        <v>42509.039212962962</v>
      </c>
    </row>
    <row r="4069" spans="1:19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3"/>
        <v>61</v>
      </c>
      <c r="O4069" s="7">
        <f t="shared" si="252"/>
        <v>179.11764705882354</v>
      </c>
      <c r="P4069" t="s">
        <v>8277</v>
      </c>
      <c r="Q4069" s="8" t="s">
        <v>8278</v>
      </c>
      <c r="R4069" s="12">
        <f t="shared" si="254"/>
        <v>42235.117476851854</v>
      </c>
      <c r="S4069" s="12">
        <f t="shared" si="255"/>
        <v>42275.117476851854</v>
      </c>
    </row>
    <row r="4070" spans="1:19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3"/>
        <v>1</v>
      </c>
      <c r="O4070" s="7">
        <f t="shared" si="252"/>
        <v>34.950000000000003</v>
      </c>
      <c r="P4070" t="s">
        <v>8277</v>
      </c>
      <c r="Q4070" s="8" t="s">
        <v>8278</v>
      </c>
      <c r="R4070" s="12">
        <f t="shared" si="254"/>
        <v>42718.963599537034</v>
      </c>
      <c r="S4070" s="12">
        <f t="shared" si="255"/>
        <v>42748.961805555555</v>
      </c>
    </row>
    <row r="4071" spans="1:19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3"/>
        <v>34</v>
      </c>
      <c r="O4071" s="7">
        <f t="shared" si="252"/>
        <v>33.07692307692308</v>
      </c>
      <c r="P4071" t="s">
        <v>8277</v>
      </c>
      <c r="Q4071" s="8" t="s">
        <v>8278</v>
      </c>
      <c r="R4071" s="12">
        <f t="shared" si="254"/>
        <v>42022.661527777775</v>
      </c>
      <c r="S4071" s="12">
        <f t="shared" si="255"/>
        <v>42063.5</v>
      </c>
    </row>
    <row r="4072" spans="1:19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3"/>
        <v>17</v>
      </c>
      <c r="O4072" s="7">
        <f t="shared" si="252"/>
        <v>27.5</v>
      </c>
      <c r="P4072" t="s">
        <v>8277</v>
      </c>
      <c r="Q4072" s="8" t="s">
        <v>8278</v>
      </c>
      <c r="R4072" s="12">
        <f t="shared" si="254"/>
        <v>42031.666898148149</v>
      </c>
      <c r="S4072" s="12">
        <f t="shared" si="255"/>
        <v>42064.125</v>
      </c>
    </row>
    <row r="4073" spans="1:19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3"/>
        <v>0</v>
      </c>
      <c r="O4073" s="7" t="str">
        <f t="shared" si="252"/>
        <v>-</v>
      </c>
      <c r="P4073" t="s">
        <v>8277</v>
      </c>
      <c r="Q4073" s="8" t="s">
        <v>8278</v>
      </c>
      <c r="R4073" s="12">
        <f t="shared" si="254"/>
        <v>42700.804756944446</v>
      </c>
      <c r="S4073" s="12">
        <f t="shared" si="255"/>
        <v>42730.804756944446</v>
      </c>
    </row>
    <row r="4074" spans="1:19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3"/>
        <v>0</v>
      </c>
      <c r="O4074" s="7">
        <f t="shared" si="252"/>
        <v>2</v>
      </c>
      <c r="P4074" t="s">
        <v>8277</v>
      </c>
      <c r="Q4074" s="8" t="s">
        <v>8278</v>
      </c>
      <c r="R4074" s="12">
        <f t="shared" si="254"/>
        <v>41812.77443287037</v>
      </c>
      <c r="S4074" s="12">
        <f t="shared" si="255"/>
        <v>41872.77443287037</v>
      </c>
    </row>
    <row r="4075" spans="1:19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3"/>
        <v>1</v>
      </c>
      <c r="O4075" s="7">
        <f t="shared" si="252"/>
        <v>18.5</v>
      </c>
      <c r="P4075" t="s">
        <v>8277</v>
      </c>
      <c r="Q4075" s="8" t="s">
        <v>8278</v>
      </c>
      <c r="R4075" s="12">
        <f t="shared" si="254"/>
        <v>42078.34520833334</v>
      </c>
      <c r="S4075" s="12">
        <f t="shared" si="255"/>
        <v>42133.166666666672</v>
      </c>
    </row>
    <row r="4076" spans="1:19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3"/>
        <v>27</v>
      </c>
      <c r="O4076" s="7">
        <f t="shared" si="252"/>
        <v>35</v>
      </c>
      <c r="P4076" t="s">
        <v>8277</v>
      </c>
      <c r="Q4076" s="8" t="s">
        <v>8278</v>
      </c>
      <c r="R4076" s="12">
        <f t="shared" si="254"/>
        <v>42283.552951388891</v>
      </c>
      <c r="S4076" s="12">
        <f t="shared" si="255"/>
        <v>42313.594618055555</v>
      </c>
    </row>
    <row r="4077" spans="1:19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3"/>
        <v>29</v>
      </c>
      <c r="O4077" s="7">
        <f t="shared" si="252"/>
        <v>44.307692307692307</v>
      </c>
      <c r="P4077" t="s">
        <v>8277</v>
      </c>
      <c r="Q4077" s="8" t="s">
        <v>8278</v>
      </c>
      <c r="R4077" s="12">
        <f t="shared" si="254"/>
        <v>41779.045937499999</v>
      </c>
      <c r="S4077" s="12">
        <f t="shared" si="255"/>
        <v>41820.727777777778</v>
      </c>
    </row>
    <row r="4078" spans="1:19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3"/>
        <v>0</v>
      </c>
      <c r="O4078" s="7" t="str">
        <f t="shared" si="252"/>
        <v>-</v>
      </c>
      <c r="P4078" t="s">
        <v>8277</v>
      </c>
      <c r="Q4078" s="8" t="s">
        <v>8278</v>
      </c>
      <c r="R4078" s="12">
        <f t="shared" si="254"/>
        <v>41905.795706018522</v>
      </c>
      <c r="S4078" s="12">
        <f t="shared" si="255"/>
        <v>41933.82708333333</v>
      </c>
    </row>
    <row r="4079" spans="1:19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3"/>
        <v>9</v>
      </c>
      <c r="O4079" s="7">
        <f t="shared" si="252"/>
        <v>222.5</v>
      </c>
      <c r="P4079" t="s">
        <v>8277</v>
      </c>
      <c r="Q4079" s="8" t="s">
        <v>8278</v>
      </c>
      <c r="R4079" s="12">
        <f t="shared" si="254"/>
        <v>42695.7105787037</v>
      </c>
      <c r="S4079" s="12">
        <f t="shared" si="255"/>
        <v>42725.7105787037</v>
      </c>
    </row>
    <row r="4080" spans="1:19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3"/>
        <v>0</v>
      </c>
      <c r="O4080" s="7" t="str">
        <f t="shared" si="252"/>
        <v>-</v>
      </c>
      <c r="P4080" t="s">
        <v>8277</v>
      </c>
      <c r="Q4080" s="8" t="s">
        <v>8278</v>
      </c>
      <c r="R4080" s="12">
        <f t="shared" si="254"/>
        <v>42732.787523148145</v>
      </c>
      <c r="S4080" s="12">
        <f t="shared" si="255"/>
        <v>42762.787523148145</v>
      </c>
    </row>
    <row r="4081" spans="1:19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3"/>
        <v>0</v>
      </c>
      <c r="O4081" s="7">
        <f t="shared" si="252"/>
        <v>5</v>
      </c>
      <c r="P4081" t="s">
        <v>8277</v>
      </c>
      <c r="Q4081" s="8" t="s">
        <v>8278</v>
      </c>
      <c r="R4081" s="12">
        <f t="shared" si="254"/>
        <v>42510.938900462963</v>
      </c>
      <c r="S4081" s="12">
        <f t="shared" si="255"/>
        <v>42540.938900462963</v>
      </c>
    </row>
    <row r="4082" spans="1:19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3"/>
        <v>0</v>
      </c>
      <c r="O4082" s="7" t="str">
        <f t="shared" si="252"/>
        <v>-</v>
      </c>
      <c r="P4082" t="s">
        <v>8277</v>
      </c>
      <c r="Q4082" s="8" t="s">
        <v>8278</v>
      </c>
      <c r="R4082" s="12">
        <f t="shared" si="254"/>
        <v>42511.698101851856</v>
      </c>
      <c r="S4082" s="12">
        <f t="shared" si="255"/>
        <v>42535.787500000006</v>
      </c>
    </row>
    <row r="4083" spans="1:19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3"/>
        <v>16</v>
      </c>
      <c r="O4083" s="7">
        <f t="shared" si="252"/>
        <v>29.166666666666668</v>
      </c>
      <c r="P4083" t="s">
        <v>8277</v>
      </c>
      <c r="Q4083" s="8" t="s">
        <v>8278</v>
      </c>
      <c r="R4083" s="12">
        <f t="shared" si="254"/>
        <v>42041.581307870365</v>
      </c>
      <c r="S4083" s="12">
        <f t="shared" si="255"/>
        <v>42071.539641203708</v>
      </c>
    </row>
    <row r="4084" spans="1:19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3"/>
        <v>2</v>
      </c>
      <c r="O4084" s="7">
        <f t="shared" si="252"/>
        <v>1.5</v>
      </c>
      <c r="P4084" t="s">
        <v>8277</v>
      </c>
      <c r="Q4084" s="8" t="s">
        <v>8278</v>
      </c>
      <c r="R4084" s="12">
        <f t="shared" si="254"/>
        <v>42307.189270833333</v>
      </c>
      <c r="S4084" s="12">
        <f t="shared" si="255"/>
        <v>42322.958333333328</v>
      </c>
    </row>
    <row r="4085" spans="1:19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3"/>
        <v>22</v>
      </c>
      <c r="O4085" s="7">
        <f t="shared" si="252"/>
        <v>126.5</v>
      </c>
      <c r="P4085" t="s">
        <v>8277</v>
      </c>
      <c r="Q4085" s="8" t="s">
        <v>8278</v>
      </c>
      <c r="R4085" s="12">
        <f t="shared" si="254"/>
        <v>42353.761759259258</v>
      </c>
      <c r="S4085" s="12">
        <f t="shared" si="255"/>
        <v>42383.761759259258</v>
      </c>
    </row>
    <row r="4086" spans="1:19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3"/>
        <v>0</v>
      </c>
      <c r="O4086" s="7">
        <f t="shared" si="252"/>
        <v>10</v>
      </c>
      <c r="P4086" t="s">
        <v>8277</v>
      </c>
      <c r="Q4086" s="8" t="s">
        <v>8278</v>
      </c>
      <c r="R4086" s="12">
        <f t="shared" si="254"/>
        <v>42622.436412037037</v>
      </c>
      <c r="S4086" s="12">
        <f t="shared" si="255"/>
        <v>42652.436412037037</v>
      </c>
    </row>
    <row r="4087" spans="1:19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3"/>
        <v>0</v>
      </c>
      <c r="O4087" s="7">
        <f t="shared" si="252"/>
        <v>10</v>
      </c>
      <c r="P4087" t="s">
        <v>8277</v>
      </c>
      <c r="Q4087" s="8" t="s">
        <v>8278</v>
      </c>
      <c r="R4087" s="12">
        <f t="shared" si="254"/>
        <v>42058.603877314818</v>
      </c>
      <c r="S4087" s="12">
        <f t="shared" si="255"/>
        <v>42087.165972222225</v>
      </c>
    </row>
    <row r="4088" spans="1:19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3"/>
        <v>5</v>
      </c>
      <c r="O4088" s="7">
        <f t="shared" si="252"/>
        <v>9.4</v>
      </c>
      <c r="P4088" t="s">
        <v>8277</v>
      </c>
      <c r="Q4088" s="8" t="s">
        <v>8278</v>
      </c>
      <c r="R4088" s="12">
        <f t="shared" si="254"/>
        <v>42304.940960648149</v>
      </c>
      <c r="S4088" s="12">
        <f t="shared" si="255"/>
        <v>42329.166666666672</v>
      </c>
    </row>
    <row r="4089" spans="1:19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3"/>
        <v>0</v>
      </c>
      <c r="O4089" s="7" t="str">
        <f t="shared" si="252"/>
        <v>-</v>
      </c>
      <c r="P4089" t="s">
        <v>8277</v>
      </c>
      <c r="Q4089" s="8" t="s">
        <v>8278</v>
      </c>
      <c r="R4089" s="12">
        <f t="shared" si="254"/>
        <v>42538.742893518516</v>
      </c>
      <c r="S4089" s="12">
        <f t="shared" si="255"/>
        <v>42568.742893518516</v>
      </c>
    </row>
    <row r="4090" spans="1:19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3"/>
        <v>11</v>
      </c>
      <c r="O4090" s="7">
        <f t="shared" si="252"/>
        <v>72</v>
      </c>
      <c r="P4090" t="s">
        <v>8277</v>
      </c>
      <c r="Q4090" s="8" t="s">
        <v>8278</v>
      </c>
      <c r="R4090" s="12">
        <f t="shared" si="254"/>
        <v>41990.612546296295</v>
      </c>
      <c r="S4090" s="12">
        <f t="shared" si="255"/>
        <v>42020.434722222228</v>
      </c>
    </row>
    <row r="4091" spans="1:19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3"/>
        <v>5</v>
      </c>
      <c r="O4091" s="7">
        <f t="shared" si="252"/>
        <v>30</v>
      </c>
      <c r="P4091" t="s">
        <v>8277</v>
      </c>
      <c r="Q4091" s="8" t="s">
        <v>8278</v>
      </c>
      <c r="R4091" s="12">
        <f t="shared" si="254"/>
        <v>42122.732499999998</v>
      </c>
      <c r="S4091" s="12">
        <f t="shared" si="255"/>
        <v>42155.732638888891</v>
      </c>
    </row>
    <row r="4092" spans="1:19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3"/>
        <v>3</v>
      </c>
      <c r="O4092" s="7">
        <f t="shared" si="252"/>
        <v>10.666666666666666</v>
      </c>
      <c r="P4092" t="s">
        <v>8277</v>
      </c>
      <c r="Q4092" s="8" t="s">
        <v>8278</v>
      </c>
      <c r="R4092" s="12">
        <f t="shared" si="254"/>
        <v>42209.67288194444</v>
      </c>
      <c r="S4092" s="12">
        <f t="shared" si="255"/>
        <v>42223.625</v>
      </c>
    </row>
    <row r="4093" spans="1:19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3"/>
        <v>13</v>
      </c>
      <c r="O4093" s="7">
        <f t="shared" si="252"/>
        <v>25.5</v>
      </c>
      <c r="P4093" t="s">
        <v>8277</v>
      </c>
      <c r="Q4093" s="8" t="s">
        <v>8278</v>
      </c>
      <c r="R4093" s="12">
        <f t="shared" si="254"/>
        <v>41990.506377314814</v>
      </c>
      <c r="S4093" s="12">
        <f t="shared" si="255"/>
        <v>42020.506377314814</v>
      </c>
    </row>
    <row r="4094" spans="1:19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3"/>
        <v>0</v>
      </c>
      <c r="O4094" s="7">
        <f t="shared" si="252"/>
        <v>20</v>
      </c>
      <c r="P4094" t="s">
        <v>8277</v>
      </c>
      <c r="Q4094" s="8" t="s">
        <v>8278</v>
      </c>
      <c r="R4094" s="12">
        <f t="shared" si="254"/>
        <v>42039.194988425923</v>
      </c>
      <c r="S4094" s="12">
        <f t="shared" si="255"/>
        <v>42099.153321759266</v>
      </c>
    </row>
    <row r="4095" spans="1:19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3"/>
        <v>2</v>
      </c>
      <c r="O4095" s="7">
        <f t="shared" si="252"/>
        <v>15</v>
      </c>
      <c r="P4095" t="s">
        <v>8277</v>
      </c>
      <c r="Q4095" s="8" t="s">
        <v>8278</v>
      </c>
      <c r="R4095" s="12">
        <f t="shared" si="254"/>
        <v>42178.815891203703</v>
      </c>
      <c r="S4095" s="12">
        <f t="shared" si="255"/>
        <v>42238.815891203703</v>
      </c>
    </row>
    <row r="4096" spans="1:19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3"/>
        <v>37</v>
      </c>
      <c r="O4096" s="7">
        <f t="shared" si="252"/>
        <v>91.25</v>
      </c>
      <c r="P4096" t="s">
        <v>8277</v>
      </c>
      <c r="Q4096" s="8" t="s">
        <v>8278</v>
      </c>
      <c r="R4096" s="12">
        <f t="shared" si="254"/>
        <v>41890.086805555555</v>
      </c>
      <c r="S4096" s="12">
        <f t="shared" si="255"/>
        <v>41934.207638888889</v>
      </c>
    </row>
    <row r="4097" spans="1:19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3"/>
        <v>3</v>
      </c>
      <c r="O4097" s="7">
        <f t="shared" si="252"/>
        <v>800</v>
      </c>
      <c r="P4097" t="s">
        <v>8277</v>
      </c>
      <c r="Q4097" s="8" t="s">
        <v>8278</v>
      </c>
      <c r="R4097" s="12">
        <f t="shared" si="254"/>
        <v>42693.031828703708</v>
      </c>
      <c r="S4097" s="12">
        <f t="shared" si="255"/>
        <v>42723.031828703708</v>
      </c>
    </row>
    <row r="4098" spans="1:19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3"/>
        <v>11</v>
      </c>
      <c r="O4098" s="7">
        <f t="shared" ref="O4098:O4115" si="256">IFERROR(E4098/L4098,"-")</f>
        <v>80</v>
      </c>
      <c r="P4098" t="s">
        <v>8277</v>
      </c>
      <c r="Q4098" s="8" t="s">
        <v>8278</v>
      </c>
      <c r="R4098" s="12">
        <f t="shared" si="254"/>
        <v>42750.530312499999</v>
      </c>
      <c r="S4098" s="12">
        <f t="shared" si="255"/>
        <v>42794.368749999994</v>
      </c>
    </row>
    <row r="4099" spans="1:19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7">ROUND(E4099/D4099*100,0)</f>
        <v>0</v>
      </c>
      <c r="O4099" s="7" t="str">
        <f t="shared" si="256"/>
        <v>-</v>
      </c>
      <c r="P4099" t="s">
        <v>8277</v>
      </c>
      <c r="Q4099" s="8" t="s">
        <v>8278</v>
      </c>
      <c r="R4099" s="12">
        <f t="shared" ref="R4099:R4115" si="258">(((J4099/60)/60)/24+DATE(1970,1,1))</f>
        <v>42344.824502314819</v>
      </c>
      <c r="S4099" s="12">
        <f t="shared" ref="S4099:S4115" si="259">(((I4099/60)/60)/24)+DATE(1970,1,1)</f>
        <v>42400.996527777781</v>
      </c>
    </row>
    <row r="4100" spans="1:19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7"/>
        <v>0</v>
      </c>
      <c r="O4100" s="7" t="str">
        <f t="shared" si="256"/>
        <v>-</v>
      </c>
      <c r="P4100" t="s">
        <v>8277</v>
      </c>
      <c r="Q4100" s="8" t="s">
        <v>8278</v>
      </c>
      <c r="R4100" s="12">
        <f t="shared" si="258"/>
        <v>42495.722187499996</v>
      </c>
      <c r="S4100" s="12">
        <f t="shared" si="259"/>
        <v>42525.722187499996</v>
      </c>
    </row>
    <row r="4101" spans="1:19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7"/>
        <v>1</v>
      </c>
      <c r="O4101" s="7">
        <f t="shared" si="256"/>
        <v>50</v>
      </c>
      <c r="P4101" t="s">
        <v>8277</v>
      </c>
      <c r="Q4101" s="8" t="s">
        <v>8278</v>
      </c>
      <c r="R4101" s="12">
        <f t="shared" si="258"/>
        <v>42570.850381944445</v>
      </c>
      <c r="S4101" s="12">
        <f t="shared" si="259"/>
        <v>42615.850381944445</v>
      </c>
    </row>
    <row r="4102" spans="1:19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7"/>
        <v>0</v>
      </c>
      <c r="O4102" s="7" t="str">
        <f t="shared" si="256"/>
        <v>-</v>
      </c>
      <c r="P4102" t="s">
        <v>8277</v>
      </c>
      <c r="Q4102" s="8" t="s">
        <v>8278</v>
      </c>
      <c r="R4102" s="12">
        <f t="shared" si="258"/>
        <v>41927.124884259261</v>
      </c>
      <c r="S4102" s="12">
        <f t="shared" si="259"/>
        <v>41937.124884259261</v>
      </c>
    </row>
    <row r="4103" spans="1:19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7"/>
        <v>0</v>
      </c>
      <c r="O4103" s="7" t="str">
        <f t="shared" si="256"/>
        <v>-</v>
      </c>
      <c r="P4103" t="s">
        <v>8277</v>
      </c>
      <c r="Q4103" s="8" t="s">
        <v>8278</v>
      </c>
      <c r="R4103" s="12">
        <f t="shared" si="258"/>
        <v>42730.903726851851</v>
      </c>
      <c r="S4103" s="12">
        <f t="shared" si="259"/>
        <v>42760.903726851851</v>
      </c>
    </row>
    <row r="4104" spans="1:19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7"/>
        <v>27</v>
      </c>
      <c r="O4104" s="7">
        <f t="shared" si="256"/>
        <v>22.833333333333332</v>
      </c>
      <c r="P4104" t="s">
        <v>8277</v>
      </c>
      <c r="Q4104" s="8" t="s">
        <v>8278</v>
      </c>
      <c r="R4104" s="12">
        <f t="shared" si="258"/>
        <v>42475.848067129627</v>
      </c>
      <c r="S4104" s="12">
        <f t="shared" si="259"/>
        <v>42505.848067129627</v>
      </c>
    </row>
    <row r="4105" spans="1:19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7"/>
        <v>10</v>
      </c>
      <c r="O4105" s="7">
        <f t="shared" si="256"/>
        <v>16.666666666666668</v>
      </c>
      <c r="P4105" t="s">
        <v>8277</v>
      </c>
      <c r="Q4105" s="8" t="s">
        <v>8278</v>
      </c>
      <c r="R4105" s="12">
        <f t="shared" si="258"/>
        <v>42188.83293981482</v>
      </c>
      <c r="S4105" s="12">
        <f t="shared" si="259"/>
        <v>42242.772222222222</v>
      </c>
    </row>
    <row r="4106" spans="1:19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7"/>
        <v>21</v>
      </c>
      <c r="O4106" s="7">
        <f t="shared" si="256"/>
        <v>45.785714285714285</v>
      </c>
      <c r="P4106" t="s">
        <v>8277</v>
      </c>
      <c r="Q4106" s="8" t="s">
        <v>8278</v>
      </c>
      <c r="R4106" s="12">
        <f t="shared" si="258"/>
        <v>42640.278171296297</v>
      </c>
      <c r="S4106" s="12">
        <f t="shared" si="259"/>
        <v>42670.278171296297</v>
      </c>
    </row>
    <row r="4107" spans="1:19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7"/>
        <v>7</v>
      </c>
      <c r="O4107" s="7">
        <f t="shared" si="256"/>
        <v>383.33333333333331</v>
      </c>
      <c r="P4107" t="s">
        <v>8277</v>
      </c>
      <c r="Q4107" s="8" t="s">
        <v>8278</v>
      </c>
      <c r="R4107" s="12">
        <f t="shared" si="258"/>
        <v>42697.010520833333</v>
      </c>
      <c r="S4107" s="12">
        <f t="shared" si="259"/>
        <v>42730.010520833333</v>
      </c>
    </row>
    <row r="4108" spans="1:19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7"/>
        <v>71</v>
      </c>
      <c r="O4108" s="7">
        <f t="shared" si="256"/>
        <v>106.96969696969697</v>
      </c>
      <c r="P4108" t="s">
        <v>8277</v>
      </c>
      <c r="Q4108" s="8" t="s">
        <v>8278</v>
      </c>
      <c r="R4108" s="12">
        <f t="shared" si="258"/>
        <v>42053.049375000002</v>
      </c>
      <c r="S4108" s="12">
        <f t="shared" si="259"/>
        <v>42096.041666666672</v>
      </c>
    </row>
    <row r="4109" spans="1:19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7"/>
        <v>2</v>
      </c>
      <c r="O4109" s="7">
        <f t="shared" si="256"/>
        <v>10.25</v>
      </c>
      <c r="P4109" t="s">
        <v>8277</v>
      </c>
      <c r="Q4109" s="8" t="s">
        <v>8278</v>
      </c>
      <c r="R4109" s="12">
        <f t="shared" si="258"/>
        <v>41883.916678240741</v>
      </c>
      <c r="S4109" s="12">
        <f t="shared" si="259"/>
        <v>41906.916678240741</v>
      </c>
    </row>
    <row r="4110" spans="1:19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7"/>
        <v>2</v>
      </c>
      <c r="O4110" s="7">
        <f t="shared" si="256"/>
        <v>59</v>
      </c>
      <c r="P4110" t="s">
        <v>8277</v>
      </c>
      <c r="Q4110" s="8" t="s">
        <v>8278</v>
      </c>
      <c r="R4110" s="12">
        <f t="shared" si="258"/>
        <v>42767.031678240746</v>
      </c>
      <c r="S4110" s="12">
        <f t="shared" si="259"/>
        <v>42797.208333333328</v>
      </c>
    </row>
    <row r="4111" spans="1:19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7"/>
        <v>0</v>
      </c>
      <c r="O4111" s="7" t="str">
        <f t="shared" si="256"/>
        <v>-</v>
      </c>
      <c r="P4111" t="s">
        <v>8277</v>
      </c>
      <c r="Q4111" s="8" t="s">
        <v>8278</v>
      </c>
      <c r="R4111" s="12">
        <f t="shared" si="258"/>
        <v>42307.539398148147</v>
      </c>
      <c r="S4111" s="12">
        <f t="shared" si="259"/>
        <v>42337.581064814818</v>
      </c>
    </row>
    <row r="4112" spans="1:19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7"/>
        <v>29</v>
      </c>
      <c r="O4112" s="7">
        <f t="shared" si="256"/>
        <v>14.333333333333334</v>
      </c>
      <c r="P4112" t="s">
        <v>8277</v>
      </c>
      <c r="Q4112" s="8" t="s">
        <v>8278</v>
      </c>
      <c r="R4112" s="12">
        <f t="shared" si="258"/>
        <v>42512.626747685179</v>
      </c>
      <c r="S4112" s="12">
        <f t="shared" si="259"/>
        <v>42572.626747685179</v>
      </c>
    </row>
    <row r="4113" spans="1:19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7"/>
        <v>3</v>
      </c>
      <c r="O4113" s="7">
        <f t="shared" si="256"/>
        <v>15.666666666666666</v>
      </c>
      <c r="P4113" t="s">
        <v>8277</v>
      </c>
      <c r="Q4113" s="8" t="s">
        <v>8278</v>
      </c>
      <c r="R4113" s="12">
        <f t="shared" si="258"/>
        <v>42029.135879629626</v>
      </c>
      <c r="S4113" s="12">
        <f t="shared" si="259"/>
        <v>42059.135879629626</v>
      </c>
    </row>
    <row r="4114" spans="1:19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7"/>
        <v>0</v>
      </c>
      <c r="O4114" s="7">
        <f t="shared" si="256"/>
        <v>1</v>
      </c>
      <c r="P4114" t="s">
        <v>8277</v>
      </c>
      <c r="Q4114" s="8" t="s">
        <v>8278</v>
      </c>
      <c r="R4114" s="12">
        <f t="shared" si="258"/>
        <v>42400.946597222224</v>
      </c>
      <c r="S4114" s="12">
        <f t="shared" si="259"/>
        <v>42428</v>
      </c>
    </row>
    <row r="4115" spans="1:19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7"/>
        <v>0</v>
      </c>
      <c r="O4115" s="7">
        <f t="shared" si="256"/>
        <v>1</v>
      </c>
      <c r="P4115" t="s">
        <v>8277</v>
      </c>
      <c r="Q4115" s="8" t="s">
        <v>8278</v>
      </c>
      <c r="R4115" s="12">
        <f t="shared" si="258"/>
        <v>42358.573182870372</v>
      </c>
      <c r="S4115" s="12">
        <f t="shared" si="259"/>
        <v>42377.273611111115</v>
      </c>
    </row>
    <row r="4116" spans="1:19" x14ac:dyDescent="0.55000000000000004">
      <c r="D4116" s="11"/>
    </row>
  </sheetData>
  <conditionalFormatting sqref="F2:F4115">
    <cfRule type="containsText" dxfId="54" priority="2" operator="containsText" text="live">
      <formula>NOT(ISERROR(SEARCH("live",F2)))</formula>
    </cfRule>
    <cfRule type="containsText" dxfId="53" priority="3" operator="containsText" text="canceled">
      <formula>NOT(ISERROR(SEARCH("canceled",F2)))</formula>
    </cfRule>
    <cfRule type="containsText" dxfId="52" priority="4" operator="containsText" text="failed">
      <formula>NOT(ISERROR(SEARCH("failed",F2)))</formula>
    </cfRule>
    <cfRule type="containsText" dxfId="51" priority="5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F8696B"/>
        <color rgb="FF92D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4605-C286-420A-8C3E-B68B94D0E9CF}">
  <sheetPr codeName="Sheet1"/>
  <dimension ref="A1:F14"/>
  <sheetViews>
    <sheetView workbookViewId="0">
      <selection activeCell="C7" sqref="C7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8223</v>
      </c>
      <c r="B1" t="s">
        <v>8322</v>
      </c>
    </row>
    <row r="3" spans="1:6" x14ac:dyDescent="0.55000000000000004">
      <c r="A3" s="9" t="s">
        <v>8320</v>
      </c>
      <c r="B3" s="9" t="s">
        <v>8321</v>
      </c>
    </row>
    <row r="4" spans="1:6" x14ac:dyDescent="0.55000000000000004">
      <c r="A4" s="9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55000000000000004">
      <c r="A5" s="10" t="s">
        <v>8303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10" t="s">
        <v>8288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10" t="s">
        <v>8271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10" t="s">
        <v>8286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8270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10" t="s">
        <v>8289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10" t="s">
        <v>8282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10" t="s">
        <v>8279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10" t="s">
        <v>8277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DAB7-9E04-4DBA-94BD-2A392C9028D4}">
  <sheetPr codeName="Sheet2"/>
  <dimension ref="A1:F46"/>
  <sheetViews>
    <sheetView workbookViewId="0">
      <selection activeCell="U30" sqref="U30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8223</v>
      </c>
      <c r="B1" t="s">
        <v>8322</v>
      </c>
    </row>
    <row r="3" spans="1:6" x14ac:dyDescent="0.55000000000000004">
      <c r="A3" s="9" t="s">
        <v>8320</v>
      </c>
      <c r="B3" s="9" t="s">
        <v>8321</v>
      </c>
    </row>
    <row r="4" spans="1:6" x14ac:dyDescent="0.55000000000000004">
      <c r="A4" s="9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55000000000000004">
      <c r="A5" s="10" t="s">
        <v>8276</v>
      </c>
      <c r="B5" s="11"/>
      <c r="C5" s="11">
        <v>100</v>
      </c>
      <c r="D5" s="11"/>
      <c r="E5" s="11"/>
      <c r="F5" s="11">
        <v>100</v>
      </c>
    </row>
    <row r="6" spans="1:6" x14ac:dyDescent="0.55000000000000004">
      <c r="A6" s="10" t="s">
        <v>8312</v>
      </c>
      <c r="B6" s="11">
        <v>20</v>
      </c>
      <c r="C6" s="11"/>
      <c r="D6" s="11"/>
      <c r="E6" s="11"/>
      <c r="F6" s="11">
        <v>20</v>
      </c>
    </row>
    <row r="7" spans="1:6" x14ac:dyDescent="0.55000000000000004">
      <c r="A7" s="10" t="s">
        <v>8287</v>
      </c>
      <c r="B7" s="11">
        <v>24</v>
      </c>
      <c r="C7" s="11"/>
      <c r="D7" s="11"/>
      <c r="E7" s="11"/>
      <c r="F7" s="11">
        <v>24</v>
      </c>
    </row>
    <row r="8" spans="1:6" x14ac:dyDescent="0.55000000000000004">
      <c r="A8" s="10" t="s">
        <v>8317</v>
      </c>
      <c r="B8" s="11"/>
      <c r="C8" s="11">
        <v>40</v>
      </c>
      <c r="D8" s="11"/>
      <c r="E8" s="11"/>
      <c r="F8" s="11">
        <v>40</v>
      </c>
    </row>
    <row r="9" spans="1:6" x14ac:dyDescent="0.55000000000000004">
      <c r="A9" s="10" t="s">
        <v>8315</v>
      </c>
      <c r="B9" s="11"/>
      <c r="C9" s="11"/>
      <c r="D9" s="11"/>
      <c r="E9" s="11">
        <v>40</v>
      </c>
      <c r="F9" s="11">
        <v>40</v>
      </c>
    </row>
    <row r="10" spans="1:6" x14ac:dyDescent="0.55000000000000004">
      <c r="A10" s="10" t="s">
        <v>8275</v>
      </c>
      <c r="B10" s="11"/>
      <c r="C10" s="11"/>
      <c r="D10" s="11"/>
      <c r="E10" s="11">
        <v>180</v>
      </c>
      <c r="F10" s="11">
        <v>180</v>
      </c>
    </row>
    <row r="11" spans="1:6" x14ac:dyDescent="0.55000000000000004">
      <c r="A11" s="10" t="s">
        <v>8274</v>
      </c>
      <c r="B11" s="11"/>
      <c r="C11" s="11">
        <v>80</v>
      </c>
      <c r="D11" s="11"/>
      <c r="E11" s="11"/>
      <c r="F11" s="11">
        <v>80</v>
      </c>
    </row>
    <row r="12" spans="1:6" x14ac:dyDescent="0.55000000000000004">
      <c r="A12" s="10" t="s">
        <v>8306</v>
      </c>
      <c r="B12" s="11"/>
      <c r="C12" s="11"/>
      <c r="D12" s="11"/>
      <c r="E12" s="11">
        <v>40</v>
      </c>
      <c r="F12" s="11">
        <v>40</v>
      </c>
    </row>
    <row r="13" spans="1:6" x14ac:dyDescent="0.55000000000000004">
      <c r="A13" s="10" t="s">
        <v>8295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55000000000000004">
      <c r="A14" s="10" t="s">
        <v>8268</v>
      </c>
      <c r="B14" s="11"/>
      <c r="C14" s="11">
        <v>40</v>
      </c>
      <c r="D14" s="11"/>
      <c r="E14" s="11"/>
      <c r="F14" s="11">
        <v>40</v>
      </c>
    </row>
    <row r="15" spans="1:6" x14ac:dyDescent="0.55000000000000004">
      <c r="A15" s="10" t="s">
        <v>8309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55000000000000004">
      <c r="A16" s="10" t="s">
        <v>8296</v>
      </c>
      <c r="B16" s="11"/>
      <c r="C16" s="11">
        <v>20</v>
      </c>
      <c r="D16" s="11"/>
      <c r="E16" s="11"/>
      <c r="F16" s="11">
        <v>20</v>
      </c>
    </row>
    <row r="17" spans="1:6" x14ac:dyDescent="0.55000000000000004">
      <c r="A17" s="10" t="s">
        <v>8297</v>
      </c>
      <c r="B17" s="11"/>
      <c r="C17" s="11"/>
      <c r="D17" s="11"/>
      <c r="E17" s="11">
        <v>140</v>
      </c>
      <c r="F17" s="11">
        <v>140</v>
      </c>
    </row>
    <row r="18" spans="1:6" x14ac:dyDescent="0.55000000000000004">
      <c r="A18" s="10" t="s">
        <v>8305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55000000000000004">
      <c r="A19" s="10" t="s">
        <v>8285</v>
      </c>
      <c r="B19" s="11"/>
      <c r="C19" s="11">
        <v>60</v>
      </c>
      <c r="D19" s="11"/>
      <c r="E19" s="11"/>
      <c r="F19" s="11">
        <v>60</v>
      </c>
    </row>
    <row r="20" spans="1:6" x14ac:dyDescent="0.55000000000000004">
      <c r="A20" s="10" t="s">
        <v>8300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55000000000000004">
      <c r="A21" s="10" t="s">
        <v>8284</v>
      </c>
      <c r="B21" s="11"/>
      <c r="C21" s="11"/>
      <c r="D21" s="11"/>
      <c r="E21" s="11">
        <v>20</v>
      </c>
      <c r="F21" s="11">
        <v>20</v>
      </c>
    </row>
    <row r="22" spans="1:6" x14ac:dyDescent="0.55000000000000004">
      <c r="A22" s="10" t="s">
        <v>8308</v>
      </c>
      <c r="B22" s="11"/>
      <c r="C22" s="11">
        <v>40</v>
      </c>
      <c r="D22" s="11"/>
      <c r="E22" s="11"/>
      <c r="F22" s="11">
        <v>40</v>
      </c>
    </row>
    <row r="23" spans="1:6" x14ac:dyDescent="0.55000000000000004">
      <c r="A23" s="10" t="s">
        <v>8302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55000000000000004">
      <c r="A24" s="10" t="s">
        <v>8292</v>
      </c>
      <c r="B24" s="11"/>
      <c r="C24" s="11">
        <v>20</v>
      </c>
      <c r="D24" s="11"/>
      <c r="E24" s="11"/>
      <c r="F24" s="11">
        <v>20</v>
      </c>
    </row>
    <row r="25" spans="1:6" x14ac:dyDescent="0.55000000000000004">
      <c r="A25" s="10" t="s">
        <v>8283</v>
      </c>
      <c r="B25" s="11"/>
      <c r="C25" s="11"/>
      <c r="D25" s="11"/>
      <c r="E25" s="11">
        <v>60</v>
      </c>
      <c r="F25" s="11">
        <v>60</v>
      </c>
    </row>
    <row r="26" spans="1:6" x14ac:dyDescent="0.55000000000000004">
      <c r="A26" s="10" t="s">
        <v>8298</v>
      </c>
      <c r="B26" s="11"/>
      <c r="C26" s="11">
        <v>20</v>
      </c>
      <c r="D26" s="11"/>
      <c r="E26" s="11"/>
      <c r="F26" s="11">
        <v>20</v>
      </c>
    </row>
    <row r="27" spans="1:6" x14ac:dyDescent="0.55000000000000004">
      <c r="A27" s="10" t="s">
        <v>8290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55000000000000004">
      <c r="A28" s="10" t="s">
        <v>8293</v>
      </c>
      <c r="B28" s="11"/>
      <c r="C28" s="11">
        <v>20</v>
      </c>
      <c r="D28" s="11"/>
      <c r="E28" s="11"/>
      <c r="F28" s="11">
        <v>20</v>
      </c>
    </row>
    <row r="29" spans="1:6" x14ac:dyDescent="0.55000000000000004">
      <c r="A29" s="10" t="s">
        <v>8278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55000000000000004">
      <c r="A30" s="10" t="s">
        <v>8294</v>
      </c>
      <c r="B30" s="11"/>
      <c r="C30" s="11"/>
      <c r="D30" s="11"/>
      <c r="E30" s="11">
        <v>40</v>
      </c>
      <c r="F30" s="11">
        <v>40</v>
      </c>
    </row>
    <row r="31" spans="1:6" x14ac:dyDescent="0.55000000000000004">
      <c r="A31" s="10" t="s">
        <v>8311</v>
      </c>
      <c r="B31" s="11"/>
      <c r="C31" s="11"/>
      <c r="D31" s="11"/>
      <c r="E31" s="11">
        <v>20</v>
      </c>
      <c r="F31" s="11">
        <v>20</v>
      </c>
    </row>
    <row r="32" spans="1:6" x14ac:dyDescent="0.55000000000000004">
      <c r="A32" s="10" t="s">
        <v>8299</v>
      </c>
      <c r="B32" s="11"/>
      <c r="C32" s="11">
        <v>20</v>
      </c>
      <c r="D32" s="11"/>
      <c r="E32" s="11"/>
      <c r="F32" s="11">
        <v>20</v>
      </c>
    </row>
    <row r="33" spans="1:6" x14ac:dyDescent="0.55000000000000004">
      <c r="A33" s="10" t="s">
        <v>8269</v>
      </c>
      <c r="B33" s="11"/>
      <c r="C33" s="11"/>
      <c r="D33" s="11"/>
      <c r="E33" s="11">
        <v>260</v>
      </c>
      <c r="F33" s="11">
        <v>260</v>
      </c>
    </row>
    <row r="34" spans="1:6" x14ac:dyDescent="0.55000000000000004">
      <c r="A34" s="10" t="s">
        <v>8304</v>
      </c>
      <c r="B34" s="11">
        <v>40</v>
      </c>
      <c r="C34" s="11"/>
      <c r="D34" s="11"/>
      <c r="E34" s="11"/>
      <c r="F34" s="11">
        <v>40</v>
      </c>
    </row>
    <row r="35" spans="1:6" x14ac:dyDescent="0.55000000000000004">
      <c r="A35" s="10" t="s">
        <v>8273</v>
      </c>
      <c r="B35" s="11"/>
      <c r="C35" s="11"/>
      <c r="D35" s="11"/>
      <c r="E35" s="11">
        <v>60</v>
      </c>
      <c r="F35" s="11">
        <v>60</v>
      </c>
    </row>
    <row r="36" spans="1:6" x14ac:dyDescent="0.55000000000000004">
      <c r="A36" s="10" t="s">
        <v>8314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55000000000000004">
      <c r="A37" s="10" t="s">
        <v>8316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55000000000000004">
      <c r="A38" s="10" t="s">
        <v>8301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55000000000000004">
      <c r="A39" s="10" t="s">
        <v>8313</v>
      </c>
      <c r="B39" s="11"/>
      <c r="C39" s="11"/>
      <c r="D39" s="11"/>
      <c r="E39" s="11">
        <v>80</v>
      </c>
      <c r="F39" s="11">
        <v>80</v>
      </c>
    </row>
    <row r="40" spans="1:6" x14ac:dyDescent="0.55000000000000004">
      <c r="A40" s="10" t="s">
        <v>8272</v>
      </c>
      <c r="B40" s="11"/>
      <c r="C40" s="11"/>
      <c r="D40" s="11"/>
      <c r="E40" s="11">
        <v>60</v>
      </c>
      <c r="F40" s="11">
        <v>60</v>
      </c>
    </row>
    <row r="41" spans="1:6" x14ac:dyDescent="0.55000000000000004">
      <c r="A41" s="10" t="s">
        <v>8291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55000000000000004">
      <c r="A42" s="10" t="s">
        <v>8307</v>
      </c>
      <c r="B42" s="11"/>
      <c r="C42" s="11">
        <v>100</v>
      </c>
      <c r="D42" s="11"/>
      <c r="E42" s="11"/>
      <c r="F42" s="11">
        <v>100</v>
      </c>
    </row>
    <row r="43" spans="1:6" x14ac:dyDescent="0.55000000000000004">
      <c r="A43" s="10" t="s">
        <v>8281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55000000000000004">
      <c r="A44" s="10" t="s">
        <v>8280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55000000000000004">
      <c r="A45" s="10" t="s">
        <v>8310</v>
      </c>
      <c r="B45" s="11">
        <v>20</v>
      </c>
      <c r="C45" s="11"/>
      <c r="D45" s="11"/>
      <c r="E45" s="11"/>
      <c r="F45" s="11">
        <v>20</v>
      </c>
    </row>
    <row r="46" spans="1:6" x14ac:dyDescent="0.55000000000000004">
      <c r="A46" s="10" t="s">
        <v>8319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82AB-7CDD-45CC-998C-7C8F8E15E15D}">
  <sheetPr codeName="Sheet4"/>
  <dimension ref="A1:E22"/>
  <sheetViews>
    <sheetView tabSelected="1" workbookViewId="0">
      <selection activeCell="S30" sqref="S30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9" t="s">
        <v>8266</v>
      </c>
      <c r="B1" t="s">
        <v>8322</v>
      </c>
    </row>
    <row r="2" spans="1:5" x14ac:dyDescent="0.55000000000000004">
      <c r="A2" s="9" t="s">
        <v>8329</v>
      </c>
      <c r="B2" t="s">
        <v>8322</v>
      </c>
    </row>
    <row r="4" spans="1:5" x14ac:dyDescent="0.55000000000000004">
      <c r="A4" s="9" t="s">
        <v>8320</v>
      </c>
      <c r="B4" s="9" t="s">
        <v>8321</v>
      </c>
    </row>
    <row r="5" spans="1:5" x14ac:dyDescent="0.55000000000000004">
      <c r="A5" s="9" t="s">
        <v>8318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55000000000000004">
      <c r="A6" s="10" t="s">
        <v>8328</v>
      </c>
      <c r="B6" s="11">
        <v>89</v>
      </c>
      <c r="C6" s="11">
        <v>363</v>
      </c>
      <c r="D6" s="11">
        <v>564</v>
      </c>
      <c r="E6" s="11">
        <v>1016</v>
      </c>
    </row>
    <row r="7" spans="1:5" x14ac:dyDescent="0.55000000000000004">
      <c r="A7" s="21" t="s">
        <v>8363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55000000000000004">
      <c r="A8" s="21" t="s">
        <v>8364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55000000000000004">
      <c r="A9" s="21" t="s">
        <v>8365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55000000000000004">
      <c r="A10" s="10" t="s">
        <v>8325</v>
      </c>
      <c r="B10" s="11">
        <v>80</v>
      </c>
      <c r="C10" s="11">
        <v>375</v>
      </c>
      <c r="D10" s="11">
        <v>637</v>
      </c>
      <c r="E10" s="11">
        <v>1092</v>
      </c>
    </row>
    <row r="11" spans="1:5" x14ac:dyDescent="0.55000000000000004">
      <c r="A11" s="21" t="s">
        <v>8366</v>
      </c>
      <c r="B11" s="11">
        <v>27</v>
      </c>
      <c r="C11" s="11">
        <v>102</v>
      </c>
      <c r="D11" s="11">
        <v>192</v>
      </c>
      <c r="E11" s="11">
        <v>321</v>
      </c>
    </row>
    <row r="12" spans="1:5" x14ac:dyDescent="0.55000000000000004">
      <c r="A12" s="21" t="s">
        <v>8367</v>
      </c>
      <c r="B12" s="11">
        <v>26</v>
      </c>
      <c r="C12" s="11">
        <v>126</v>
      </c>
      <c r="D12" s="11">
        <v>234</v>
      </c>
      <c r="E12" s="11">
        <v>386</v>
      </c>
    </row>
    <row r="13" spans="1:5" x14ac:dyDescent="0.55000000000000004">
      <c r="A13" s="21" t="s">
        <v>8368</v>
      </c>
      <c r="B13" s="11">
        <v>27</v>
      </c>
      <c r="C13" s="11">
        <v>147</v>
      </c>
      <c r="D13" s="11">
        <v>211</v>
      </c>
      <c r="E13" s="11">
        <v>385</v>
      </c>
    </row>
    <row r="14" spans="1:5" x14ac:dyDescent="0.55000000000000004">
      <c r="A14" s="10" t="s">
        <v>8326</v>
      </c>
      <c r="B14" s="11">
        <v>100</v>
      </c>
      <c r="C14" s="11">
        <v>411</v>
      </c>
      <c r="D14" s="11">
        <v>507</v>
      </c>
      <c r="E14" s="11">
        <v>1018</v>
      </c>
    </row>
    <row r="15" spans="1:5" x14ac:dyDescent="0.55000000000000004">
      <c r="A15" s="21" t="s">
        <v>8369</v>
      </c>
      <c r="B15" s="11">
        <v>43</v>
      </c>
      <c r="C15" s="11">
        <v>150</v>
      </c>
      <c r="D15" s="11">
        <v>194</v>
      </c>
      <c r="E15" s="11">
        <v>387</v>
      </c>
    </row>
    <row r="16" spans="1:5" x14ac:dyDescent="0.55000000000000004">
      <c r="A16" s="21" t="s">
        <v>8370</v>
      </c>
      <c r="B16" s="11">
        <v>33</v>
      </c>
      <c r="C16" s="11">
        <v>134</v>
      </c>
      <c r="D16" s="11">
        <v>166</v>
      </c>
      <c r="E16" s="11">
        <v>333</v>
      </c>
    </row>
    <row r="17" spans="1:5" x14ac:dyDescent="0.55000000000000004">
      <c r="A17" s="21" t="s">
        <v>8371</v>
      </c>
      <c r="B17" s="11">
        <v>24</v>
      </c>
      <c r="C17" s="11">
        <v>127</v>
      </c>
      <c r="D17" s="11">
        <v>147</v>
      </c>
      <c r="E17" s="11">
        <v>298</v>
      </c>
    </row>
    <row r="18" spans="1:5" x14ac:dyDescent="0.55000000000000004">
      <c r="A18" s="10" t="s">
        <v>8327</v>
      </c>
      <c r="B18" s="11">
        <v>80</v>
      </c>
      <c r="C18" s="11">
        <v>381</v>
      </c>
      <c r="D18" s="11">
        <v>477</v>
      </c>
      <c r="E18" s="11">
        <v>938</v>
      </c>
    </row>
    <row r="19" spans="1:5" x14ac:dyDescent="0.55000000000000004">
      <c r="A19" s="21" t="s">
        <v>8372</v>
      </c>
      <c r="B19" s="11">
        <v>20</v>
      </c>
      <c r="C19" s="11">
        <v>149</v>
      </c>
      <c r="D19" s="11">
        <v>183</v>
      </c>
      <c r="E19" s="11">
        <v>352</v>
      </c>
    </row>
    <row r="20" spans="1:5" x14ac:dyDescent="0.55000000000000004">
      <c r="A20" s="21" t="s">
        <v>8373</v>
      </c>
      <c r="B20" s="11">
        <v>37</v>
      </c>
      <c r="C20" s="11">
        <v>114</v>
      </c>
      <c r="D20" s="11">
        <v>183</v>
      </c>
      <c r="E20" s="11">
        <v>334</v>
      </c>
    </row>
    <row r="21" spans="1:5" x14ac:dyDescent="0.55000000000000004">
      <c r="A21" s="21" t="s">
        <v>8374</v>
      </c>
      <c r="B21" s="11">
        <v>23</v>
      </c>
      <c r="C21" s="11">
        <v>118</v>
      </c>
      <c r="D21" s="11">
        <v>111</v>
      </c>
      <c r="E21" s="11">
        <v>252</v>
      </c>
    </row>
    <row r="22" spans="1:5" x14ac:dyDescent="0.55000000000000004">
      <c r="A22" s="10" t="s">
        <v>8319</v>
      </c>
      <c r="B22" s="11">
        <v>349</v>
      </c>
      <c r="C22" s="11">
        <v>1530</v>
      </c>
      <c r="D22" s="11">
        <v>2185</v>
      </c>
      <c r="E22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15DB7-8649-42A1-A370-63629E9D2AFC}">
  <sheetPr codeName="Sheet5"/>
  <dimension ref="A1:H13"/>
  <sheetViews>
    <sheetView workbookViewId="0">
      <selection activeCell="C9" sqref="C9"/>
    </sheetView>
  </sheetViews>
  <sheetFormatPr defaultRowHeight="14.4" x14ac:dyDescent="0.55000000000000004"/>
  <cols>
    <col min="1" max="1" width="25.8398437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s="13" t="s">
        <v>8330</v>
      </c>
      <c r="B1" s="13" t="s">
        <v>8331</v>
      </c>
      <c r="C1" s="13" t="s">
        <v>8332</v>
      </c>
      <c r="D1" s="13" t="s">
        <v>8333</v>
      </c>
      <c r="E1" s="13" t="s">
        <v>8334</v>
      </c>
      <c r="F1" s="13" t="s">
        <v>8335</v>
      </c>
      <c r="G1" s="13" t="s">
        <v>8336</v>
      </c>
      <c r="H1" s="13" t="s">
        <v>8337</v>
      </c>
    </row>
    <row r="2" spans="1:8" x14ac:dyDescent="0.55000000000000004">
      <c r="A2" t="s">
        <v>8338</v>
      </c>
      <c r="B2">
        <f>COUNTIFS(state,"=successful",goal, "&lt;1000")</f>
        <v>322</v>
      </c>
      <c r="C2">
        <f>COUNTIFS(state,"=failed",goal, "&lt;1000")</f>
        <v>113</v>
      </c>
      <c r="D2">
        <f>COUNTIFS(state,"=canceled",goal, "&lt;1000")</f>
        <v>18</v>
      </c>
      <c r="E2">
        <f>SUM(B2:D2)</f>
        <v>453</v>
      </c>
      <c r="F2" s="6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55000000000000004">
      <c r="A3" t="s">
        <v>8339</v>
      </c>
      <c r="B3">
        <f>COUNTIFS(state, "=successful",goal,"&gt;=1000",goal,"&lt;5000")</f>
        <v>932</v>
      </c>
      <c r="C3">
        <f>COUNTIFS(state, "=failed",goal,"&gt;=1000",goal,"&lt;5000")</f>
        <v>420</v>
      </c>
      <c r="D3">
        <f>COUNTIFS(state, "=canceled",goal,"&gt;=1000",goal,"&lt;5000")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55000000000000004">
      <c r="A4" t="s">
        <v>8340</v>
      </c>
      <c r="B4">
        <f>COUNTIFS(state, "=successful",goal,"&gt;=5000",goal,"&lt;10000")</f>
        <v>381</v>
      </c>
      <c r="C4">
        <f>COUNTIFS(state, "=failed",goal,"&gt;=5000",goal,"&lt;10000")</f>
        <v>283</v>
      </c>
      <c r="D4">
        <f>COUNTIFS(state, "=canceled",goal,"&gt;=5000",goal,"&lt;10000")</f>
        <v>52</v>
      </c>
      <c r="E4">
        <f t="shared" si="0"/>
        <v>716</v>
      </c>
      <c r="F4" s="6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55000000000000004">
      <c r="A5" t="s">
        <v>8341</v>
      </c>
      <c r="B5">
        <f>COUNTIFS(state, "=successful",goal,"&gt;=10000",goal,"&lt;15000")</f>
        <v>168</v>
      </c>
      <c r="C5">
        <f>COUNTIFS(state, "=failed",goal,"&gt;=10000",goal,"&lt;14999")</f>
        <v>144</v>
      </c>
      <c r="D5">
        <f>COUNTIFS(state, "=canceled",goal,"&gt;=10000",goal,"&lt;14999")</f>
        <v>40</v>
      </c>
      <c r="E5">
        <f t="shared" si="0"/>
        <v>352</v>
      </c>
      <c r="F5" s="6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55000000000000004">
      <c r="A6" t="s">
        <v>8342</v>
      </c>
      <c r="B6">
        <f>COUNTIFS(state, "=successful",goal,"&gt;=15000",goal,"&lt;20000")</f>
        <v>94</v>
      </c>
      <c r="C6">
        <f>COUNTIFS(state, "=failed",goal,"&gt;=15000",goal,"&lt;20000")</f>
        <v>90</v>
      </c>
      <c r="D6">
        <f>COUNTIFS(state, "=canceled",goal,"&gt;=15000",goal,"&lt;20000")</f>
        <v>17</v>
      </c>
      <c r="E6">
        <f t="shared" si="0"/>
        <v>201</v>
      </c>
      <c r="F6" s="6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55000000000000004">
      <c r="A7" t="s">
        <v>8343</v>
      </c>
      <c r="B7">
        <f>COUNTIFS(state, "=successful",goal,"&gt;=20000",goal,"&lt;25000")</f>
        <v>62</v>
      </c>
      <c r="C7">
        <f>COUNTIFS(state, "=failed",goal,"&gt;=20000",goal,"&lt;25000")</f>
        <v>72</v>
      </c>
      <c r="D7">
        <f>COUNTIFS(state, "=canceled",goal,"&gt;=20000",goal,"&lt;25000")</f>
        <v>14</v>
      </c>
      <c r="E7">
        <f t="shared" si="0"/>
        <v>148</v>
      </c>
      <c r="F7" s="6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55000000000000004">
      <c r="A8" t="s">
        <v>8344</v>
      </c>
      <c r="B8">
        <f>COUNTIFS(state, "=successful",goal,"&gt;=25000",goal,"&lt;30000")</f>
        <v>55</v>
      </c>
      <c r="C8">
        <f>COUNTIFS(state, "=failed",goal,"&gt;=25000",goal,"&lt;30000")</f>
        <v>64</v>
      </c>
      <c r="D8">
        <f>COUNTIFS(state, "=canceled",goal,"&gt;=25000",goal,"&lt;30000")</f>
        <v>18</v>
      </c>
      <c r="E8">
        <f t="shared" si="0"/>
        <v>137</v>
      </c>
      <c r="F8" s="6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55000000000000004">
      <c r="A9" t="s">
        <v>8345</v>
      </c>
      <c r="B9">
        <f>COUNTIFS(state, "=successful",goal,"&gt;=30000",goal,"&lt;35000")</f>
        <v>32</v>
      </c>
      <c r="C9">
        <f>COUNTIFS(state, "=failed",goal,"&gt;=30000",goal,"&lt;35000")</f>
        <v>37</v>
      </c>
      <c r="D9">
        <f>COUNTIFS(state, "=canceled",goal,"&gt;=30000",goal,"&lt;35000")</f>
        <v>13</v>
      </c>
      <c r="E9">
        <f t="shared" si="0"/>
        <v>82</v>
      </c>
      <c r="F9" s="6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55000000000000004">
      <c r="A10" t="s">
        <v>8349</v>
      </c>
      <c r="B10">
        <f>COUNTIFS(state, "=successful",goal,"&gt;=35000",goal,"&lt;40000")</f>
        <v>26</v>
      </c>
      <c r="C10">
        <f>COUNTIFS(state, "=failed",goal,"&gt;=35000",goal,"&lt;40000")</f>
        <v>22</v>
      </c>
      <c r="D10">
        <f>COUNTIFS(state, "=canceled",goal,"&gt;=35000",goal,"&lt;40000")</f>
        <v>7</v>
      </c>
      <c r="E10">
        <f t="shared" si="0"/>
        <v>55</v>
      </c>
      <c r="F10" s="6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55000000000000004">
      <c r="A11" t="s">
        <v>8346</v>
      </c>
      <c r="B11">
        <f>COUNTIFS(state, "=successful",goal,"&gt;=40000",goal,"&lt;45000")</f>
        <v>21</v>
      </c>
      <c r="C11">
        <f>COUNTIFS(state, "=failed",goal,"&gt;=40000",goal,"&lt;45000")</f>
        <v>16</v>
      </c>
      <c r="D11">
        <f>COUNTIFS(state, "=canceled",goal,"&gt;=40000",goal,"&lt;45000")</f>
        <v>6</v>
      </c>
      <c r="E11">
        <f t="shared" si="0"/>
        <v>43</v>
      </c>
      <c r="F11" s="6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55000000000000004">
      <c r="A12" t="s">
        <v>8347</v>
      </c>
      <c r="B12">
        <f>COUNTIFS(state, "=successful",goal,"&gt;=45000",goal,"&lt;50000")</f>
        <v>6</v>
      </c>
      <c r="C12">
        <f>COUNTIFS(state, "=failed",goal,"&gt;=45000",goal,"&lt;50000")</f>
        <v>11</v>
      </c>
      <c r="D12">
        <f>COUNTIFS(state, "=canceled",goal,"&gt;=45000",goal,"&lt;50000")</f>
        <v>4</v>
      </c>
      <c r="E12">
        <f t="shared" si="0"/>
        <v>21</v>
      </c>
      <c r="F12" s="6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55000000000000004">
      <c r="A13" t="s">
        <v>8348</v>
      </c>
      <c r="B13">
        <f>COUNTIFS(state, "=successful",goal,"&gt;=50000")</f>
        <v>86</v>
      </c>
      <c r="C13">
        <f>COUNTIFS(state, "=failed",goal,"&gt;=50000")</f>
        <v>258</v>
      </c>
      <c r="D13">
        <f>COUNTIFS(state, "=canceled",goal,"&gt;=50000")</f>
        <v>100</v>
      </c>
      <c r="E13">
        <f t="shared" si="0"/>
        <v>444</v>
      </c>
      <c r="F13" s="6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DE245-C4ED-40B0-9679-A50F5AE86F5D}">
  <sheetPr codeName="Sheet8"/>
  <dimension ref="A1:O1531"/>
  <sheetViews>
    <sheetView zoomScaleNormal="100" workbookViewId="0">
      <selection sqref="A1:XFD1048576"/>
    </sheetView>
  </sheetViews>
  <sheetFormatPr defaultRowHeight="14.4" x14ac:dyDescent="0.55000000000000004"/>
  <cols>
    <col min="1" max="1" width="14" bestFit="1" customWidth="1"/>
    <col min="2" max="2" width="14.15625" customWidth="1"/>
    <col min="3" max="3" width="10.3125" customWidth="1"/>
    <col min="4" max="5" width="14.3125" customWidth="1"/>
    <col min="6" max="6" width="15.3671875" customWidth="1"/>
    <col min="7" max="7" width="16.83984375" customWidth="1"/>
    <col min="8" max="8" width="13.578125" customWidth="1"/>
    <col min="14" max="14" width="9.15625" bestFit="1" customWidth="1"/>
    <col min="15" max="15" width="16.62890625" bestFit="1" customWidth="1"/>
  </cols>
  <sheetData>
    <row r="1" spans="1:15" ht="15.6" x14ac:dyDescent="0.6">
      <c r="A1" s="1" t="s">
        <v>8351</v>
      </c>
      <c r="B1" s="1" t="s">
        <v>8361</v>
      </c>
      <c r="C1" s="1" t="s">
        <v>8352</v>
      </c>
      <c r="D1" s="1" t="s">
        <v>8361</v>
      </c>
      <c r="E1" s="1"/>
      <c r="G1" s="22" t="s">
        <v>8350</v>
      </c>
      <c r="H1" s="22"/>
      <c r="I1" s="1"/>
      <c r="J1" s="1"/>
      <c r="K1" s="1"/>
      <c r="L1" s="1"/>
      <c r="M1" s="1"/>
      <c r="N1" s="1"/>
      <c r="O1" s="1"/>
    </row>
    <row r="2" spans="1:15" x14ac:dyDescent="0.55000000000000004">
      <c r="A2" t="s">
        <v>8219</v>
      </c>
      <c r="B2" s="8">
        <v>182</v>
      </c>
      <c r="C2" t="s">
        <v>8221</v>
      </c>
      <c r="D2" s="8">
        <v>0</v>
      </c>
      <c r="E2" s="8"/>
      <c r="F2" s="1" t="s">
        <v>8362</v>
      </c>
      <c r="G2" s="17" t="s">
        <v>8353</v>
      </c>
      <c r="H2" s="18" t="s">
        <v>8354</v>
      </c>
      <c r="I2" s="19"/>
      <c r="K2" s="15"/>
      <c r="N2" s="15"/>
      <c r="O2" s="16"/>
    </row>
    <row r="3" spans="1:15" x14ac:dyDescent="0.55000000000000004">
      <c r="A3" t="s">
        <v>8219</v>
      </c>
      <c r="B3" s="8">
        <v>79</v>
      </c>
      <c r="C3" t="s">
        <v>8221</v>
      </c>
      <c r="D3" s="8">
        <v>1</v>
      </c>
      <c r="E3" s="8"/>
      <c r="F3" s="8" t="s">
        <v>8355</v>
      </c>
      <c r="G3" s="8">
        <f>MEDIAN(B2:B1068)</f>
        <v>50</v>
      </c>
      <c r="H3" s="8">
        <f>MEDIAN(D2:D1531)</f>
        <v>4</v>
      </c>
      <c r="I3" s="19"/>
      <c r="K3" s="15"/>
      <c r="N3" s="15"/>
      <c r="O3" s="16"/>
    </row>
    <row r="4" spans="1:15" x14ac:dyDescent="0.55000000000000004">
      <c r="A4" t="s">
        <v>8219</v>
      </c>
      <c r="B4" s="8">
        <v>35</v>
      </c>
      <c r="C4" t="s">
        <v>8221</v>
      </c>
      <c r="D4" s="8">
        <v>10</v>
      </c>
      <c r="E4" s="8"/>
      <c r="F4" s="8" t="s">
        <v>8356</v>
      </c>
      <c r="G4" s="20">
        <f>AVERAGE(B2:B1068)</f>
        <v>123.87253983130272</v>
      </c>
      <c r="H4" s="20">
        <f>AVERAGE(D2:D1531)</f>
        <v>17.709803921568628</v>
      </c>
    </row>
    <row r="5" spans="1:15" x14ac:dyDescent="0.55000000000000004">
      <c r="A5" t="s">
        <v>8219</v>
      </c>
      <c r="B5" s="8">
        <v>150</v>
      </c>
      <c r="C5" t="s">
        <v>8221</v>
      </c>
      <c r="D5" s="8">
        <v>0</v>
      </c>
      <c r="E5" s="8"/>
      <c r="F5" s="8" t="s">
        <v>8357</v>
      </c>
      <c r="G5" s="8">
        <f>SMALL(B2:B1068,1)</f>
        <v>1</v>
      </c>
      <c r="H5" s="8">
        <f>SMALL(D2:D1531,1)</f>
        <v>0</v>
      </c>
    </row>
    <row r="6" spans="1:15" x14ac:dyDescent="0.55000000000000004">
      <c r="A6" t="s">
        <v>8219</v>
      </c>
      <c r="B6" s="8">
        <v>284</v>
      </c>
      <c r="C6" t="s">
        <v>8221</v>
      </c>
      <c r="D6" s="8">
        <v>7</v>
      </c>
      <c r="E6" s="8"/>
      <c r="F6" s="8" t="s">
        <v>8358</v>
      </c>
      <c r="G6" s="8">
        <f>LARGE(B2:B1068,1)</f>
        <v>20242</v>
      </c>
      <c r="H6" s="8">
        <f>MAX(D2:D1531,1)</f>
        <v>1293</v>
      </c>
    </row>
    <row r="7" spans="1:15" x14ac:dyDescent="0.55000000000000004">
      <c r="A7" t="s">
        <v>8219</v>
      </c>
      <c r="B7" s="8">
        <v>47</v>
      </c>
      <c r="C7" t="s">
        <v>8221</v>
      </c>
      <c r="D7" s="8">
        <v>0</v>
      </c>
      <c r="E7" s="8"/>
      <c r="F7" s="8" t="s">
        <v>8359</v>
      </c>
      <c r="G7" s="20">
        <f>_xlfn.VAR.P(B2:B1068)</f>
        <v>426811.17025812285</v>
      </c>
      <c r="H7" s="20">
        <f>_xlfn.VAR.P(D2:D1531)</f>
        <v>3773.2216685890044</v>
      </c>
    </row>
    <row r="8" spans="1:15" x14ac:dyDescent="0.55000000000000004">
      <c r="A8" t="s">
        <v>8219</v>
      </c>
      <c r="B8" s="8">
        <v>58</v>
      </c>
      <c r="C8" t="s">
        <v>8221</v>
      </c>
      <c r="D8" s="8">
        <v>1</v>
      </c>
      <c r="E8" s="8"/>
      <c r="F8" s="8" t="s">
        <v>8360</v>
      </c>
      <c r="G8" s="20">
        <f>_xlfn.STDEV.P(B2:B1068)</f>
        <v>653.30786789852982</v>
      </c>
      <c r="H8" s="20">
        <f>_xlfn.STDEV.P(D2:D1531)</f>
        <v>61.426555076684906</v>
      </c>
    </row>
    <row r="9" spans="1:15" x14ac:dyDescent="0.55000000000000004">
      <c r="A9" t="s">
        <v>8219</v>
      </c>
      <c r="B9" s="8">
        <v>57</v>
      </c>
      <c r="C9" t="s">
        <v>8221</v>
      </c>
      <c r="D9" s="8">
        <v>2</v>
      </c>
      <c r="E9" s="8"/>
      <c r="F9" s="8"/>
      <c r="G9" s="8"/>
    </row>
    <row r="10" spans="1:15" x14ac:dyDescent="0.55000000000000004">
      <c r="A10" t="s">
        <v>8219</v>
      </c>
      <c r="B10" s="8">
        <v>12</v>
      </c>
      <c r="C10" t="s">
        <v>8221</v>
      </c>
      <c r="D10" s="8">
        <v>3</v>
      </c>
      <c r="E10" s="8"/>
      <c r="F10" s="8"/>
      <c r="G10" s="8"/>
    </row>
    <row r="11" spans="1:15" x14ac:dyDescent="0.55000000000000004">
      <c r="A11" t="s">
        <v>8219</v>
      </c>
      <c r="B11" s="8">
        <v>20</v>
      </c>
      <c r="C11" t="s">
        <v>8221</v>
      </c>
      <c r="D11" s="8">
        <v>10</v>
      </c>
      <c r="E11" s="8"/>
      <c r="F11" s="8"/>
      <c r="G11" s="8"/>
    </row>
    <row r="12" spans="1:15" x14ac:dyDescent="0.55000000000000004">
      <c r="A12" t="s">
        <v>8219</v>
      </c>
      <c r="B12" s="8">
        <v>19</v>
      </c>
      <c r="C12" t="s">
        <v>8221</v>
      </c>
      <c r="D12" s="8">
        <v>10</v>
      </c>
      <c r="E12" s="8"/>
      <c r="F12" s="8"/>
      <c r="G12" s="8"/>
    </row>
    <row r="13" spans="1:15" x14ac:dyDescent="0.55000000000000004">
      <c r="A13" t="s">
        <v>8219</v>
      </c>
      <c r="B13" s="8">
        <v>75</v>
      </c>
      <c r="C13" t="s">
        <v>8221</v>
      </c>
      <c r="D13" s="8">
        <v>1</v>
      </c>
      <c r="E13" s="8"/>
      <c r="F13" s="8"/>
      <c r="G13" s="8"/>
    </row>
    <row r="14" spans="1:15" x14ac:dyDescent="0.55000000000000004">
      <c r="A14" t="s">
        <v>8219</v>
      </c>
      <c r="B14" s="8">
        <v>827</v>
      </c>
      <c r="C14" t="s">
        <v>8221</v>
      </c>
      <c r="D14" s="8">
        <v>0</v>
      </c>
      <c r="E14" s="8"/>
      <c r="F14" s="8"/>
      <c r="G14" s="8"/>
    </row>
    <row r="15" spans="1:15" x14ac:dyDescent="0.55000000000000004">
      <c r="A15" t="s">
        <v>8219</v>
      </c>
      <c r="B15" s="8">
        <v>51</v>
      </c>
      <c r="C15" t="s">
        <v>8221</v>
      </c>
      <c r="D15" s="8">
        <v>0</v>
      </c>
      <c r="E15" s="8"/>
      <c r="F15" s="8"/>
      <c r="G15" s="8"/>
    </row>
    <row r="16" spans="1:15" x14ac:dyDescent="0.55000000000000004">
      <c r="A16" t="s">
        <v>8219</v>
      </c>
      <c r="B16" s="8">
        <v>41</v>
      </c>
      <c r="C16" t="s">
        <v>8221</v>
      </c>
      <c r="D16" s="8">
        <v>0</v>
      </c>
      <c r="E16" s="8"/>
      <c r="F16" s="8"/>
      <c r="G16" s="8"/>
    </row>
    <row r="17" spans="1:7" x14ac:dyDescent="0.55000000000000004">
      <c r="A17" t="s">
        <v>8219</v>
      </c>
      <c r="B17" s="8">
        <v>98</v>
      </c>
      <c r="C17" t="s">
        <v>8221</v>
      </c>
      <c r="D17" s="8">
        <v>26</v>
      </c>
      <c r="E17" s="8"/>
      <c r="F17" s="8"/>
      <c r="G17" s="8"/>
    </row>
    <row r="18" spans="1:7" x14ac:dyDescent="0.55000000000000004">
      <c r="A18" t="s">
        <v>8219</v>
      </c>
      <c r="B18" s="8">
        <v>70</v>
      </c>
      <c r="C18" t="s">
        <v>8221</v>
      </c>
      <c r="D18" s="8">
        <v>0</v>
      </c>
      <c r="E18" s="8"/>
      <c r="F18" s="8"/>
      <c r="G18" s="8"/>
    </row>
    <row r="19" spans="1:7" x14ac:dyDescent="0.55000000000000004">
      <c r="A19" t="s">
        <v>8219</v>
      </c>
      <c r="B19" s="8">
        <v>36</v>
      </c>
      <c r="C19" t="s">
        <v>8221</v>
      </c>
      <c r="D19" s="8">
        <v>7</v>
      </c>
      <c r="E19" s="8"/>
      <c r="F19" s="8"/>
      <c r="G19" s="8"/>
    </row>
    <row r="20" spans="1:7" x14ac:dyDescent="0.55000000000000004">
      <c r="A20" t="s">
        <v>8219</v>
      </c>
      <c r="B20" s="8">
        <v>342</v>
      </c>
      <c r="C20" t="s">
        <v>8221</v>
      </c>
      <c r="D20" s="8">
        <v>0</v>
      </c>
      <c r="E20" s="8"/>
      <c r="F20" s="8"/>
      <c r="G20" s="8"/>
    </row>
    <row r="21" spans="1:7" x14ac:dyDescent="0.55000000000000004">
      <c r="A21" t="s">
        <v>8219</v>
      </c>
      <c r="B21" s="8">
        <v>22</v>
      </c>
      <c r="C21" t="s">
        <v>8221</v>
      </c>
      <c r="D21" s="8">
        <v>2</v>
      </c>
      <c r="E21" s="8"/>
      <c r="F21" s="8"/>
      <c r="G21" s="8"/>
    </row>
    <row r="22" spans="1:7" x14ac:dyDescent="0.55000000000000004">
      <c r="A22" t="s">
        <v>8219</v>
      </c>
      <c r="B22" s="8">
        <v>25</v>
      </c>
      <c r="C22" t="s">
        <v>8221</v>
      </c>
      <c r="D22" s="8">
        <v>13</v>
      </c>
      <c r="E22" s="8"/>
      <c r="F22" s="8"/>
      <c r="G22" s="8"/>
    </row>
    <row r="23" spans="1:7" x14ac:dyDescent="0.55000000000000004">
      <c r="A23" t="s">
        <v>8219</v>
      </c>
      <c r="B23" s="8">
        <v>101</v>
      </c>
      <c r="C23" t="s">
        <v>8221</v>
      </c>
      <c r="D23" s="8">
        <v>4</v>
      </c>
      <c r="E23" s="8"/>
      <c r="F23" s="8"/>
      <c r="G23" s="8"/>
    </row>
    <row r="24" spans="1:7" x14ac:dyDescent="0.55000000000000004">
      <c r="A24" t="s">
        <v>8219</v>
      </c>
      <c r="B24" s="8">
        <v>8</v>
      </c>
      <c r="C24" t="s">
        <v>8221</v>
      </c>
      <c r="D24" s="8">
        <v>0</v>
      </c>
      <c r="E24" s="8"/>
      <c r="F24" s="8"/>
      <c r="G24" s="8"/>
    </row>
    <row r="25" spans="1:7" x14ac:dyDescent="0.55000000000000004">
      <c r="A25" t="s">
        <v>8219</v>
      </c>
      <c r="B25" s="8">
        <v>23</v>
      </c>
      <c r="C25" t="s">
        <v>8221</v>
      </c>
      <c r="D25" s="8">
        <v>12</v>
      </c>
      <c r="E25" s="8"/>
      <c r="F25" s="8"/>
      <c r="G25" s="8"/>
    </row>
    <row r="26" spans="1:7" x14ac:dyDescent="0.55000000000000004">
      <c r="A26" t="s">
        <v>8219</v>
      </c>
      <c r="B26" s="8">
        <v>574</v>
      </c>
      <c r="C26" t="s">
        <v>8221</v>
      </c>
      <c r="D26" s="8">
        <v>2</v>
      </c>
      <c r="E26" s="8"/>
      <c r="F26" s="8"/>
      <c r="G26" s="8"/>
    </row>
    <row r="27" spans="1:7" x14ac:dyDescent="0.55000000000000004">
      <c r="A27" t="s">
        <v>8219</v>
      </c>
      <c r="B27" s="8">
        <v>14</v>
      </c>
      <c r="C27" t="s">
        <v>8221</v>
      </c>
      <c r="D27" s="8">
        <v>10</v>
      </c>
      <c r="E27" s="8"/>
      <c r="F27" s="8"/>
      <c r="G27" s="8"/>
    </row>
    <row r="28" spans="1:7" x14ac:dyDescent="0.55000000000000004">
      <c r="A28" t="s">
        <v>8219</v>
      </c>
      <c r="B28" s="8">
        <v>19</v>
      </c>
      <c r="C28" t="s">
        <v>8221</v>
      </c>
      <c r="D28" s="8">
        <v>0</v>
      </c>
      <c r="E28" s="8"/>
      <c r="F28" s="8"/>
      <c r="G28" s="8"/>
    </row>
    <row r="29" spans="1:7" x14ac:dyDescent="0.55000000000000004">
      <c r="A29" t="s">
        <v>8219</v>
      </c>
      <c r="B29" s="8">
        <v>150</v>
      </c>
      <c r="C29" t="s">
        <v>8221</v>
      </c>
      <c r="D29" s="8">
        <v>5</v>
      </c>
      <c r="E29" s="8"/>
      <c r="F29" s="8"/>
      <c r="G29" s="8"/>
    </row>
    <row r="30" spans="1:7" x14ac:dyDescent="0.55000000000000004">
      <c r="A30" t="s">
        <v>8219</v>
      </c>
      <c r="B30" s="8">
        <v>71</v>
      </c>
      <c r="C30" t="s">
        <v>8221</v>
      </c>
      <c r="D30" s="8">
        <v>0</v>
      </c>
      <c r="E30" s="8"/>
      <c r="F30" s="8"/>
      <c r="G30" s="8"/>
    </row>
    <row r="31" spans="1:7" x14ac:dyDescent="0.55000000000000004">
      <c r="A31" t="s">
        <v>8219</v>
      </c>
      <c r="B31" s="8">
        <v>117</v>
      </c>
      <c r="C31" t="s">
        <v>8221</v>
      </c>
      <c r="D31" s="8">
        <v>5</v>
      </c>
      <c r="E31" s="8"/>
      <c r="F31" s="8"/>
      <c r="G31" s="8"/>
    </row>
    <row r="32" spans="1:7" x14ac:dyDescent="0.55000000000000004">
      <c r="A32" t="s">
        <v>8219</v>
      </c>
      <c r="B32" s="8">
        <v>53</v>
      </c>
      <c r="C32" t="s">
        <v>8221</v>
      </c>
      <c r="D32" s="8">
        <v>1</v>
      </c>
      <c r="E32" s="8"/>
      <c r="F32" s="8"/>
      <c r="G32" s="8"/>
    </row>
    <row r="33" spans="1:7" x14ac:dyDescent="0.55000000000000004">
      <c r="A33" t="s">
        <v>8219</v>
      </c>
      <c r="B33" s="8">
        <v>1</v>
      </c>
      <c r="C33" t="s">
        <v>8221</v>
      </c>
      <c r="D33" s="8">
        <v>3</v>
      </c>
      <c r="E33" s="8"/>
      <c r="F33" s="8"/>
      <c r="G33" s="8"/>
    </row>
    <row r="34" spans="1:7" x14ac:dyDescent="0.55000000000000004">
      <c r="A34" t="s">
        <v>8219</v>
      </c>
      <c r="B34" s="8">
        <v>89</v>
      </c>
      <c r="C34" t="s">
        <v>8221</v>
      </c>
      <c r="D34" s="8">
        <v>3</v>
      </c>
      <c r="E34" s="8"/>
      <c r="F34" s="8"/>
      <c r="G34" s="8"/>
    </row>
    <row r="35" spans="1:7" x14ac:dyDescent="0.55000000000000004">
      <c r="A35" t="s">
        <v>8219</v>
      </c>
      <c r="B35" s="8">
        <v>64</v>
      </c>
      <c r="C35" t="s">
        <v>8221</v>
      </c>
      <c r="D35" s="8">
        <v>0</v>
      </c>
      <c r="E35" s="8"/>
      <c r="F35" s="8"/>
      <c r="G35" s="8"/>
    </row>
    <row r="36" spans="1:7" x14ac:dyDescent="0.55000000000000004">
      <c r="A36" t="s">
        <v>8219</v>
      </c>
      <c r="B36" s="8">
        <v>68</v>
      </c>
      <c r="C36" t="s">
        <v>8221</v>
      </c>
      <c r="D36" s="8">
        <v>3</v>
      </c>
      <c r="E36" s="8"/>
      <c r="F36" s="8"/>
      <c r="G36" s="8"/>
    </row>
    <row r="37" spans="1:7" x14ac:dyDescent="0.55000000000000004">
      <c r="A37" t="s">
        <v>8219</v>
      </c>
      <c r="B37" s="8">
        <v>28</v>
      </c>
      <c r="C37" t="s">
        <v>8221</v>
      </c>
      <c r="D37" s="8">
        <v>0</v>
      </c>
      <c r="E37" s="8"/>
      <c r="F37" s="8"/>
      <c r="G37" s="8"/>
    </row>
    <row r="38" spans="1:7" x14ac:dyDescent="0.55000000000000004">
      <c r="A38" t="s">
        <v>8219</v>
      </c>
      <c r="B38" s="8">
        <v>44</v>
      </c>
      <c r="C38" t="s">
        <v>8221</v>
      </c>
      <c r="D38" s="8">
        <v>19</v>
      </c>
      <c r="E38" s="8"/>
      <c r="F38" s="8"/>
      <c r="G38" s="8"/>
    </row>
    <row r="39" spans="1:7" x14ac:dyDescent="0.55000000000000004">
      <c r="A39" t="s">
        <v>8219</v>
      </c>
      <c r="B39" s="8">
        <v>253</v>
      </c>
      <c r="C39" t="s">
        <v>8221</v>
      </c>
      <c r="D39" s="8">
        <v>8</v>
      </c>
      <c r="E39" s="8"/>
      <c r="F39" s="8"/>
      <c r="G39" s="8"/>
    </row>
    <row r="40" spans="1:7" x14ac:dyDescent="0.55000000000000004">
      <c r="A40" t="s">
        <v>8219</v>
      </c>
      <c r="B40" s="8">
        <v>66</v>
      </c>
      <c r="C40" t="s">
        <v>8221</v>
      </c>
      <c r="D40" s="8">
        <v>6</v>
      </c>
      <c r="E40" s="8"/>
      <c r="F40" s="8"/>
      <c r="G40" s="8"/>
    </row>
    <row r="41" spans="1:7" x14ac:dyDescent="0.55000000000000004">
      <c r="A41" t="s">
        <v>8219</v>
      </c>
      <c r="B41" s="8">
        <v>217</v>
      </c>
      <c r="C41" t="s">
        <v>8221</v>
      </c>
      <c r="D41" s="8">
        <v>0</v>
      </c>
      <c r="E41" s="8"/>
      <c r="F41" s="8"/>
      <c r="G41" s="8"/>
    </row>
    <row r="42" spans="1:7" x14ac:dyDescent="0.55000000000000004">
      <c r="A42" t="s">
        <v>8219</v>
      </c>
      <c r="B42" s="8">
        <v>16</v>
      </c>
      <c r="C42" t="s">
        <v>8221</v>
      </c>
      <c r="D42" s="8">
        <v>18</v>
      </c>
      <c r="E42" s="8"/>
      <c r="F42" s="8"/>
      <c r="G42" s="8"/>
    </row>
    <row r="43" spans="1:7" x14ac:dyDescent="0.55000000000000004">
      <c r="A43" t="s">
        <v>8219</v>
      </c>
      <c r="B43" s="8">
        <v>19</v>
      </c>
      <c r="C43" t="s">
        <v>8221</v>
      </c>
      <c r="D43" s="8">
        <v>7</v>
      </c>
      <c r="E43" s="8"/>
      <c r="F43" s="8"/>
      <c r="G43" s="8"/>
    </row>
    <row r="44" spans="1:7" x14ac:dyDescent="0.55000000000000004">
      <c r="A44" t="s">
        <v>8219</v>
      </c>
      <c r="B44" s="8">
        <v>169</v>
      </c>
      <c r="C44" t="s">
        <v>8221</v>
      </c>
      <c r="D44" s="8">
        <v>0</v>
      </c>
      <c r="E44" s="8"/>
      <c r="F44" s="8"/>
      <c r="G44" s="8"/>
    </row>
    <row r="45" spans="1:7" x14ac:dyDescent="0.55000000000000004">
      <c r="A45" t="s">
        <v>8219</v>
      </c>
      <c r="B45" s="8">
        <v>263</v>
      </c>
      <c r="C45" t="s">
        <v>8221</v>
      </c>
      <c r="D45" s="8">
        <v>8</v>
      </c>
      <c r="E45" s="8"/>
      <c r="F45" s="8"/>
      <c r="G45" s="8"/>
    </row>
    <row r="46" spans="1:7" x14ac:dyDescent="0.55000000000000004">
      <c r="A46" t="s">
        <v>8219</v>
      </c>
      <c r="B46" s="8">
        <v>15</v>
      </c>
      <c r="C46" t="s">
        <v>8221</v>
      </c>
      <c r="D46" s="8">
        <v>1293</v>
      </c>
      <c r="E46" s="8"/>
      <c r="F46" s="8"/>
      <c r="G46" s="8"/>
    </row>
    <row r="47" spans="1:7" x14ac:dyDescent="0.55000000000000004">
      <c r="A47" t="s">
        <v>8219</v>
      </c>
      <c r="B47" s="8">
        <v>61</v>
      </c>
      <c r="C47" t="s">
        <v>8221</v>
      </c>
      <c r="D47" s="8">
        <v>17</v>
      </c>
      <c r="E47" s="8"/>
      <c r="F47" s="8"/>
      <c r="G47" s="8"/>
    </row>
    <row r="48" spans="1:7" x14ac:dyDescent="0.55000000000000004">
      <c r="A48" t="s">
        <v>8219</v>
      </c>
      <c r="B48" s="8">
        <v>45</v>
      </c>
      <c r="C48" t="s">
        <v>8221</v>
      </c>
      <c r="D48" s="8">
        <v>0</v>
      </c>
      <c r="E48" s="8"/>
      <c r="F48" s="8"/>
      <c r="G48" s="8"/>
    </row>
    <row r="49" spans="1:7" x14ac:dyDescent="0.55000000000000004">
      <c r="A49" t="s">
        <v>8219</v>
      </c>
      <c r="B49" s="8">
        <v>70</v>
      </c>
      <c r="C49" t="s">
        <v>8221</v>
      </c>
      <c r="D49" s="8">
        <v>13</v>
      </c>
      <c r="E49" s="8"/>
      <c r="F49" s="8"/>
      <c r="G49" s="8"/>
    </row>
    <row r="50" spans="1:7" x14ac:dyDescent="0.55000000000000004">
      <c r="A50" t="s">
        <v>8219</v>
      </c>
      <c r="B50" s="8">
        <v>38</v>
      </c>
      <c r="C50" t="s">
        <v>8221</v>
      </c>
      <c r="D50" s="8">
        <v>0</v>
      </c>
      <c r="E50" s="8"/>
      <c r="F50" s="8"/>
      <c r="G50" s="8"/>
    </row>
    <row r="51" spans="1:7" x14ac:dyDescent="0.55000000000000004">
      <c r="A51" t="s">
        <v>8219</v>
      </c>
      <c r="B51" s="8">
        <v>87</v>
      </c>
      <c r="C51" t="s">
        <v>8221</v>
      </c>
      <c r="D51" s="8">
        <v>0</v>
      </c>
      <c r="E51" s="8"/>
      <c r="F51" s="8"/>
      <c r="G51" s="8"/>
    </row>
    <row r="52" spans="1:7" x14ac:dyDescent="0.55000000000000004">
      <c r="A52" t="s">
        <v>8219</v>
      </c>
      <c r="B52" s="8">
        <v>22</v>
      </c>
      <c r="C52" t="s">
        <v>8221</v>
      </c>
      <c r="D52" s="8">
        <v>33</v>
      </c>
      <c r="E52" s="8"/>
      <c r="F52" s="8"/>
      <c r="G52" s="8"/>
    </row>
    <row r="53" spans="1:7" x14ac:dyDescent="0.55000000000000004">
      <c r="A53" t="s">
        <v>8219</v>
      </c>
      <c r="B53" s="8">
        <v>119</v>
      </c>
      <c r="C53" t="s">
        <v>8221</v>
      </c>
      <c r="D53" s="8">
        <v>12</v>
      </c>
      <c r="E53" s="8"/>
      <c r="F53" s="8"/>
      <c r="G53" s="8"/>
    </row>
    <row r="54" spans="1:7" x14ac:dyDescent="0.55000000000000004">
      <c r="A54" t="s">
        <v>8219</v>
      </c>
      <c r="B54" s="8">
        <v>52</v>
      </c>
      <c r="C54" t="s">
        <v>8221</v>
      </c>
      <c r="D54" s="8">
        <v>1</v>
      </c>
      <c r="E54" s="8"/>
      <c r="F54" s="8"/>
      <c r="G54" s="8"/>
    </row>
    <row r="55" spans="1:7" x14ac:dyDescent="0.55000000000000004">
      <c r="A55" t="s">
        <v>8219</v>
      </c>
      <c r="B55" s="8">
        <v>117</v>
      </c>
      <c r="C55" t="s">
        <v>8221</v>
      </c>
      <c r="D55" s="8">
        <v>1</v>
      </c>
      <c r="E55" s="8"/>
      <c r="F55" s="8"/>
      <c r="G55" s="8"/>
    </row>
    <row r="56" spans="1:7" x14ac:dyDescent="0.55000000000000004">
      <c r="A56" t="s">
        <v>8219</v>
      </c>
      <c r="B56" s="8">
        <v>52</v>
      </c>
      <c r="C56" t="s">
        <v>8221</v>
      </c>
      <c r="D56" s="8">
        <v>1</v>
      </c>
      <c r="E56" s="8"/>
      <c r="F56" s="8"/>
      <c r="G56" s="8"/>
    </row>
    <row r="57" spans="1:7" x14ac:dyDescent="0.55000000000000004">
      <c r="A57" t="s">
        <v>8219</v>
      </c>
      <c r="B57" s="8">
        <v>86</v>
      </c>
      <c r="C57" t="s">
        <v>8221</v>
      </c>
      <c r="D57" s="8">
        <v>1</v>
      </c>
      <c r="E57" s="8"/>
      <c r="F57" s="8"/>
      <c r="G57" s="8"/>
    </row>
    <row r="58" spans="1:7" x14ac:dyDescent="0.55000000000000004">
      <c r="A58" t="s">
        <v>8219</v>
      </c>
      <c r="B58" s="8">
        <v>174</v>
      </c>
      <c r="C58" t="s">
        <v>8221</v>
      </c>
      <c r="D58" s="8">
        <v>84</v>
      </c>
      <c r="E58" s="8"/>
      <c r="F58" s="8"/>
      <c r="G58" s="8"/>
    </row>
    <row r="59" spans="1:7" x14ac:dyDescent="0.55000000000000004">
      <c r="A59" t="s">
        <v>8219</v>
      </c>
      <c r="B59" s="8">
        <v>69</v>
      </c>
      <c r="C59" t="s">
        <v>8221</v>
      </c>
      <c r="D59" s="8">
        <v>38</v>
      </c>
      <c r="E59" s="8"/>
      <c r="F59" s="8"/>
      <c r="G59" s="8"/>
    </row>
    <row r="60" spans="1:7" x14ac:dyDescent="0.55000000000000004">
      <c r="A60" t="s">
        <v>8219</v>
      </c>
      <c r="B60" s="8">
        <v>75</v>
      </c>
      <c r="C60" t="s">
        <v>8221</v>
      </c>
      <c r="D60" s="8">
        <v>1</v>
      </c>
      <c r="E60" s="8"/>
      <c r="F60" s="8"/>
      <c r="G60" s="8"/>
    </row>
    <row r="61" spans="1:7" x14ac:dyDescent="0.55000000000000004">
      <c r="A61" t="s">
        <v>8219</v>
      </c>
      <c r="B61" s="8">
        <v>33</v>
      </c>
      <c r="C61" t="s">
        <v>8221</v>
      </c>
      <c r="D61" s="8">
        <v>76</v>
      </c>
      <c r="E61" s="8"/>
      <c r="F61" s="8"/>
      <c r="G61" s="8"/>
    </row>
    <row r="62" spans="1:7" x14ac:dyDescent="0.55000000000000004">
      <c r="A62" t="s">
        <v>8219</v>
      </c>
      <c r="B62" s="8">
        <v>108</v>
      </c>
      <c r="C62" t="s">
        <v>8221</v>
      </c>
      <c r="D62" s="8">
        <v>3</v>
      </c>
      <c r="E62" s="8"/>
      <c r="F62" s="8"/>
      <c r="G62" s="8"/>
    </row>
    <row r="63" spans="1:7" x14ac:dyDescent="0.55000000000000004">
      <c r="A63" t="s">
        <v>8219</v>
      </c>
      <c r="B63" s="8">
        <v>23</v>
      </c>
      <c r="C63" t="s">
        <v>8221</v>
      </c>
      <c r="D63" s="8">
        <v>0</v>
      </c>
      <c r="E63" s="8"/>
      <c r="F63" s="8"/>
      <c r="G63" s="8"/>
    </row>
    <row r="64" spans="1:7" x14ac:dyDescent="0.55000000000000004">
      <c r="A64" t="s">
        <v>8219</v>
      </c>
      <c r="B64" s="8">
        <v>48</v>
      </c>
      <c r="C64" t="s">
        <v>8221</v>
      </c>
      <c r="D64" s="8">
        <v>2</v>
      </c>
      <c r="E64" s="8"/>
      <c r="F64" s="8"/>
      <c r="G64" s="8"/>
    </row>
    <row r="65" spans="1:7" x14ac:dyDescent="0.55000000000000004">
      <c r="A65" t="s">
        <v>8219</v>
      </c>
      <c r="B65" s="8">
        <v>64</v>
      </c>
      <c r="C65" t="s">
        <v>8221</v>
      </c>
      <c r="D65" s="8">
        <v>0</v>
      </c>
      <c r="E65" s="8"/>
      <c r="F65" s="8"/>
      <c r="G65" s="8"/>
    </row>
    <row r="66" spans="1:7" x14ac:dyDescent="0.55000000000000004">
      <c r="A66" t="s">
        <v>8219</v>
      </c>
      <c r="B66" s="8">
        <v>24</v>
      </c>
      <c r="C66" t="s">
        <v>8221</v>
      </c>
      <c r="D66" s="8">
        <v>0</v>
      </c>
      <c r="E66" s="8"/>
      <c r="F66" s="8"/>
      <c r="G66" s="8"/>
    </row>
    <row r="67" spans="1:7" x14ac:dyDescent="0.55000000000000004">
      <c r="A67" t="s">
        <v>8219</v>
      </c>
      <c r="B67" s="8">
        <v>57</v>
      </c>
      <c r="C67" t="s">
        <v>8221</v>
      </c>
      <c r="D67" s="8">
        <v>0</v>
      </c>
      <c r="E67" s="8"/>
      <c r="F67" s="8"/>
      <c r="G67" s="8"/>
    </row>
    <row r="68" spans="1:7" x14ac:dyDescent="0.55000000000000004">
      <c r="A68" t="s">
        <v>8219</v>
      </c>
      <c r="B68" s="8">
        <v>26</v>
      </c>
      <c r="C68" t="s">
        <v>8221</v>
      </c>
      <c r="D68" s="8">
        <v>2</v>
      </c>
      <c r="E68" s="8"/>
      <c r="F68" s="8"/>
      <c r="G68" s="8"/>
    </row>
    <row r="69" spans="1:7" x14ac:dyDescent="0.55000000000000004">
      <c r="A69" t="s">
        <v>8219</v>
      </c>
      <c r="B69" s="8">
        <v>20</v>
      </c>
      <c r="C69" t="s">
        <v>8221</v>
      </c>
      <c r="D69" s="8">
        <v>0</v>
      </c>
      <c r="E69" s="8"/>
      <c r="F69" s="8"/>
      <c r="G69" s="8"/>
    </row>
    <row r="70" spans="1:7" x14ac:dyDescent="0.55000000000000004">
      <c r="A70" t="s">
        <v>8219</v>
      </c>
      <c r="B70" s="8">
        <v>36</v>
      </c>
      <c r="C70" t="s">
        <v>8221</v>
      </c>
      <c r="D70" s="8">
        <v>0</v>
      </c>
      <c r="E70" s="8"/>
      <c r="F70" s="8"/>
      <c r="G70" s="8"/>
    </row>
    <row r="71" spans="1:7" x14ac:dyDescent="0.55000000000000004">
      <c r="A71" t="s">
        <v>8219</v>
      </c>
      <c r="B71" s="8">
        <v>178</v>
      </c>
      <c r="C71" t="s">
        <v>8221</v>
      </c>
      <c r="D71" s="8">
        <v>0</v>
      </c>
      <c r="E71" s="8"/>
      <c r="F71" s="8"/>
      <c r="G71" s="8"/>
    </row>
    <row r="72" spans="1:7" x14ac:dyDescent="0.55000000000000004">
      <c r="A72" t="s">
        <v>8219</v>
      </c>
      <c r="B72" s="8">
        <v>17</v>
      </c>
      <c r="C72" t="s">
        <v>8221</v>
      </c>
      <c r="D72" s="8">
        <v>2</v>
      </c>
      <c r="E72" s="8"/>
      <c r="F72" s="8"/>
      <c r="G72" s="8"/>
    </row>
    <row r="73" spans="1:7" x14ac:dyDescent="0.55000000000000004">
      <c r="A73" t="s">
        <v>8219</v>
      </c>
      <c r="B73" s="8">
        <v>32</v>
      </c>
      <c r="C73" t="s">
        <v>8221</v>
      </c>
      <c r="D73" s="8">
        <v>0</v>
      </c>
      <c r="E73" s="8"/>
      <c r="F73" s="8"/>
      <c r="G73" s="8"/>
    </row>
    <row r="74" spans="1:7" x14ac:dyDescent="0.55000000000000004">
      <c r="A74" t="s">
        <v>8219</v>
      </c>
      <c r="B74" s="8">
        <v>41</v>
      </c>
      <c r="C74" t="s">
        <v>8221</v>
      </c>
      <c r="D74" s="8">
        <v>7</v>
      </c>
      <c r="E74" s="8"/>
      <c r="F74" s="8"/>
      <c r="G74" s="8"/>
    </row>
    <row r="75" spans="1:7" x14ac:dyDescent="0.55000000000000004">
      <c r="A75" t="s">
        <v>8219</v>
      </c>
      <c r="B75" s="8">
        <v>18</v>
      </c>
      <c r="C75" t="s">
        <v>8221</v>
      </c>
      <c r="D75" s="8">
        <v>0</v>
      </c>
      <c r="E75" s="8"/>
      <c r="F75" s="8"/>
      <c r="G75" s="8"/>
    </row>
    <row r="76" spans="1:7" x14ac:dyDescent="0.55000000000000004">
      <c r="A76" t="s">
        <v>8219</v>
      </c>
      <c r="B76" s="8">
        <v>29</v>
      </c>
      <c r="C76" t="s">
        <v>8221</v>
      </c>
      <c r="D76" s="8">
        <v>5</v>
      </c>
      <c r="E76" s="8"/>
      <c r="F76" s="8"/>
      <c r="G76" s="8"/>
    </row>
    <row r="77" spans="1:7" x14ac:dyDescent="0.55000000000000004">
      <c r="A77" t="s">
        <v>8219</v>
      </c>
      <c r="B77" s="8">
        <v>47</v>
      </c>
      <c r="C77" t="s">
        <v>8221</v>
      </c>
      <c r="D77" s="8">
        <v>0</v>
      </c>
      <c r="E77" s="8"/>
      <c r="F77" s="8"/>
      <c r="G77" s="8"/>
    </row>
    <row r="78" spans="1:7" x14ac:dyDescent="0.55000000000000004">
      <c r="A78" t="s">
        <v>8219</v>
      </c>
      <c r="B78" s="8">
        <v>15</v>
      </c>
      <c r="C78" t="s">
        <v>8221</v>
      </c>
      <c r="D78" s="8">
        <v>0</v>
      </c>
      <c r="E78" s="8"/>
      <c r="F78" s="8"/>
      <c r="G78" s="8"/>
    </row>
    <row r="79" spans="1:7" x14ac:dyDescent="0.55000000000000004">
      <c r="A79" t="s">
        <v>8219</v>
      </c>
      <c r="B79" s="8">
        <v>26</v>
      </c>
      <c r="C79" t="s">
        <v>8221</v>
      </c>
      <c r="D79" s="8">
        <v>1</v>
      </c>
      <c r="E79" s="8"/>
      <c r="F79" s="8"/>
      <c r="G79" s="8"/>
    </row>
    <row r="80" spans="1:7" x14ac:dyDescent="0.55000000000000004">
      <c r="A80" t="s">
        <v>8219</v>
      </c>
      <c r="B80" s="8">
        <v>35</v>
      </c>
      <c r="C80" t="s">
        <v>8221</v>
      </c>
      <c r="D80" s="8">
        <v>0</v>
      </c>
      <c r="E80" s="8"/>
      <c r="F80" s="8"/>
      <c r="G80" s="8"/>
    </row>
    <row r="81" spans="1:7" x14ac:dyDescent="0.55000000000000004">
      <c r="A81" t="s">
        <v>8219</v>
      </c>
      <c r="B81" s="8">
        <v>41</v>
      </c>
      <c r="C81" t="s">
        <v>8221</v>
      </c>
      <c r="D81" s="8">
        <v>5</v>
      </c>
      <c r="E81" s="8"/>
      <c r="F81" s="8"/>
      <c r="G81" s="8"/>
    </row>
    <row r="82" spans="1:7" x14ac:dyDescent="0.55000000000000004">
      <c r="A82" t="s">
        <v>8219</v>
      </c>
      <c r="B82" s="8">
        <v>47</v>
      </c>
      <c r="C82" t="s">
        <v>8221</v>
      </c>
      <c r="D82" s="8">
        <v>3</v>
      </c>
      <c r="E82" s="8"/>
      <c r="F82" s="8"/>
      <c r="G82" s="8"/>
    </row>
    <row r="83" spans="1:7" x14ac:dyDescent="0.55000000000000004">
      <c r="A83" t="s">
        <v>8219</v>
      </c>
      <c r="B83" s="8">
        <v>28</v>
      </c>
      <c r="C83" t="s">
        <v>8221</v>
      </c>
      <c r="D83" s="8">
        <v>6</v>
      </c>
      <c r="E83" s="8"/>
      <c r="F83" s="8"/>
      <c r="G83" s="8"/>
    </row>
    <row r="84" spans="1:7" x14ac:dyDescent="0.55000000000000004">
      <c r="A84" t="s">
        <v>8219</v>
      </c>
      <c r="B84" s="8">
        <v>100</v>
      </c>
      <c r="C84" t="s">
        <v>8221</v>
      </c>
      <c r="D84" s="8">
        <v>12</v>
      </c>
      <c r="E84" s="8"/>
      <c r="F84" s="8"/>
      <c r="G84" s="8"/>
    </row>
    <row r="85" spans="1:7" x14ac:dyDescent="0.55000000000000004">
      <c r="A85" t="s">
        <v>8219</v>
      </c>
      <c r="B85" s="8">
        <v>13</v>
      </c>
      <c r="C85" t="s">
        <v>8221</v>
      </c>
      <c r="D85" s="8">
        <v>13</v>
      </c>
      <c r="E85" s="8"/>
      <c r="F85" s="8"/>
      <c r="G85" s="8"/>
    </row>
    <row r="86" spans="1:7" x14ac:dyDescent="0.55000000000000004">
      <c r="A86" t="s">
        <v>8219</v>
      </c>
      <c r="B86" s="8">
        <v>7</v>
      </c>
      <c r="C86" t="s">
        <v>8221</v>
      </c>
      <c r="D86" s="8">
        <v>5</v>
      </c>
      <c r="E86" s="8"/>
      <c r="F86" s="8"/>
      <c r="G86" s="8"/>
    </row>
    <row r="87" spans="1:7" x14ac:dyDescent="0.55000000000000004">
      <c r="A87" t="s">
        <v>8219</v>
      </c>
      <c r="B87" s="8">
        <v>21</v>
      </c>
      <c r="C87" t="s">
        <v>8221</v>
      </c>
      <c r="D87" s="8">
        <v>2</v>
      </c>
      <c r="E87" s="8"/>
      <c r="F87" s="8"/>
      <c r="G87" s="8"/>
    </row>
    <row r="88" spans="1:7" x14ac:dyDescent="0.55000000000000004">
      <c r="A88" t="s">
        <v>8219</v>
      </c>
      <c r="B88" s="8">
        <v>17</v>
      </c>
      <c r="C88" t="s">
        <v>8221</v>
      </c>
      <c r="D88" s="8">
        <v>8</v>
      </c>
      <c r="E88" s="8"/>
      <c r="F88" s="8"/>
      <c r="G88" s="8"/>
    </row>
    <row r="89" spans="1:7" x14ac:dyDescent="0.55000000000000004">
      <c r="A89" t="s">
        <v>8219</v>
      </c>
      <c r="B89" s="8">
        <v>25</v>
      </c>
      <c r="C89" t="s">
        <v>8221</v>
      </c>
      <c r="D89" s="8">
        <v>0</v>
      </c>
      <c r="E89" s="8"/>
      <c r="F89" s="8"/>
      <c r="G89" s="8"/>
    </row>
    <row r="90" spans="1:7" x14ac:dyDescent="0.55000000000000004">
      <c r="A90" t="s">
        <v>8219</v>
      </c>
      <c r="B90" s="8">
        <v>60</v>
      </c>
      <c r="C90" t="s">
        <v>8221</v>
      </c>
      <c r="D90" s="8">
        <v>13</v>
      </c>
      <c r="E90" s="8"/>
      <c r="F90" s="8"/>
      <c r="G90" s="8"/>
    </row>
    <row r="91" spans="1:7" x14ac:dyDescent="0.55000000000000004">
      <c r="A91" t="s">
        <v>8219</v>
      </c>
      <c r="B91" s="8">
        <v>56</v>
      </c>
      <c r="C91" t="s">
        <v>8221</v>
      </c>
      <c r="D91" s="8">
        <v>0</v>
      </c>
      <c r="E91" s="8"/>
      <c r="F91" s="8"/>
      <c r="G91" s="8"/>
    </row>
    <row r="92" spans="1:7" x14ac:dyDescent="0.55000000000000004">
      <c r="A92" t="s">
        <v>8219</v>
      </c>
      <c r="B92" s="8">
        <v>16</v>
      </c>
      <c r="C92" t="s">
        <v>8221</v>
      </c>
      <c r="D92" s="8">
        <v>5</v>
      </c>
      <c r="E92" s="8"/>
      <c r="F92" s="8"/>
      <c r="G92" s="8"/>
    </row>
    <row r="93" spans="1:7" x14ac:dyDescent="0.55000000000000004">
      <c r="A93" t="s">
        <v>8219</v>
      </c>
      <c r="B93" s="8">
        <v>46</v>
      </c>
      <c r="C93" t="s">
        <v>8221</v>
      </c>
      <c r="D93" s="8">
        <v>8</v>
      </c>
      <c r="E93" s="8"/>
      <c r="F93" s="8"/>
      <c r="G93" s="8"/>
    </row>
    <row r="94" spans="1:7" x14ac:dyDescent="0.55000000000000004">
      <c r="A94" t="s">
        <v>8219</v>
      </c>
      <c r="B94" s="8">
        <v>43</v>
      </c>
      <c r="C94" t="s">
        <v>8221</v>
      </c>
      <c r="D94" s="8">
        <v>8</v>
      </c>
      <c r="E94" s="8"/>
      <c r="F94" s="8"/>
      <c r="G94" s="8"/>
    </row>
    <row r="95" spans="1:7" x14ac:dyDescent="0.55000000000000004">
      <c r="A95" t="s">
        <v>8219</v>
      </c>
      <c r="B95" s="8">
        <v>15</v>
      </c>
      <c r="C95" t="s">
        <v>8221</v>
      </c>
      <c r="D95" s="8">
        <v>0</v>
      </c>
      <c r="E95" s="8"/>
      <c r="F95" s="8"/>
      <c r="G95" s="8"/>
    </row>
    <row r="96" spans="1:7" x14ac:dyDescent="0.55000000000000004">
      <c r="A96" t="s">
        <v>8219</v>
      </c>
      <c r="B96" s="8">
        <v>12</v>
      </c>
      <c r="C96" t="s">
        <v>8221</v>
      </c>
      <c r="D96" s="8">
        <v>2</v>
      </c>
      <c r="E96" s="8"/>
      <c r="F96" s="8"/>
      <c r="G96" s="8"/>
    </row>
    <row r="97" spans="1:7" x14ac:dyDescent="0.55000000000000004">
      <c r="A97" t="s">
        <v>8219</v>
      </c>
      <c r="B97" s="8">
        <v>21</v>
      </c>
      <c r="C97" t="s">
        <v>8221</v>
      </c>
      <c r="D97" s="8">
        <v>3</v>
      </c>
      <c r="E97" s="8"/>
      <c r="F97" s="8"/>
      <c r="G97" s="8"/>
    </row>
    <row r="98" spans="1:7" x14ac:dyDescent="0.55000000000000004">
      <c r="A98" t="s">
        <v>8219</v>
      </c>
      <c r="B98" s="8">
        <v>34</v>
      </c>
      <c r="C98" t="s">
        <v>8221</v>
      </c>
      <c r="D98" s="8">
        <v>0</v>
      </c>
      <c r="E98" s="8"/>
      <c r="F98" s="8"/>
      <c r="G98" s="8"/>
    </row>
    <row r="99" spans="1:7" x14ac:dyDescent="0.55000000000000004">
      <c r="A99" t="s">
        <v>8219</v>
      </c>
      <c r="B99" s="8">
        <v>8</v>
      </c>
      <c r="C99" t="s">
        <v>8221</v>
      </c>
      <c r="D99" s="8">
        <v>0</v>
      </c>
      <c r="E99" s="8"/>
      <c r="F99" s="8"/>
      <c r="G99" s="8"/>
    </row>
    <row r="100" spans="1:7" x14ac:dyDescent="0.55000000000000004">
      <c r="A100" t="s">
        <v>8219</v>
      </c>
      <c r="B100" s="8">
        <v>60</v>
      </c>
      <c r="C100" t="s">
        <v>8221</v>
      </c>
      <c r="D100" s="8">
        <v>11</v>
      </c>
      <c r="E100" s="8"/>
      <c r="F100" s="8"/>
      <c r="G100" s="8"/>
    </row>
    <row r="101" spans="1:7" x14ac:dyDescent="0.55000000000000004">
      <c r="A101" t="s">
        <v>8219</v>
      </c>
      <c r="B101" s="8">
        <v>39</v>
      </c>
      <c r="C101" t="s">
        <v>8221</v>
      </c>
      <c r="D101" s="8">
        <v>0</v>
      </c>
      <c r="E101" s="8"/>
      <c r="F101" s="8"/>
      <c r="G101" s="8"/>
    </row>
    <row r="102" spans="1:7" x14ac:dyDescent="0.55000000000000004">
      <c r="A102" t="s">
        <v>8219</v>
      </c>
      <c r="B102" s="8">
        <v>26</v>
      </c>
      <c r="C102" t="s">
        <v>8221</v>
      </c>
      <c r="D102" s="8">
        <v>1</v>
      </c>
      <c r="E102" s="8"/>
      <c r="F102" s="8"/>
      <c r="G102" s="8"/>
    </row>
    <row r="103" spans="1:7" x14ac:dyDescent="0.55000000000000004">
      <c r="A103" t="s">
        <v>8219</v>
      </c>
      <c r="B103" s="8">
        <v>35</v>
      </c>
      <c r="C103" t="s">
        <v>8221</v>
      </c>
      <c r="D103" s="8">
        <v>0</v>
      </c>
      <c r="E103" s="8"/>
      <c r="F103" s="8"/>
      <c r="G103" s="8"/>
    </row>
    <row r="104" spans="1:7" x14ac:dyDescent="0.55000000000000004">
      <c r="A104" t="s">
        <v>8219</v>
      </c>
      <c r="B104" s="8">
        <v>65</v>
      </c>
      <c r="C104" t="s">
        <v>8221</v>
      </c>
      <c r="D104" s="8">
        <v>17</v>
      </c>
      <c r="E104" s="8"/>
      <c r="F104" s="8"/>
      <c r="G104" s="8"/>
    </row>
    <row r="105" spans="1:7" x14ac:dyDescent="0.55000000000000004">
      <c r="A105" t="s">
        <v>8219</v>
      </c>
      <c r="B105" s="8">
        <v>49</v>
      </c>
      <c r="C105" t="s">
        <v>8221</v>
      </c>
      <c r="D105" s="8">
        <v>2</v>
      </c>
      <c r="E105" s="8"/>
      <c r="F105" s="8"/>
      <c r="G105" s="8"/>
    </row>
    <row r="106" spans="1:7" x14ac:dyDescent="0.55000000000000004">
      <c r="A106" t="s">
        <v>8219</v>
      </c>
      <c r="B106" s="8">
        <v>10</v>
      </c>
      <c r="C106" t="s">
        <v>8221</v>
      </c>
      <c r="D106" s="8">
        <v>1</v>
      </c>
      <c r="E106" s="8"/>
      <c r="F106" s="8"/>
      <c r="G106" s="8"/>
    </row>
    <row r="107" spans="1:7" x14ac:dyDescent="0.55000000000000004">
      <c r="A107" t="s">
        <v>8219</v>
      </c>
      <c r="B107" s="8">
        <v>60</v>
      </c>
      <c r="C107" t="s">
        <v>8221</v>
      </c>
      <c r="D107" s="8">
        <v>2</v>
      </c>
      <c r="E107" s="8"/>
      <c r="F107" s="8"/>
      <c r="G107" s="8"/>
    </row>
    <row r="108" spans="1:7" x14ac:dyDescent="0.55000000000000004">
      <c r="A108" t="s">
        <v>8219</v>
      </c>
      <c r="B108" s="8">
        <v>27</v>
      </c>
      <c r="C108" t="s">
        <v>8221</v>
      </c>
      <c r="D108" s="8">
        <v>16</v>
      </c>
      <c r="E108" s="8"/>
      <c r="F108" s="8"/>
      <c r="G108" s="8"/>
    </row>
    <row r="109" spans="1:7" x14ac:dyDescent="0.55000000000000004">
      <c r="A109" t="s">
        <v>8219</v>
      </c>
      <c r="B109" s="8">
        <v>69</v>
      </c>
      <c r="C109" t="s">
        <v>8221</v>
      </c>
      <c r="D109" s="8">
        <v>1</v>
      </c>
      <c r="E109" s="8"/>
      <c r="F109" s="8"/>
      <c r="G109" s="8"/>
    </row>
    <row r="110" spans="1:7" x14ac:dyDescent="0.55000000000000004">
      <c r="A110" t="s">
        <v>8219</v>
      </c>
      <c r="B110" s="8">
        <v>47</v>
      </c>
      <c r="C110" t="s">
        <v>8221</v>
      </c>
      <c r="D110" s="8">
        <v>4</v>
      </c>
      <c r="E110" s="8"/>
      <c r="F110" s="8"/>
      <c r="G110" s="8"/>
    </row>
    <row r="111" spans="1:7" x14ac:dyDescent="0.55000000000000004">
      <c r="A111" t="s">
        <v>8219</v>
      </c>
      <c r="B111" s="8">
        <v>47</v>
      </c>
      <c r="C111" t="s">
        <v>8221</v>
      </c>
      <c r="D111" s="8">
        <v>5</v>
      </c>
      <c r="E111" s="8"/>
      <c r="F111" s="8"/>
      <c r="G111" s="8"/>
    </row>
    <row r="112" spans="1:7" x14ac:dyDescent="0.55000000000000004">
      <c r="A112" t="s">
        <v>8219</v>
      </c>
      <c r="B112" s="8">
        <v>26</v>
      </c>
      <c r="C112" t="s">
        <v>8221</v>
      </c>
      <c r="D112" s="8">
        <v>7</v>
      </c>
      <c r="E112" s="8"/>
      <c r="F112" s="8"/>
      <c r="G112" s="8"/>
    </row>
    <row r="113" spans="1:7" x14ac:dyDescent="0.55000000000000004">
      <c r="A113" t="s">
        <v>8219</v>
      </c>
      <c r="B113" s="8">
        <v>53</v>
      </c>
      <c r="C113" t="s">
        <v>8221</v>
      </c>
      <c r="D113" s="8">
        <v>0</v>
      </c>
      <c r="E113" s="8"/>
      <c r="F113" s="8"/>
      <c r="G113" s="8"/>
    </row>
    <row r="114" spans="1:7" x14ac:dyDescent="0.55000000000000004">
      <c r="A114" t="s">
        <v>8219</v>
      </c>
      <c r="B114" s="8">
        <v>81</v>
      </c>
      <c r="C114" t="s">
        <v>8221</v>
      </c>
      <c r="D114" s="8">
        <v>12</v>
      </c>
      <c r="E114" s="8"/>
      <c r="F114" s="8"/>
      <c r="G114" s="8"/>
    </row>
    <row r="115" spans="1:7" x14ac:dyDescent="0.55000000000000004">
      <c r="A115" t="s">
        <v>8219</v>
      </c>
      <c r="B115" s="8">
        <v>78</v>
      </c>
      <c r="C115" t="s">
        <v>8221</v>
      </c>
      <c r="D115" s="8">
        <v>2</v>
      </c>
      <c r="E115" s="8"/>
      <c r="F115" s="8"/>
      <c r="G115" s="8"/>
    </row>
    <row r="116" spans="1:7" x14ac:dyDescent="0.55000000000000004">
      <c r="A116" t="s">
        <v>8219</v>
      </c>
      <c r="B116" s="8">
        <v>35</v>
      </c>
      <c r="C116" t="s">
        <v>8221</v>
      </c>
      <c r="D116" s="8">
        <v>5</v>
      </c>
      <c r="E116" s="8"/>
      <c r="F116" s="8"/>
      <c r="G116" s="8"/>
    </row>
    <row r="117" spans="1:7" x14ac:dyDescent="0.55000000000000004">
      <c r="A117" t="s">
        <v>8219</v>
      </c>
      <c r="B117" s="8">
        <v>22</v>
      </c>
      <c r="C117" t="s">
        <v>8221</v>
      </c>
      <c r="D117" s="8">
        <v>2</v>
      </c>
      <c r="E117" s="8"/>
      <c r="F117" s="8"/>
      <c r="G117" s="8"/>
    </row>
    <row r="118" spans="1:7" x14ac:dyDescent="0.55000000000000004">
      <c r="A118" t="s">
        <v>8219</v>
      </c>
      <c r="B118" s="8">
        <v>57</v>
      </c>
      <c r="C118" t="s">
        <v>8221</v>
      </c>
      <c r="D118" s="8">
        <v>3</v>
      </c>
      <c r="E118" s="8"/>
      <c r="F118" s="8"/>
      <c r="G118" s="8"/>
    </row>
    <row r="119" spans="1:7" x14ac:dyDescent="0.55000000000000004">
      <c r="A119" t="s">
        <v>8219</v>
      </c>
      <c r="B119" s="8">
        <v>27</v>
      </c>
      <c r="C119" t="s">
        <v>8221</v>
      </c>
      <c r="D119" s="8">
        <v>0</v>
      </c>
      <c r="E119" s="8"/>
      <c r="F119" s="8"/>
      <c r="G119" s="8"/>
    </row>
    <row r="120" spans="1:7" x14ac:dyDescent="0.55000000000000004">
      <c r="A120" t="s">
        <v>8219</v>
      </c>
      <c r="B120" s="8">
        <v>39</v>
      </c>
      <c r="C120" t="s">
        <v>8221</v>
      </c>
      <c r="D120" s="8">
        <v>49</v>
      </c>
      <c r="E120" s="8"/>
      <c r="F120" s="8"/>
      <c r="G120" s="8"/>
    </row>
    <row r="121" spans="1:7" x14ac:dyDescent="0.55000000000000004">
      <c r="A121" t="s">
        <v>8219</v>
      </c>
      <c r="B121" s="8">
        <v>37</v>
      </c>
      <c r="C121" t="s">
        <v>8221</v>
      </c>
      <c r="D121" s="8">
        <v>1</v>
      </c>
      <c r="E121" s="8"/>
      <c r="F121" s="8"/>
      <c r="G121" s="8"/>
    </row>
    <row r="122" spans="1:7" x14ac:dyDescent="0.55000000000000004">
      <c r="A122" t="s">
        <v>8219</v>
      </c>
      <c r="B122" s="8">
        <v>87</v>
      </c>
      <c r="C122" t="s">
        <v>8221</v>
      </c>
      <c r="D122" s="8">
        <v>2</v>
      </c>
      <c r="E122" s="8"/>
      <c r="F122" s="8"/>
      <c r="G122" s="8"/>
    </row>
    <row r="123" spans="1:7" x14ac:dyDescent="0.55000000000000004">
      <c r="A123" t="s">
        <v>8219</v>
      </c>
      <c r="B123" s="8">
        <v>354</v>
      </c>
      <c r="C123" t="s">
        <v>8221</v>
      </c>
      <c r="D123" s="8">
        <v>0</v>
      </c>
      <c r="E123" s="8"/>
      <c r="F123" s="8"/>
      <c r="G123" s="8"/>
    </row>
    <row r="124" spans="1:7" x14ac:dyDescent="0.55000000000000004">
      <c r="A124" t="s">
        <v>8219</v>
      </c>
      <c r="B124" s="8">
        <v>86</v>
      </c>
      <c r="C124" t="s">
        <v>8221</v>
      </c>
      <c r="D124" s="8">
        <v>0</v>
      </c>
      <c r="E124" s="8"/>
      <c r="F124" s="8"/>
      <c r="G124" s="8"/>
    </row>
    <row r="125" spans="1:7" x14ac:dyDescent="0.55000000000000004">
      <c r="A125" t="s">
        <v>8219</v>
      </c>
      <c r="B125" s="8">
        <v>26</v>
      </c>
      <c r="C125" t="s">
        <v>8221</v>
      </c>
      <c r="D125" s="8">
        <v>11</v>
      </c>
      <c r="E125" s="8"/>
      <c r="F125" s="8"/>
      <c r="G125" s="8"/>
    </row>
    <row r="126" spans="1:7" x14ac:dyDescent="0.55000000000000004">
      <c r="A126" t="s">
        <v>8219</v>
      </c>
      <c r="B126" s="8">
        <v>113</v>
      </c>
      <c r="C126" t="s">
        <v>8221</v>
      </c>
      <c r="D126" s="8">
        <v>1</v>
      </c>
      <c r="E126" s="8"/>
      <c r="F126" s="8"/>
      <c r="G126" s="8"/>
    </row>
    <row r="127" spans="1:7" x14ac:dyDescent="0.55000000000000004">
      <c r="A127" t="s">
        <v>8219</v>
      </c>
      <c r="B127" s="8">
        <v>65</v>
      </c>
      <c r="C127" t="s">
        <v>8221</v>
      </c>
      <c r="D127" s="8">
        <v>8</v>
      </c>
      <c r="E127" s="8"/>
      <c r="F127" s="8"/>
      <c r="G127" s="8"/>
    </row>
    <row r="128" spans="1:7" x14ac:dyDescent="0.55000000000000004">
      <c r="A128" t="s">
        <v>8219</v>
      </c>
      <c r="B128" s="8">
        <v>134</v>
      </c>
      <c r="C128" t="s">
        <v>8221</v>
      </c>
      <c r="D128" s="8">
        <v>5</v>
      </c>
      <c r="E128" s="8"/>
      <c r="F128" s="8"/>
      <c r="G128" s="8"/>
    </row>
    <row r="129" spans="1:7" x14ac:dyDescent="0.55000000000000004">
      <c r="A129" t="s">
        <v>8219</v>
      </c>
      <c r="B129" s="8">
        <v>119</v>
      </c>
      <c r="C129" t="s">
        <v>8221</v>
      </c>
      <c r="D129" s="8">
        <v>39</v>
      </c>
      <c r="E129" s="8"/>
      <c r="F129" s="8"/>
      <c r="G129" s="8"/>
    </row>
    <row r="130" spans="1:7" x14ac:dyDescent="0.55000000000000004">
      <c r="A130" t="s">
        <v>8219</v>
      </c>
      <c r="B130" s="8">
        <v>159</v>
      </c>
      <c r="C130" t="s">
        <v>8221</v>
      </c>
      <c r="D130" s="8">
        <v>0</v>
      </c>
      <c r="E130" s="8"/>
      <c r="F130" s="8"/>
      <c r="G130" s="8"/>
    </row>
    <row r="131" spans="1:7" x14ac:dyDescent="0.55000000000000004">
      <c r="A131" t="s">
        <v>8219</v>
      </c>
      <c r="B131" s="8">
        <v>167</v>
      </c>
      <c r="C131" t="s">
        <v>8221</v>
      </c>
      <c r="D131" s="8">
        <v>0</v>
      </c>
      <c r="E131" s="8"/>
      <c r="F131" s="8"/>
      <c r="G131" s="8"/>
    </row>
    <row r="132" spans="1:7" x14ac:dyDescent="0.55000000000000004">
      <c r="A132" t="s">
        <v>8219</v>
      </c>
      <c r="B132" s="8">
        <v>43</v>
      </c>
      <c r="C132" t="s">
        <v>8221</v>
      </c>
      <c r="D132" s="8">
        <v>2</v>
      </c>
      <c r="E132" s="8"/>
      <c r="F132" s="8"/>
      <c r="G132" s="8"/>
    </row>
    <row r="133" spans="1:7" x14ac:dyDescent="0.55000000000000004">
      <c r="A133" t="s">
        <v>8219</v>
      </c>
      <c r="B133" s="8">
        <v>1062</v>
      </c>
      <c r="C133" t="s">
        <v>8221</v>
      </c>
      <c r="D133" s="8">
        <v>170</v>
      </c>
      <c r="E133" s="8"/>
      <c r="F133" s="8"/>
      <c r="G133" s="8"/>
    </row>
    <row r="134" spans="1:7" x14ac:dyDescent="0.55000000000000004">
      <c r="A134" t="s">
        <v>8219</v>
      </c>
      <c r="B134" s="8">
        <v>9</v>
      </c>
      <c r="C134" t="s">
        <v>8221</v>
      </c>
      <c r="D134" s="8">
        <v>5</v>
      </c>
      <c r="E134" s="8"/>
      <c r="F134" s="8"/>
      <c r="G134" s="8"/>
    </row>
    <row r="135" spans="1:7" x14ac:dyDescent="0.55000000000000004">
      <c r="A135" t="s">
        <v>8219</v>
      </c>
      <c r="B135" s="8">
        <v>89</v>
      </c>
      <c r="C135" t="s">
        <v>8221</v>
      </c>
      <c r="D135" s="8">
        <v>14</v>
      </c>
      <c r="E135" s="8"/>
      <c r="F135" s="8"/>
      <c r="G135" s="8"/>
    </row>
    <row r="136" spans="1:7" x14ac:dyDescent="0.55000000000000004">
      <c r="A136" t="s">
        <v>8219</v>
      </c>
      <c r="B136" s="8">
        <v>174</v>
      </c>
      <c r="C136" t="s">
        <v>8221</v>
      </c>
      <c r="D136" s="8">
        <v>1</v>
      </c>
      <c r="E136" s="8"/>
      <c r="F136" s="8"/>
      <c r="G136" s="8"/>
    </row>
    <row r="137" spans="1:7" x14ac:dyDescent="0.55000000000000004">
      <c r="A137" t="s">
        <v>8219</v>
      </c>
      <c r="B137" s="8">
        <v>14</v>
      </c>
      <c r="C137" t="s">
        <v>8221</v>
      </c>
      <c r="D137" s="8">
        <v>0</v>
      </c>
      <c r="E137" s="8"/>
      <c r="F137" s="8"/>
      <c r="G137" s="8"/>
    </row>
    <row r="138" spans="1:7" x14ac:dyDescent="0.55000000000000004">
      <c r="A138" t="s">
        <v>8219</v>
      </c>
      <c r="B138" s="8">
        <v>48</v>
      </c>
      <c r="C138" t="s">
        <v>8221</v>
      </c>
      <c r="D138" s="8">
        <v>124</v>
      </c>
      <c r="E138" s="8"/>
      <c r="F138" s="8"/>
      <c r="G138" s="8"/>
    </row>
    <row r="139" spans="1:7" x14ac:dyDescent="0.55000000000000004">
      <c r="A139" t="s">
        <v>8219</v>
      </c>
      <c r="B139" s="8">
        <v>133</v>
      </c>
      <c r="C139" t="s">
        <v>8221</v>
      </c>
      <c r="D139" s="8">
        <v>0</v>
      </c>
      <c r="E139" s="8"/>
      <c r="F139" s="8"/>
      <c r="G139" s="8"/>
    </row>
    <row r="140" spans="1:7" x14ac:dyDescent="0.55000000000000004">
      <c r="A140" t="s">
        <v>8219</v>
      </c>
      <c r="B140" s="8">
        <v>83</v>
      </c>
      <c r="C140" t="s">
        <v>8221</v>
      </c>
      <c r="D140" s="8">
        <v>0</v>
      </c>
      <c r="E140" s="8"/>
      <c r="F140" s="8"/>
      <c r="G140" s="8"/>
    </row>
    <row r="141" spans="1:7" x14ac:dyDescent="0.55000000000000004">
      <c r="A141" t="s">
        <v>8219</v>
      </c>
      <c r="B141" s="8">
        <v>149</v>
      </c>
      <c r="C141" t="s">
        <v>8221</v>
      </c>
      <c r="D141" s="8">
        <v>55</v>
      </c>
      <c r="E141" s="8"/>
      <c r="F141" s="8"/>
      <c r="G141" s="8"/>
    </row>
    <row r="142" spans="1:7" x14ac:dyDescent="0.55000000000000004">
      <c r="A142" t="s">
        <v>8219</v>
      </c>
      <c r="B142" s="8">
        <v>49</v>
      </c>
      <c r="C142" t="s">
        <v>8221</v>
      </c>
      <c r="D142" s="8">
        <v>140</v>
      </c>
      <c r="E142" s="8"/>
      <c r="F142" s="8"/>
      <c r="G142" s="8"/>
    </row>
    <row r="143" spans="1:7" x14ac:dyDescent="0.55000000000000004">
      <c r="A143" t="s">
        <v>8219</v>
      </c>
      <c r="B143" s="8">
        <v>251</v>
      </c>
      <c r="C143" t="s">
        <v>8221</v>
      </c>
      <c r="D143" s="8">
        <v>21</v>
      </c>
      <c r="E143" s="8"/>
      <c r="F143" s="8"/>
      <c r="G143" s="8"/>
    </row>
    <row r="144" spans="1:7" x14ac:dyDescent="0.55000000000000004">
      <c r="A144" t="s">
        <v>8219</v>
      </c>
      <c r="B144" s="8">
        <v>22</v>
      </c>
      <c r="C144" t="s">
        <v>8221</v>
      </c>
      <c r="D144" s="8">
        <v>1</v>
      </c>
      <c r="E144" s="8"/>
      <c r="F144" s="8"/>
      <c r="G144" s="8"/>
    </row>
    <row r="145" spans="1:7" x14ac:dyDescent="0.55000000000000004">
      <c r="A145" t="s">
        <v>8219</v>
      </c>
      <c r="B145" s="8">
        <v>48</v>
      </c>
      <c r="C145" t="s">
        <v>8221</v>
      </c>
      <c r="D145" s="8">
        <v>147</v>
      </c>
      <c r="E145" s="8"/>
      <c r="F145" s="8"/>
      <c r="G145" s="8"/>
    </row>
    <row r="146" spans="1:7" x14ac:dyDescent="0.55000000000000004">
      <c r="A146" t="s">
        <v>8219</v>
      </c>
      <c r="B146" s="8">
        <v>383</v>
      </c>
      <c r="C146" t="s">
        <v>8221</v>
      </c>
      <c r="D146" s="8">
        <v>11</v>
      </c>
      <c r="E146" s="8"/>
      <c r="F146" s="8"/>
      <c r="G146" s="8"/>
    </row>
    <row r="147" spans="1:7" x14ac:dyDescent="0.55000000000000004">
      <c r="A147" t="s">
        <v>8219</v>
      </c>
      <c r="B147" s="8">
        <v>237</v>
      </c>
      <c r="C147" t="s">
        <v>8221</v>
      </c>
      <c r="D147" s="8">
        <v>125</v>
      </c>
      <c r="E147" s="8"/>
      <c r="F147" s="8"/>
      <c r="G147" s="8"/>
    </row>
    <row r="148" spans="1:7" x14ac:dyDescent="0.55000000000000004">
      <c r="A148" t="s">
        <v>8219</v>
      </c>
      <c r="B148" s="8">
        <v>13</v>
      </c>
      <c r="C148" t="s">
        <v>8221</v>
      </c>
      <c r="D148" s="8">
        <v>1</v>
      </c>
      <c r="E148" s="8"/>
      <c r="F148" s="8"/>
      <c r="G148" s="8"/>
    </row>
    <row r="149" spans="1:7" x14ac:dyDescent="0.55000000000000004">
      <c r="A149" t="s">
        <v>8219</v>
      </c>
      <c r="B149" s="8">
        <v>562</v>
      </c>
      <c r="C149" t="s">
        <v>8221</v>
      </c>
      <c r="D149" s="8">
        <v>0</v>
      </c>
      <c r="E149" s="8"/>
      <c r="F149" s="8"/>
      <c r="G149" s="8"/>
    </row>
    <row r="150" spans="1:7" x14ac:dyDescent="0.55000000000000004">
      <c r="A150" t="s">
        <v>8219</v>
      </c>
      <c r="B150" s="8">
        <v>71</v>
      </c>
      <c r="C150" t="s">
        <v>8221</v>
      </c>
      <c r="D150" s="8">
        <v>0</v>
      </c>
      <c r="E150" s="8"/>
      <c r="F150" s="8"/>
      <c r="G150" s="8"/>
    </row>
    <row r="151" spans="1:7" x14ac:dyDescent="0.55000000000000004">
      <c r="A151" t="s">
        <v>8219</v>
      </c>
      <c r="B151" s="8">
        <v>1510</v>
      </c>
      <c r="C151" t="s">
        <v>8221</v>
      </c>
      <c r="D151" s="8">
        <v>3</v>
      </c>
      <c r="E151" s="8"/>
      <c r="F151" s="8"/>
      <c r="G151" s="8"/>
    </row>
    <row r="152" spans="1:7" x14ac:dyDescent="0.55000000000000004">
      <c r="A152" t="s">
        <v>8219</v>
      </c>
      <c r="B152" s="8">
        <v>14</v>
      </c>
      <c r="C152" t="s">
        <v>8221</v>
      </c>
      <c r="D152" s="8">
        <v>0</v>
      </c>
      <c r="E152" s="8"/>
      <c r="F152" s="8"/>
      <c r="G152" s="8"/>
    </row>
    <row r="153" spans="1:7" x14ac:dyDescent="0.55000000000000004">
      <c r="A153" t="s">
        <v>8219</v>
      </c>
      <c r="B153" s="8">
        <v>193</v>
      </c>
      <c r="C153" t="s">
        <v>8221</v>
      </c>
      <c r="D153" s="8">
        <v>0</v>
      </c>
      <c r="E153" s="8"/>
      <c r="F153" s="8"/>
      <c r="G153" s="8"/>
    </row>
    <row r="154" spans="1:7" x14ac:dyDescent="0.55000000000000004">
      <c r="A154" t="s">
        <v>8219</v>
      </c>
      <c r="B154" s="8">
        <v>206</v>
      </c>
      <c r="C154" t="s">
        <v>8221</v>
      </c>
      <c r="D154" s="8">
        <v>0</v>
      </c>
      <c r="E154" s="8"/>
      <c r="F154" s="8"/>
      <c r="G154" s="8"/>
    </row>
    <row r="155" spans="1:7" x14ac:dyDescent="0.55000000000000004">
      <c r="A155" t="s">
        <v>8219</v>
      </c>
      <c r="B155" s="8">
        <v>351</v>
      </c>
      <c r="C155" t="s">
        <v>8221</v>
      </c>
      <c r="D155" s="8">
        <v>0</v>
      </c>
      <c r="E155" s="8"/>
      <c r="F155" s="8"/>
      <c r="G155" s="8"/>
    </row>
    <row r="156" spans="1:7" x14ac:dyDescent="0.55000000000000004">
      <c r="A156" t="s">
        <v>8219</v>
      </c>
      <c r="B156" s="8">
        <v>50</v>
      </c>
      <c r="C156" t="s">
        <v>8221</v>
      </c>
      <c r="D156" s="8">
        <v>3</v>
      </c>
      <c r="E156" s="8"/>
      <c r="F156" s="8"/>
      <c r="G156" s="8"/>
    </row>
    <row r="157" spans="1:7" x14ac:dyDescent="0.55000000000000004">
      <c r="A157" t="s">
        <v>8219</v>
      </c>
      <c r="B157" s="8">
        <v>184</v>
      </c>
      <c r="C157" t="s">
        <v>8221</v>
      </c>
      <c r="D157" s="8">
        <v>0</v>
      </c>
      <c r="E157" s="8"/>
      <c r="F157" s="8"/>
      <c r="G157" s="8"/>
    </row>
    <row r="158" spans="1:7" x14ac:dyDescent="0.55000000000000004">
      <c r="A158" t="s">
        <v>8219</v>
      </c>
      <c r="B158" s="8">
        <v>196</v>
      </c>
      <c r="C158" t="s">
        <v>8221</v>
      </c>
      <c r="D158" s="8">
        <v>1</v>
      </c>
      <c r="E158" s="8"/>
      <c r="F158" s="8"/>
      <c r="G158" s="8"/>
    </row>
    <row r="159" spans="1:7" x14ac:dyDescent="0.55000000000000004">
      <c r="A159" t="s">
        <v>8219</v>
      </c>
      <c r="B159" s="8">
        <v>229</v>
      </c>
      <c r="C159" t="s">
        <v>8221</v>
      </c>
      <c r="D159" s="8">
        <v>3</v>
      </c>
      <c r="E159" s="8"/>
      <c r="F159" s="8"/>
      <c r="G159" s="8"/>
    </row>
    <row r="160" spans="1:7" x14ac:dyDescent="0.55000000000000004">
      <c r="A160" t="s">
        <v>8219</v>
      </c>
      <c r="B160" s="8">
        <v>67</v>
      </c>
      <c r="C160" t="s">
        <v>8221</v>
      </c>
      <c r="D160" s="8">
        <v>22</v>
      </c>
      <c r="E160" s="8"/>
      <c r="F160" s="8"/>
      <c r="G160" s="8"/>
    </row>
    <row r="161" spans="1:7" x14ac:dyDescent="0.55000000000000004">
      <c r="A161" t="s">
        <v>8219</v>
      </c>
      <c r="B161" s="8">
        <v>95</v>
      </c>
      <c r="C161" t="s">
        <v>8221</v>
      </c>
      <c r="D161" s="8">
        <v>26</v>
      </c>
      <c r="E161" s="8"/>
      <c r="F161" s="8"/>
      <c r="G161" s="8"/>
    </row>
    <row r="162" spans="1:7" x14ac:dyDescent="0.55000000000000004">
      <c r="A162" t="s">
        <v>8219</v>
      </c>
      <c r="B162" s="8">
        <v>62</v>
      </c>
      <c r="C162" t="s">
        <v>8221</v>
      </c>
      <c r="D162" s="8">
        <v>4</v>
      </c>
      <c r="E162" s="8"/>
      <c r="F162" s="8"/>
      <c r="G162" s="8"/>
    </row>
    <row r="163" spans="1:7" x14ac:dyDescent="0.55000000000000004">
      <c r="A163" t="s">
        <v>8219</v>
      </c>
      <c r="B163" s="8">
        <v>73</v>
      </c>
      <c r="C163" t="s">
        <v>8221</v>
      </c>
      <c r="D163" s="8">
        <v>0</v>
      </c>
      <c r="E163" s="8"/>
      <c r="F163" s="8"/>
      <c r="G163" s="8"/>
    </row>
    <row r="164" spans="1:7" x14ac:dyDescent="0.55000000000000004">
      <c r="A164" t="s">
        <v>8219</v>
      </c>
      <c r="B164" s="8">
        <v>43</v>
      </c>
      <c r="C164" t="s">
        <v>8221</v>
      </c>
      <c r="D164" s="8">
        <v>4</v>
      </c>
      <c r="E164" s="8"/>
      <c r="F164" s="8"/>
      <c r="G164" s="8"/>
    </row>
    <row r="165" spans="1:7" x14ac:dyDescent="0.55000000000000004">
      <c r="A165" t="s">
        <v>8219</v>
      </c>
      <c r="B165" s="8">
        <v>70</v>
      </c>
      <c r="C165" t="s">
        <v>8221</v>
      </c>
      <c r="D165" s="8">
        <v>9</v>
      </c>
      <c r="E165" s="8"/>
      <c r="F165" s="8"/>
      <c r="G165" s="8"/>
    </row>
    <row r="166" spans="1:7" x14ac:dyDescent="0.55000000000000004">
      <c r="A166" t="s">
        <v>8219</v>
      </c>
      <c r="B166" s="8">
        <v>271</v>
      </c>
      <c r="C166" t="s">
        <v>8221</v>
      </c>
      <c r="D166" s="8">
        <v>5</v>
      </c>
      <c r="E166" s="8"/>
      <c r="F166" s="8"/>
      <c r="G166" s="8"/>
    </row>
    <row r="167" spans="1:7" x14ac:dyDescent="0.55000000000000004">
      <c r="A167" t="s">
        <v>8219</v>
      </c>
      <c r="B167" s="8">
        <v>55</v>
      </c>
      <c r="C167" t="s">
        <v>8221</v>
      </c>
      <c r="D167" s="8">
        <v>14</v>
      </c>
      <c r="E167" s="8"/>
      <c r="F167" s="8"/>
      <c r="G167" s="8"/>
    </row>
    <row r="168" spans="1:7" x14ac:dyDescent="0.55000000000000004">
      <c r="A168" t="s">
        <v>8219</v>
      </c>
      <c r="B168" s="8">
        <v>35</v>
      </c>
      <c r="C168" t="s">
        <v>8221</v>
      </c>
      <c r="D168" s="8">
        <v>1</v>
      </c>
      <c r="E168" s="8"/>
      <c r="F168" s="8"/>
      <c r="G168" s="8"/>
    </row>
    <row r="169" spans="1:7" x14ac:dyDescent="0.55000000000000004">
      <c r="A169" t="s">
        <v>8219</v>
      </c>
      <c r="B169" s="8">
        <v>22</v>
      </c>
      <c r="C169" t="s">
        <v>8221</v>
      </c>
      <c r="D169" s="8">
        <v>10</v>
      </c>
      <c r="E169" s="8"/>
      <c r="F169" s="8"/>
      <c r="G169" s="8"/>
    </row>
    <row r="170" spans="1:7" x14ac:dyDescent="0.55000000000000004">
      <c r="A170" t="s">
        <v>8219</v>
      </c>
      <c r="B170" s="8">
        <v>38</v>
      </c>
      <c r="C170" t="s">
        <v>8221</v>
      </c>
      <c r="D170" s="8">
        <v>3</v>
      </c>
      <c r="E170" s="8"/>
      <c r="F170" s="8"/>
      <c r="G170" s="8"/>
    </row>
    <row r="171" spans="1:7" x14ac:dyDescent="0.55000000000000004">
      <c r="A171" t="s">
        <v>8219</v>
      </c>
      <c r="B171" s="8">
        <v>15</v>
      </c>
      <c r="C171" t="s">
        <v>8221</v>
      </c>
      <c r="D171" s="8">
        <v>1</v>
      </c>
      <c r="E171" s="8"/>
      <c r="F171" s="8"/>
      <c r="G171" s="8"/>
    </row>
    <row r="172" spans="1:7" x14ac:dyDescent="0.55000000000000004">
      <c r="A172" t="s">
        <v>8219</v>
      </c>
      <c r="B172" s="8">
        <v>7</v>
      </c>
      <c r="C172" t="s">
        <v>8221</v>
      </c>
      <c r="D172" s="8">
        <v>0</v>
      </c>
      <c r="E172" s="8"/>
      <c r="F172" s="8"/>
      <c r="G172" s="8"/>
    </row>
    <row r="173" spans="1:7" x14ac:dyDescent="0.55000000000000004">
      <c r="A173" t="s">
        <v>8219</v>
      </c>
      <c r="B173" s="8">
        <v>241</v>
      </c>
      <c r="C173" t="s">
        <v>8221</v>
      </c>
      <c r="D173" s="8">
        <v>5</v>
      </c>
      <c r="E173" s="8"/>
      <c r="F173" s="8"/>
      <c r="G173" s="8"/>
    </row>
    <row r="174" spans="1:7" x14ac:dyDescent="0.55000000000000004">
      <c r="A174" t="s">
        <v>8219</v>
      </c>
      <c r="B174" s="8">
        <v>55</v>
      </c>
      <c r="C174" t="s">
        <v>8221</v>
      </c>
      <c r="D174" s="8">
        <v>2</v>
      </c>
      <c r="E174" s="8"/>
      <c r="F174" s="8"/>
      <c r="G174" s="8"/>
    </row>
    <row r="175" spans="1:7" x14ac:dyDescent="0.55000000000000004">
      <c r="A175" t="s">
        <v>8219</v>
      </c>
      <c r="B175" s="8">
        <v>171</v>
      </c>
      <c r="C175" t="s">
        <v>8221</v>
      </c>
      <c r="D175" s="8">
        <v>68</v>
      </c>
      <c r="E175" s="8"/>
      <c r="F175" s="8"/>
      <c r="G175" s="8"/>
    </row>
    <row r="176" spans="1:7" x14ac:dyDescent="0.55000000000000004">
      <c r="A176" t="s">
        <v>8219</v>
      </c>
      <c r="B176" s="8">
        <v>208</v>
      </c>
      <c r="C176" t="s">
        <v>8221</v>
      </c>
      <c r="D176" s="8">
        <v>3</v>
      </c>
      <c r="E176" s="8"/>
      <c r="F176" s="8"/>
      <c r="G176" s="8"/>
    </row>
    <row r="177" spans="1:7" x14ac:dyDescent="0.55000000000000004">
      <c r="A177" t="s">
        <v>8219</v>
      </c>
      <c r="B177" s="8">
        <v>21</v>
      </c>
      <c r="C177" t="s">
        <v>8221</v>
      </c>
      <c r="D177" s="8">
        <v>34</v>
      </c>
      <c r="E177" s="8"/>
      <c r="F177" s="8"/>
      <c r="G177" s="8"/>
    </row>
    <row r="178" spans="1:7" x14ac:dyDescent="0.55000000000000004">
      <c r="A178" t="s">
        <v>8219</v>
      </c>
      <c r="B178" s="8">
        <v>25</v>
      </c>
      <c r="C178" t="s">
        <v>8221</v>
      </c>
      <c r="D178" s="8">
        <v>0</v>
      </c>
      <c r="E178" s="8"/>
      <c r="F178" s="8"/>
      <c r="G178" s="8"/>
    </row>
    <row r="179" spans="1:7" x14ac:dyDescent="0.55000000000000004">
      <c r="A179" t="s">
        <v>8219</v>
      </c>
      <c r="B179" s="8">
        <v>52</v>
      </c>
      <c r="C179" t="s">
        <v>8221</v>
      </c>
      <c r="D179" s="8">
        <v>3</v>
      </c>
      <c r="E179" s="8"/>
      <c r="F179" s="8"/>
      <c r="G179" s="8"/>
    </row>
    <row r="180" spans="1:7" x14ac:dyDescent="0.55000000000000004">
      <c r="A180" t="s">
        <v>8219</v>
      </c>
      <c r="B180" s="8">
        <v>104</v>
      </c>
      <c r="C180" t="s">
        <v>8221</v>
      </c>
      <c r="D180" s="8">
        <v>0</v>
      </c>
      <c r="E180" s="8"/>
      <c r="F180" s="8"/>
      <c r="G180" s="8"/>
    </row>
    <row r="181" spans="1:7" x14ac:dyDescent="0.55000000000000004">
      <c r="A181" t="s">
        <v>8219</v>
      </c>
      <c r="B181" s="8">
        <v>73</v>
      </c>
      <c r="C181" t="s">
        <v>8221</v>
      </c>
      <c r="D181" s="8">
        <v>70</v>
      </c>
      <c r="E181" s="8"/>
      <c r="F181" s="8"/>
      <c r="G181" s="8"/>
    </row>
    <row r="182" spans="1:7" x14ac:dyDescent="0.55000000000000004">
      <c r="A182" t="s">
        <v>8219</v>
      </c>
      <c r="B182" s="8">
        <v>34</v>
      </c>
      <c r="C182" t="s">
        <v>8221</v>
      </c>
      <c r="D182" s="8">
        <v>1</v>
      </c>
      <c r="E182" s="8"/>
      <c r="F182" s="8"/>
      <c r="G182" s="8"/>
    </row>
    <row r="183" spans="1:7" x14ac:dyDescent="0.55000000000000004">
      <c r="A183" t="s">
        <v>8219</v>
      </c>
      <c r="B183" s="8">
        <v>56</v>
      </c>
      <c r="C183" t="s">
        <v>8221</v>
      </c>
      <c r="D183" s="8">
        <v>1</v>
      </c>
      <c r="E183" s="8"/>
      <c r="F183" s="8"/>
      <c r="G183" s="8"/>
    </row>
    <row r="184" spans="1:7" x14ac:dyDescent="0.55000000000000004">
      <c r="A184" t="s">
        <v>8219</v>
      </c>
      <c r="B184" s="8">
        <v>31</v>
      </c>
      <c r="C184" t="s">
        <v>8221</v>
      </c>
      <c r="D184" s="8">
        <v>1</v>
      </c>
      <c r="E184" s="8"/>
      <c r="F184" s="8"/>
      <c r="G184" s="8"/>
    </row>
    <row r="185" spans="1:7" x14ac:dyDescent="0.55000000000000004">
      <c r="A185" t="s">
        <v>8219</v>
      </c>
      <c r="B185" s="8">
        <v>84</v>
      </c>
      <c r="C185" t="s">
        <v>8221</v>
      </c>
      <c r="D185" s="8">
        <v>2</v>
      </c>
      <c r="E185" s="8"/>
      <c r="F185" s="8"/>
      <c r="G185" s="8"/>
    </row>
    <row r="186" spans="1:7" x14ac:dyDescent="0.55000000000000004">
      <c r="A186" t="s">
        <v>8219</v>
      </c>
      <c r="B186" s="8">
        <v>130</v>
      </c>
      <c r="C186" t="s">
        <v>8221</v>
      </c>
      <c r="D186" s="8">
        <v>2</v>
      </c>
      <c r="E186" s="8"/>
      <c r="F186" s="8"/>
      <c r="G186" s="8"/>
    </row>
    <row r="187" spans="1:7" x14ac:dyDescent="0.55000000000000004">
      <c r="A187" t="s">
        <v>8219</v>
      </c>
      <c r="B187" s="8">
        <v>12</v>
      </c>
      <c r="C187" t="s">
        <v>8221</v>
      </c>
      <c r="D187" s="8">
        <v>34</v>
      </c>
      <c r="E187" s="8"/>
      <c r="F187" s="8"/>
      <c r="G187" s="8"/>
    </row>
    <row r="188" spans="1:7" x14ac:dyDescent="0.55000000000000004">
      <c r="A188" t="s">
        <v>8219</v>
      </c>
      <c r="B188" s="8">
        <v>23</v>
      </c>
      <c r="C188" t="s">
        <v>8221</v>
      </c>
      <c r="D188" s="8">
        <v>2</v>
      </c>
      <c r="E188" s="8"/>
      <c r="F188" s="8"/>
      <c r="G188" s="8"/>
    </row>
    <row r="189" spans="1:7" x14ac:dyDescent="0.55000000000000004">
      <c r="A189" t="s">
        <v>8219</v>
      </c>
      <c r="B189" s="8">
        <v>158</v>
      </c>
      <c r="C189" t="s">
        <v>8221</v>
      </c>
      <c r="D189" s="8">
        <v>0</v>
      </c>
      <c r="E189" s="8"/>
      <c r="F189" s="8"/>
      <c r="G189" s="8"/>
    </row>
    <row r="190" spans="1:7" x14ac:dyDescent="0.55000000000000004">
      <c r="A190" t="s">
        <v>8219</v>
      </c>
      <c r="B190" s="8">
        <v>30</v>
      </c>
      <c r="C190" t="s">
        <v>8221</v>
      </c>
      <c r="D190" s="8">
        <v>1</v>
      </c>
      <c r="E190" s="8"/>
      <c r="F190" s="8"/>
      <c r="G190" s="8"/>
    </row>
    <row r="191" spans="1:7" x14ac:dyDescent="0.55000000000000004">
      <c r="A191" t="s">
        <v>8219</v>
      </c>
      <c r="B191" s="8">
        <v>18</v>
      </c>
      <c r="C191" t="s">
        <v>8221</v>
      </c>
      <c r="D191" s="8">
        <v>8</v>
      </c>
      <c r="E191" s="8"/>
      <c r="F191" s="8"/>
      <c r="G191" s="8"/>
    </row>
    <row r="192" spans="1:7" x14ac:dyDescent="0.55000000000000004">
      <c r="A192" t="s">
        <v>8219</v>
      </c>
      <c r="B192" s="8">
        <v>29</v>
      </c>
      <c r="C192" t="s">
        <v>8221</v>
      </c>
      <c r="D192" s="8">
        <v>4</v>
      </c>
      <c r="E192" s="8"/>
      <c r="F192" s="8"/>
      <c r="G192" s="8"/>
    </row>
    <row r="193" spans="1:7" x14ac:dyDescent="0.55000000000000004">
      <c r="A193" t="s">
        <v>8219</v>
      </c>
      <c r="B193" s="8">
        <v>31</v>
      </c>
      <c r="C193" t="s">
        <v>8221</v>
      </c>
      <c r="D193" s="8">
        <v>28</v>
      </c>
      <c r="E193" s="8"/>
      <c r="F193" s="8"/>
      <c r="G193" s="8"/>
    </row>
    <row r="194" spans="1:7" x14ac:dyDescent="0.55000000000000004">
      <c r="A194" t="s">
        <v>8219</v>
      </c>
      <c r="B194" s="8">
        <v>173</v>
      </c>
      <c r="C194" t="s">
        <v>8221</v>
      </c>
      <c r="D194" s="8">
        <v>0</v>
      </c>
      <c r="E194" s="8"/>
      <c r="F194" s="8"/>
      <c r="G194" s="8"/>
    </row>
    <row r="195" spans="1:7" x14ac:dyDescent="0.55000000000000004">
      <c r="A195" t="s">
        <v>8219</v>
      </c>
      <c r="B195" s="8">
        <v>17</v>
      </c>
      <c r="C195" t="s">
        <v>8221</v>
      </c>
      <c r="D195" s="8">
        <v>6</v>
      </c>
      <c r="E195" s="8"/>
      <c r="F195" s="8"/>
      <c r="G195" s="8"/>
    </row>
    <row r="196" spans="1:7" x14ac:dyDescent="0.55000000000000004">
      <c r="A196" t="s">
        <v>8219</v>
      </c>
      <c r="B196" s="8">
        <v>48</v>
      </c>
      <c r="C196" t="s">
        <v>8221</v>
      </c>
      <c r="D196" s="8">
        <v>22</v>
      </c>
      <c r="E196" s="8"/>
      <c r="F196" s="8"/>
      <c r="G196" s="8"/>
    </row>
    <row r="197" spans="1:7" x14ac:dyDescent="0.55000000000000004">
      <c r="A197" t="s">
        <v>8219</v>
      </c>
      <c r="B197" s="8">
        <v>59</v>
      </c>
      <c r="C197" t="s">
        <v>8221</v>
      </c>
      <c r="D197" s="8">
        <v>0</v>
      </c>
      <c r="E197" s="8"/>
      <c r="F197" s="8"/>
      <c r="G197" s="8"/>
    </row>
    <row r="198" spans="1:7" x14ac:dyDescent="0.55000000000000004">
      <c r="A198" t="s">
        <v>8219</v>
      </c>
      <c r="B198" s="8">
        <v>39</v>
      </c>
      <c r="C198" t="s">
        <v>8221</v>
      </c>
      <c r="D198" s="8">
        <v>1</v>
      </c>
      <c r="E198" s="8"/>
      <c r="F198" s="8"/>
      <c r="G198" s="8"/>
    </row>
    <row r="199" spans="1:7" x14ac:dyDescent="0.55000000000000004">
      <c r="A199" t="s">
        <v>8219</v>
      </c>
      <c r="B199" s="8">
        <v>59</v>
      </c>
      <c r="C199" t="s">
        <v>8221</v>
      </c>
      <c r="D199" s="8">
        <v>20</v>
      </c>
      <c r="E199" s="8"/>
      <c r="F199" s="8"/>
      <c r="G199" s="8"/>
    </row>
    <row r="200" spans="1:7" x14ac:dyDescent="0.55000000000000004">
      <c r="A200" t="s">
        <v>8219</v>
      </c>
      <c r="B200" s="8">
        <v>60</v>
      </c>
      <c r="C200" t="s">
        <v>8221</v>
      </c>
      <c r="D200" s="8">
        <v>0</v>
      </c>
      <c r="E200" s="8"/>
      <c r="F200" s="8"/>
      <c r="G200" s="8"/>
    </row>
    <row r="201" spans="1:7" x14ac:dyDescent="0.55000000000000004">
      <c r="A201" t="s">
        <v>8219</v>
      </c>
      <c r="B201" s="8">
        <v>20</v>
      </c>
      <c r="C201" t="s">
        <v>8221</v>
      </c>
      <c r="D201" s="8">
        <v>1</v>
      </c>
      <c r="E201" s="8"/>
      <c r="F201" s="8"/>
      <c r="G201" s="8"/>
    </row>
    <row r="202" spans="1:7" x14ac:dyDescent="0.55000000000000004">
      <c r="A202" t="s">
        <v>8219</v>
      </c>
      <c r="B202" s="8">
        <v>2</v>
      </c>
      <c r="C202" t="s">
        <v>8221</v>
      </c>
      <c r="D202" s="8">
        <v>3</v>
      </c>
      <c r="E202" s="8"/>
      <c r="F202" s="8"/>
      <c r="G202" s="8"/>
    </row>
    <row r="203" spans="1:7" x14ac:dyDescent="0.55000000000000004">
      <c r="A203" t="s">
        <v>8219</v>
      </c>
      <c r="B203" s="8">
        <v>315</v>
      </c>
      <c r="C203" t="s">
        <v>8221</v>
      </c>
      <c r="D203" s="8">
        <v>2</v>
      </c>
      <c r="E203" s="8"/>
      <c r="F203" s="8"/>
      <c r="G203" s="8"/>
    </row>
    <row r="204" spans="1:7" x14ac:dyDescent="0.55000000000000004">
      <c r="A204" t="s">
        <v>8219</v>
      </c>
      <c r="B204" s="8">
        <v>2174</v>
      </c>
      <c r="C204" t="s">
        <v>8221</v>
      </c>
      <c r="D204" s="8">
        <v>0</v>
      </c>
      <c r="E204" s="8"/>
      <c r="F204" s="8"/>
      <c r="G204" s="8"/>
    </row>
    <row r="205" spans="1:7" x14ac:dyDescent="0.55000000000000004">
      <c r="A205" t="s">
        <v>8219</v>
      </c>
      <c r="B205" s="8">
        <v>152</v>
      </c>
      <c r="C205" t="s">
        <v>8221</v>
      </c>
      <c r="D205" s="8">
        <v>2</v>
      </c>
      <c r="E205" s="8"/>
      <c r="F205" s="8"/>
      <c r="G205" s="8"/>
    </row>
    <row r="206" spans="1:7" x14ac:dyDescent="0.55000000000000004">
      <c r="A206" t="s">
        <v>8219</v>
      </c>
      <c r="B206" s="8">
        <v>1021</v>
      </c>
      <c r="C206" t="s">
        <v>8221</v>
      </c>
      <c r="D206" s="8">
        <v>1</v>
      </c>
      <c r="E206" s="8"/>
      <c r="F206" s="8"/>
      <c r="G206" s="8"/>
    </row>
    <row r="207" spans="1:7" x14ac:dyDescent="0.55000000000000004">
      <c r="A207" t="s">
        <v>8219</v>
      </c>
      <c r="B207" s="8">
        <v>237</v>
      </c>
      <c r="C207" t="s">
        <v>8221</v>
      </c>
      <c r="D207" s="8">
        <v>0</v>
      </c>
      <c r="E207" s="8"/>
      <c r="F207" s="8"/>
      <c r="G207" s="8"/>
    </row>
    <row r="208" spans="1:7" x14ac:dyDescent="0.55000000000000004">
      <c r="A208" t="s">
        <v>8219</v>
      </c>
      <c r="B208" s="8">
        <v>27</v>
      </c>
      <c r="C208" t="s">
        <v>8221</v>
      </c>
      <c r="D208" s="8">
        <v>1</v>
      </c>
      <c r="E208" s="8"/>
      <c r="F208" s="8"/>
      <c r="G208" s="8"/>
    </row>
    <row r="209" spans="1:7" x14ac:dyDescent="0.55000000000000004">
      <c r="A209" t="s">
        <v>8219</v>
      </c>
      <c r="B209" s="8">
        <v>17</v>
      </c>
      <c r="C209" t="s">
        <v>8221</v>
      </c>
      <c r="D209" s="8">
        <v>0</v>
      </c>
      <c r="E209" s="8"/>
      <c r="F209" s="8"/>
      <c r="G209" s="8"/>
    </row>
    <row r="210" spans="1:7" x14ac:dyDescent="0.55000000000000004">
      <c r="A210" t="s">
        <v>8219</v>
      </c>
      <c r="B210" s="8">
        <v>27</v>
      </c>
      <c r="C210" t="s">
        <v>8221</v>
      </c>
      <c r="D210" s="8">
        <v>5</v>
      </c>
      <c r="E210" s="8"/>
      <c r="F210" s="8"/>
      <c r="G210" s="8"/>
    </row>
    <row r="211" spans="1:7" x14ac:dyDescent="0.55000000000000004">
      <c r="A211" t="s">
        <v>8219</v>
      </c>
      <c r="B211" s="8">
        <v>82</v>
      </c>
      <c r="C211" t="s">
        <v>8221</v>
      </c>
      <c r="D211" s="8">
        <v>1</v>
      </c>
      <c r="E211" s="8"/>
      <c r="F211" s="8"/>
      <c r="G211" s="8"/>
    </row>
    <row r="212" spans="1:7" x14ac:dyDescent="0.55000000000000004">
      <c r="A212" t="s">
        <v>8219</v>
      </c>
      <c r="B212" s="8">
        <v>48</v>
      </c>
      <c r="C212" t="s">
        <v>8221</v>
      </c>
      <c r="D212" s="8">
        <v>1</v>
      </c>
      <c r="E212" s="8"/>
      <c r="F212" s="8"/>
      <c r="G212" s="8"/>
    </row>
    <row r="213" spans="1:7" x14ac:dyDescent="0.55000000000000004">
      <c r="A213" t="s">
        <v>8219</v>
      </c>
      <c r="B213" s="8">
        <v>105</v>
      </c>
      <c r="C213" t="s">
        <v>8221</v>
      </c>
      <c r="D213" s="8">
        <v>2</v>
      </c>
      <c r="E213" s="8"/>
      <c r="F213" s="8"/>
      <c r="G213" s="8"/>
    </row>
    <row r="214" spans="1:7" x14ac:dyDescent="0.55000000000000004">
      <c r="A214" t="s">
        <v>8219</v>
      </c>
      <c r="B214" s="8">
        <v>28</v>
      </c>
      <c r="C214" t="s">
        <v>8221</v>
      </c>
      <c r="D214" s="8">
        <v>0</v>
      </c>
      <c r="E214" s="8"/>
      <c r="F214" s="8"/>
      <c r="G214" s="8"/>
    </row>
    <row r="215" spans="1:7" x14ac:dyDescent="0.55000000000000004">
      <c r="A215" t="s">
        <v>8219</v>
      </c>
      <c r="B215" s="8">
        <v>1107</v>
      </c>
      <c r="C215" t="s">
        <v>8221</v>
      </c>
      <c r="D215" s="8">
        <v>9</v>
      </c>
      <c r="E215" s="8"/>
      <c r="F215" s="8"/>
      <c r="G215" s="8"/>
    </row>
    <row r="216" spans="1:7" x14ac:dyDescent="0.55000000000000004">
      <c r="A216" t="s">
        <v>8219</v>
      </c>
      <c r="B216" s="8">
        <v>1013</v>
      </c>
      <c r="C216" t="s">
        <v>8221</v>
      </c>
      <c r="D216" s="8">
        <v>4</v>
      </c>
      <c r="E216" s="8"/>
      <c r="F216" s="8"/>
      <c r="G216" s="8"/>
    </row>
    <row r="217" spans="1:7" x14ac:dyDescent="0.55000000000000004">
      <c r="A217" t="s">
        <v>8219</v>
      </c>
      <c r="B217" s="8">
        <v>274</v>
      </c>
      <c r="C217" t="s">
        <v>8221</v>
      </c>
      <c r="D217" s="8">
        <v>4</v>
      </c>
      <c r="E217" s="8"/>
      <c r="F217" s="8"/>
      <c r="G217" s="8"/>
    </row>
    <row r="218" spans="1:7" x14ac:dyDescent="0.55000000000000004">
      <c r="A218" t="s">
        <v>8219</v>
      </c>
      <c r="B218" s="8">
        <v>87</v>
      </c>
      <c r="C218" t="s">
        <v>8221</v>
      </c>
      <c r="D218" s="8">
        <v>1</v>
      </c>
      <c r="E218" s="8"/>
      <c r="F218" s="8"/>
      <c r="G218" s="8"/>
    </row>
    <row r="219" spans="1:7" x14ac:dyDescent="0.55000000000000004">
      <c r="A219" t="s">
        <v>8219</v>
      </c>
      <c r="B219" s="8">
        <v>99</v>
      </c>
      <c r="C219" t="s">
        <v>8221</v>
      </c>
      <c r="D219" s="8">
        <v>1</v>
      </c>
      <c r="E219" s="8"/>
      <c r="F219" s="8"/>
      <c r="G219" s="8"/>
    </row>
    <row r="220" spans="1:7" x14ac:dyDescent="0.55000000000000004">
      <c r="A220" t="s">
        <v>8219</v>
      </c>
      <c r="B220" s="8">
        <v>276</v>
      </c>
      <c r="C220" t="s">
        <v>8221</v>
      </c>
      <c r="D220" s="8">
        <v>7</v>
      </c>
      <c r="E220" s="8"/>
      <c r="F220" s="8"/>
      <c r="G220" s="8"/>
    </row>
    <row r="221" spans="1:7" x14ac:dyDescent="0.55000000000000004">
      <c r="A221" t="s">
        <v>8219</v>
      </c>
      <c r="B221" s="8">
        <v>21</v>
      </c>
      <c r="C221" t="s">
        <v>8221</v>
      </c>
      <c r="D221" s="8">
        <v>5</v>
      </c>
      <c r="E221" s="8"/>
      <c r="F221" s="8"/>
      <c r="G221" s="8"/>
    </row>
    <row r="222" spans="1:7" x14ac:dyDescent="0.55000000000000004">
      <c r="A222" t="s">
        <v>8219</v>
      </c>
      <c r="B222" s="8">
        <v>41</v>
      </c>
      <c r="C222" t="s">
        <v>8221</v>
      </c>
      <c r="D222" s="8">
        <v>1</v>
      </c>
      <c r="E222" s="8"/>
      <c r="F222" s="8"/>
      <c r="G222" s="8"/>
    </row>
    <row r="223" spans="1:7" x14ac:dyDescent="0.55000000000000004">
      <c r="A223" t="s">
        <v>8219</v>
      </c>
      <c r="B223" s="8">
        <v>119</v>
      </c>
      <c r="C223" t="s">
        <v>8221</v>
      </c>
      <c r="D223" s="8">
        <v>0</v>
      </c>
      <c r="E223" s="8"/>
      <c r="F223" s="8"/>
      <c r="G223" s="8"/>
    </row>
    <row r="224" spans="1:7" x14ac:dyDescent="0.55000000000000004">
      <c r="A224" t="s">
        <v>8219</v>
      </c>
      <c r="B224" s="8">
        <v>153</v>
      </c>
      <c r="C224" t="s">
        <v>8221</v>
      </c>
      <c r="D224" s="8">
        <v>0</v>
      </c>
      <c r="E224" s="8"/>
      <c r="F224" s="8"/>
      <c r="G224" s="8"/>
    </row>
    <row r="225" spans="1:7" x14ac:dyDescent="0.55000000000000004">
      <c r="A225" t="s">
        <v>8219</v>
      </c>
      <c r="B225" s="8">
        <v>100</v>
      </c>
      <c r="C225" t="s">
        <v>8221</v>
      </c>
      <c r="D225" s="8">
        <v>1</v>
      </c>
      <c r="E225" s="8"/>
      <c r="F225" s="8"/>
      <c r="G225" s="8"/>
    </row>
    <row r="226" spans="1:7" x14ac:dyDescent="0.55000000000000004">
      <c r="A226" t="s">
        <v>8219</v>
      </c>
      <c r="B226" s="8">
        <v>143</v>
      </c>
      <c r="C226" t="s">
        <v>8221</v>
      </c>
      <c r="D226" s="8">
        <v>2</v>
      </c>
      <c r="E226" s="8"/>
      <c r="F226" s="8"/>
      <c r="G226" s="8"/>
    </row>
    <row r="227" spans="1:7" x14ac:dyDescent="0.55000000000000004">
      <c r="A227" t="s">
        <v>8219</v>
      </c>
      <c r="B227" s="8">
        <v>140</v>
      </c>
      <c r="C227" t="s">
        <v>8221</v>
      </c>
      <c r="D227" s="8">
        <v>0</v>
      </c>
      <c r="E227" s="8"/>
      <c r="F227" s="8"/>
      <c r="G227" s="8"/>
    </row>
    <row r="228" spans="1:7" x14ac:dyDescent="0.55000000000000004">
      <c r="A228" t="s">
        <v>8219</v>
      </c>
      <c r="B228" s="8">
        <v>35</v>
      </c>
      <c r="C228" t="s">
        <v>8221</v>
      </c>
      <c r="D228" s="8">
        <v>4</v>
      </c>
      <c r="E228" s="8"/>
      <c r="F228" s="8"/>
      <c r="G228" s="8"/>
    </row>
    <row r="229" spans="1:7" x14ac:dyDescent="0.55000000000000004">
      <c r="A229" t="s">
        <v>8219</v>
      </c>
      <c r="B229" s="8">
        <v>149</v>
      </c>
      <c r="C229" t="s">
        <v>8221</v>
      </c>
      <c r="D229" s="8">
        <v>7</v>
      </c>
      <c r="E229" s="8"/>
      <c r="F229" s="8"/>
      <c r="G229" s="8"/>
    </row>
    <row r="230" spans="1:7" x14ac:dyDescent="0.55000000000000004">
      <c r="A230" t="s">
        <v>8219</v>
      </c>
      <c r="B230" s="8">
        <v>130</v>
      </c>
      <c r="C230" t="s">
        <v>8221</v>
      </c>
      <c r="D230" s="8">
        <v>2</v>
      </c>
      <c r="E230" s="8"/>
      <c r="F230" s="8"/>
      <c r="G230" s="8"/>
    </row>
    <row r="231" spans="1:7" x14ac:dyDescent="0.55000000000000004">
      <c r="A231" t="s">
        <v>8219</v>
      </c>
      <c r="B231" s="8">
        <v>120</v>
      </c>
      <c r="C231" t="s">
        <v>8221</v>
      </c>
      <c r="D231" s="8">
        <v>1</v>
      </c>
      <c r="E231" s="8"/>
      <c r="F231" s="8"/>
      <c r="G231" s="8"/>
    </row>
    <row r="232" spans="1:7" x14ac:dyDescent="0.55000000000000004">
      <c r="A232" t="s">
        <v>8219</v>
      </c>
      <c r="B232" s="8">
        <v>265</v>
      </c>
      <c r="C232" t="s">
        <v>8221</v>
      </c>
      <c r="D232" s="8">
        <v>9</v>
      </c>
      <c r="E232" s="8"/>
      <c r="F232" s="8"/>
      <c r="G232" s="8"/>
    </row>
    <row r="233" spans="1:7" x14ac:dyDescent="0.55000000000000004">
      <c r="A233" t="s">
        <v>8219</v>
      </c>
      <c r="B233" s="8">
        <v>71</v>
      </c>
      <c r="C233" t="s">
        <v>8221</v>
      </c>
      <c r="D233" s="8">
        <v>2</v>
      </c>
      <c r="E233" s="8"/>
      <c r="F233" s="8"/>
      <c r="G233" s="8"/>
    </row>
    <row r="234" spans="1:7" x14ac:dyDescent="0.55000000000000004">
      <c r="A234" t="s">
        <v>8219</v>
      </c>
      <c r="B234" s="8">
        <v>13</v>
      </c>
      <c r="C234" t="s">
        <v>8221</v>
      </c>
      <c r="D234" s="8">
        <v>1</v>
      </c>
      <c r="E234" s="8"/>
      <c r="F234" s="8"/>
      <c r="G234" s="8"/>
    </row>
    <row r="235" spans="1:7" x14ac:dyDescent="0.55000000000000004">
      <c r="A235" t="s">
        <v>8219</v>
      </c>
      <c r="B235" s="8">
        <v>169</v>
      </c>
      <c r="C235" t="s">
        <v>8221</v>
      </c>
      <c r="D235" s="8">
        <v>7</v>
      </c>
      <c r="E235" s="8"/>
      <c r="F235" s="8"/>
      <c r="G235" s="8"/>
    </row>
    <row r="236" spans="1:7" x14ac:dyDescent="0.55000000000000004">
      <c r="A236" t="s">
        <v>8219</v>
      </c>
      <c r="B236" s="8">
        <v>57</v>
      </c>
      <c r="C236" t="s">
        <v>8221</v>
      </c>
      <c r="D236" s="8">
        <v>2</v>
      </c>
      <c r="E236" s="8"/>
      <c r="F236" s="8"/>
      <c r="G236" s="8"/>
    </row>
    <row r="237" spans="1:7" x14ac:dyDescent="0.55000000000000004">
      <c r="A237" t="s">
        <v>8219</v>
      </c>
      <c r="B237" s="8">
        <v>229</v>
      </c>
      <c r="C237" t="s">
        <v>8221</v>
      </c>
      <c r="D237" s="8">
        <v>8</v>
      </c>
      <c r="E237" s="8"/>
      <c r="F237" s="8"/>
      <c r="G237" s="8"/>
    </row>
    <row r="238" spans="1:7" x14ac:dyDescent="0.55000000000000004">
      <c r="A238" t="s">
        <v>8219</v>
      </c>
      <c r="B238" s="8">
        <v>108</v>
      </c>
      <c r="C238" t="s">
        <v>8221</v>
      </c>
      <c r="D238" s="8">
        <v>2</v>
      </c>
      <c r="E238" s="8"/>
      <c r="F238" s="8"/>
      <c r="G238" s="8"/>
    </row>
    <row r="239" spans="1:7" x14ac:dyDescent="0.55000000000000004">
      <c r="A239" t="s">
        <v>8219</v>
      </c>
      <c r="B239" s="8">
        <v>108</v>
      </c>
      <c r="C239" t="s">
        <v>8221</v>
      </c>
      <c r="D239" s="8">
        <v>2</v>
      </c>
      <c r="E239" s="8"/>
      <c r="F239" s="8"/>
      <c r="G239" s="8"/>
    </row>
    <row r="240" spans="1:7" x14ac:dyDescent="0.55000000000000004">
      <c r="A240" t="s">
        <v>8219</v>
      </c>
      <c r="B240" s="8">
        <v>41</v>
      </c>
      <c r="C240" t="s">
        <v>8221</v>
      </c>
      <c r="D240" s="8">
        <v>7</v>
      </c>
      <c r="E240" s="8"/>
      <c r="F240" s="8"/>
      <c r="G240" s="8"/>
    </row>
    <row r="241" spans="1:7" x14ac:dyDescent="0.55000000000000004">
      <c r="A241" t="s">
        <v>8219</v>
      </c>
      <c r="B241" s="8">
        <v>139</v>
      </c>
      <c r="C241" t="s">
        <v>8221</v>
      </c>
      <c r="D241" s="8">
        <v>2</v>
      </c>
      <c r="E241" s="8"/>
      <c r="F241" s="8"/>
      <c r="G241" s="8"/>
    </row>
    <row r="242" spans="1:7" x14ac:dyDescent="0.55000000000000004">
      <c r="A242" t="s">
        <v>8219</v>
      </c>
      <c r="B242" s="8">
        <v>19</v>
      </c>
      <c r="C242" t="s">
        <v>8221</v>
      </c>
      <c r="D242" s="8">
        <v>18</v>
      </c>
      <c r="E242" s="8"/>
      <c r="F242" s="8"/>
      <c r="G242" s="8"/>
    </row>
    <row r="243" spans="1:7" x14ac:dyDescent="0.55000000000000004">
      <c r="A243" t="s">
        <v>8219</v>
      </c>
      <c r="B243" s="8">
        <v>94</v>
      </c>
      <c r="C243" t="s">
        <v>8221</v>
      </c>
      <c r="D243" s="8">
        <v>9</v>
      </c>
      <c r="E243" s="8"/>
      <c r="F243" s="8"/>
      <c r="G243" s="8"/>
    </row>
    <row r="244" spans="1:7" x14ac:dyDescent="0.55000000000000004">
      <c r="A244" t="s">
        <v>8219</v>
      </c>
      <c r="B244" s="8">
        <v>23</v>
      </c>
      <c r="C244" t="s">
        <v>8221</v>
      </c>
      <c r="D244" s="8">
        <v>4</v>
      </c>
      <c r="E244" s="8"/>
      <c r="F244" s="8"/>
      <c r="G244" s="8"/>
    </row>
    <row r="245" spans="1:7" x14ac:dyDescent="0.55000000000000004">
      <c r="A245" t="s">
        <v>8219</v>
      </c>
      <c r="B245" s="8">
        <v>15</v>
      </c>
      <c r="C245" t="s">
        <v>8221</v>
      </c>
      <c r="D245" s="8">
        <v>7</v>
      </c>
      <c r="E245" s="8"/>
      <c r="F245" s="8"/>
      <c r="G245" s="8"/>
    </row>
    <row r="246" spans="1:7" x14ac:dyDescent="0.55000000000000004">
      <c r="A246" t="s">
        <v>8219</v>
      </c>
      <c r="B246" s="8">
        <v>62</v>
      </c>
      <c r="C246" t="s">
        <v>8221</v>
      </c>
      <c r="D246" s="8">
        <v>29</v>
      </c>
      <c r="E246" s="8"/>
      <c r="F246" s="8"/>
      <c r="G246" s="8"/>
    </row>
    <row r="247" spans="1:7" x14ac:dyDescent="0.55000000000000004">
      <c r="A247" t="s">
        <v>8219</v>
      </c>
      <c r="B247" s="8">
        <v>74</v>
      </c>
      <c r="C247" t="s">
        <v>8221</v>
      </c>
      <c r="D247" s="8">
        <v>12</v>
      </c>
      <c r="E247" s="8"/>
      <c r="F247" s="8"/>
      <c r="G247" s="8"/>
    </row>
    <row r="248" spans="1:7" x14ac:dyDescent="0.55000000000000004">
      <c r="A248" t="s">
        <v>8219</v>
      </c>
      <c r="B248" s="8">
        <v>97</v>
      </c>
      <c r="C248" t="s">
        <v>8221</v>
      </c>
      <c r="D248" s="8">
        <v>4</v>
      </c>
      <c r="E248" s="8"/>
      <c r="F248" s="8"/>
      <c r="G248" s="8"/>
    </row>
    <row r="249" spans="1:7" x14ac:dyDescent="0.55000000000000004">
      <c r="A249" t="s">
        <v>8219</v>
      </c>
      <c r="B249" s="8">
        <v>55</v>
      </c>
      <c r="C249" t="s">
        <v>8221</v>
      </c>
      <c r="D249" s="8">
        <v>28</v>
      </c>
      <c r="E249" s="8"/>
      <c r="F249" s="8"/>
      <c r="G249" s="8"/>
    </row>
    <row r="250" spans="1:7" x14ac:dyDescent="0.55000000000000004">
      <c r="A250" t="s">
        <v>8219</v>
      </c>
      <c r="B250" s="8">
        <v>44</v>
      </c>
      <c r="C250" t="s">
        <v>8221</v>
      </c>
      <c r="D250" s="8">
        <v>25</v>
      </c>
      <c r="E250" s="8"/>
      <c r="F250" s="8"/>
      <c r="G250" s="8"/>
    </row>
    <row r="251" spans="1:7" x14ac:dyDescent="0.55000000000000004">
      <c r="A251" t="s">
        <v>8219</v>
      </c>
      <c r="B251" s="8">
        <v>110</v>
      </c>
      <c r="C251" t="s">
        <v>8221</v>
      </c>
      <c r="D251" s="8">
        <v>28</v>
      </c>
      <c r="E251" s="8"/>
      <c r="F251" s="8"/>
      <c r="G251" s="8"/>
    </row>
    <row r="252" spans="1:7" x14ac:dyDescent="0.55000000000000004">
      <c r="A252" t="s">
        <v>8219</v>
      </c>
      <c r="B252" s="8">
        <v>59</v>
      </c>
      <c r="C252" t="s">
        <v>8221</v>
      </c>
      <c r="D252" s="8">
        <v>310</v>
      </c>
      <c r="E252" s="8"/>
      <c r="F252" s="8"/>
      <c r="G252" s="8"/>
    </row>
    <row r="253" spans="1:7" x14ac:dyDescent="0.55000000000000004">
      <c r="A253" t="s">
        <v>8219</v>
      </c>
      <c r="B253" s="8">
        <v>62</v>
      </c>
      <c r="C253" t="s">
        <v>8221</v>
      </c>
      <c r="D253" s="8">
        <v>15</v>
      </c>
      <c r="E253" s="8"/>
      <c r="F253" s="8"/>
      <c r="G253" s="8"/>
    </row>
    <row r="254" spans="1:7" x14ac:dyDescent="0.55000000000000004">
      <c r="A254" t="s">
        <v>8219</v>
      </c>
      <c r="B254" s="8">
        <v>105</v>
      </c>
      <c r="C254" t="s">
        <v>8221</v>
      </c>
      <c r="D254" s="8">
        <v>215</v>
      </c>
      <c r="E254" s="8"/>
      <c r="F254" s="8"/>
      <c r="G254" s="8"/>
    </row>
    <row r="255" spans="1:7" x14ac:dyDescent="0.55000000000000004">
      <c r="A255" t="s">
        <v>8219</v>
      </c>
      <c r="B255" s="8">
        <v>26</v>
      </c>
      <c r="C255" t="s">
        <v>8221</v>
      </c>
      <c r="D255" s="8">
        <v>3</v>
      </c>
      <c r="E255" s="8"/>
      <c r="F255" s="8"/>
      <c r="G255" s="8"/>
    </row>
    <row r="256" spans="1:7" x14ac:dyDescent="0.55000000000000004">
      <c r="A256" t="s">
        <v>8219</v>
      </c>
      <c r="B256" s="8">
        <v>49</v>
      </c>
      <c r="C256" t="s">
        <v>8221</v>
      </c>
      <c r="D256" s="8">
        <v>2</v>
      </c>
      <c r="E256" s="8"/>
      <c r="F256" s="8"/>
      <c r="G256" s="8"/>
    </row>
    <row r="257" spans="1:7" x14ac:dyDescent="0.55000000000000004">
      <c r="A257" t="s">
        <v>8219</v>
      </c>
      <c r="B257" s="8">
        <v>68</v>
      </c>
      <c r="C257" t="s">
        <v>8221</v>
      </c>
      <c r="D257" s="8">
        <v>26</v>
      </c>
      <c r="E257" s="8"/>
      <c r="F257" s="8"/>
      <c r="G257" s="8"/>
    </row>
    <row r="258" spans="1:7" x14ac:dyDescent="0.55000000000000004">
      <c r="A258" t="s">
        <v>8219</v>
      </c>
      <c r="B258" s="8">
        <v>22</v>
      </c>
      <c r="C258" t="s">
        <v>8221</v>
      </c>
      <c r="D258" s="8">
        <v>24</v>
      </c>
      <c r="E258" s="8"/>
      <c r="F258" s="8"/>
      <c r="G258" s="8"/>
    </row>
    <row r="259" spans="1:7" x14ac:dyDescent="0.55000000000000004">
      <c r="A259" t="s">
        <v>8219</v>
      </c>
      <c r="B259" s="8">
        <v>18</v>
      </c>
      <c r="C259" t="s">
        <v>8221</v>
      </c>
      <c r="D259" s="8">
        <v>96</v>
      </c>
      <c r="E259" s="8"/>
      <c r="F259" s="8"/>
      <c r="G259" s="8"/>
    </row>
    <row r="260" spans="1:7" x14ac:dyDescent="0.55000000000000004">
      <c r="A260" t="s">
        <v>8219</v>
      </c>
      <c r="B260" s="8">
        <v>19</v>
      </c>
      <c r="C260" t="s">
        <v>8221</v>
      </c>
      <c r="D260" s="8">
        <v>17</v>
      </c>
      <c r="E260" s="8"/>
      <c r="F260" s="8"/>
      <c r="G260" s="8"/>
    </row>
    <row r="261" spans="1:7" x14ac:dyDescent="0.55000000000000004">
      <c r="A261" t="s">
        <v>8219</v>
      </c>
      <c r="B261" s="8">
        <v>99</v>
      </c>
      <c r="C261" t="s">
        <v>8221</v>
      </c>
      <c r="D261" s="8">
        <v>94</v>
      </c>
      <c r="E261" s="8"/>
      <c r="F261" s="8"/>
      <c r="G261" s="8"/>
    </row>
    <row r="262" spans="1:7" x14ac:dyDescent="0.55000000000000004">
      <c r="A262" t="s">
        <v>8219</v>
      </c>
      <c r="B262" s="8">
        <v>27</v>
      </c>
      <c r="C262" t="s">
        <v>8221</v>
      </c>
      <c r="D262" s="8">
        <v>129</v>
      </c>
      <c r="E262" s="8"/>
      <c r="F262" s="8"/>
      <c r="G262" s="8"/>
    </row>
    <row r="263" spans="1:7" x14ac:dyDescent="0.55000000000000004">
      <c r="A263" t="s">
        <v>8219</v>
      </c>
      <c r="B263" s="8">
        <v>25</v>
      </c>
      <c r="C263" t="s">
        <v>8221</v>
      </c>
      <c r="D263" s="8">
        <v>1</v>
      </c>
      <c r="E263" s="8"/>
      <c r="F263" s="8"/>
      <c r="G263" s="8"/>
    </row>
    <row r="264" spans="1:7" x14ac:dyDescent="0.55000000000000004">
      <c r="A264" t="s">
        <v>8219</v>
      </c>
      <c r="B264" s="8">
        <v>14</v>
      </c>
      <c r="C264" t="s">
        <v>8221</v>
      </c>
      <c r="D264" s="8">
        <v>4</v>
      </c>
      <c r="E264" s="8"/>
      <c r="F264" s="8"/>
      <c r="G264" s="8"/>
    </row>
    <row r="265" spans="1:7" x14ac:dyDescent="0.55000000000000004">
      <c r="A265" t="s">
        <v>8219</v>
      </c>
      <c r="B265" s="8">
        <v>35</v>
      </c>
      <c r="C265" t="s">
        <v>8221</v>
      </c>
      <c r="D265" s="8">
        <v>3</v>
      </c>
      <c r="E265" s="8"/>
      <c r="F265" s="8"/>
      <c r="G265" s="8"/>
    </row>
    <row r="266" spans="1:7" x14ac:dyDescent="0.55000000000000004">
      <c r="A266" t="s">
        <v>8219</v>
      </c>
      <c r="B266" s="8">
        <v>10</v>
      </c>
      <c r="C266" t="s">
        <v>8221</v>
      </c>
      <c r="D266" s="8">
        <v>135</v>
      </c>
      <c r="E266" s="8"/>
      <c r="F266" s="8"/>
      <c r="G266" s="8"/>
    </row>
    <row r="267" spans="1:7" x14ac:dyDescent="0.55000000000000004">
      <c r="A267" t="s">
        <v>8219</v>
      </c>
      <c r="B267" s="8">
        <v>29</v>
      </c>
      <c r="C267" t="s">
        <v>8221</v>
      </c>
      <c r="D267" s="8">
        <v>10</v>
      </c>
      <c r="E267" s="8"/>
      <c r="F267" s="8"/>
      <c r="G267" s="8"/>
    </row>
    <row r="268" spans="1:7" x14ac:dyDescent="0.55000000000000004">
      <c r="A268" t="s">
        <v>8219</v>
      </c>
      <c r="B268" s="8">
        <v>44</v>
      </c>
      <c r="C268" t="s">
        <v>8221</v>
      </c>
      <c r="D268" s="8">
        <v>0</v>
      </c>
      <c r="E268" s="8"/>
      <c r="F268" s="8"/>
      <c r="G268" s="8"/>
    </row>
    <row r="269" spans="1:7" x14ac:dyDescent="0.55000000000000004">
      <c r="A269" t="s">
        <v>8219</v>
      </c>
      <c r="B269" s="8">
        <v>17</v>
      </c>
      <c r="C269" t="s">
        <v>8221</v>
      </c>
      <c r="D269" s="8">
        <v>6</v>
      </c>
      <c r="E269" s="8"/>
      <c r="F269" s="8"/>
      <c r="G269" s="8"/>
    </row>
    <row r="270" spans="1:7" x14ac:dyDescent="0.55000000000000004">
      <c r="A270" t="s">
        <v>8219</v>
      </c>
      <c r="B270" s="8">
        <v>34</v>
      </c>
      <c r="C270" t="s">
        <v>8221</v>
      </c>
      <c r="D270" s="8">
        <v>36</v>
      </c>
      <c r="E270" s="8"/>
      <c r="F270" s="8"/>
      <c r="G270" s="8"/>
    </row>
    <row r="271" spans="1:7" x14ac:dyDescent="0.55000000000000004">
      <c r="A271" t="s">
        <v>8219</v>
      </c>
      <c r="B271" s="8">
        <v>14</v>
      </c>
      <c r="C271" t="s">
        <v>8221</v>
      </c>
      <c r="D271" s="8">
        <v>336</v>
      </c>
      <c r="E271" s="8"/>
      <c r="F271" s="8"/>
      <c r="G271" s="8"/>
    </row>
    <row r="272" spans="1:7" x14ac:dyDescent="0.55000000000000004">
      <c r="A272" t="s">
        <v>8219</v>
      </c>
      <c r="B272" s="8">
        <v>156</v>
      </c>
      <c r="C272" t="s">
        <v>8221</v>
      </c>
      <c r="D272" s="8">
        <v>34</v>
      </c>
      <c r="E272" s="8"/>
      <c r="F272" s="8"/>
      <c r="G272" s="8"/>
    </row>
    <row r="273" spans="1:7" x14ac:dyDescent="0.55000000000000004">
      <c r="A273" t="s">
        <v>8219</v>
      </c>
      <c r="B273" s="8">
        <v>128</v>
      </c>
      <c r="C273" t="s">
        <v>8221</v>
      </c>
      <c r="D273" s="8">
        <v>10</v>
      </c>
      <c r="E273" s="8"/>
      <c r="F273" s="8"/>
      <c r="G273" s="8"/>
    </row>
    <row r="274" spans="1:7" x14ac:dyDescent="0.55000000000000004">
      <c r="A274" t="s">
        <v>8219</v>
      </c>
      <c r="B274" s="8">
        <v>60</v>
      </c>
      <c r="C274" t="s">
        <v>8221</v>
      </c>
      <c r="D274" s="8">
        <v>201</v>
      </c>
      <c r="E274" s="8"/>
      <c r="F274" s="8"/>
      <c r="G274" s="8"/>
    </row>
    <row r="275" spans="1:7" x14ac:dyDescent="0.55000000000000004">
      <c r="A275" t="s">
        <v>8219</v>
      </c>
      <c r="B275" s="8">
        <v>32</v>
      </c>
      <c r="C275" t="s">
        <v>8221</v>
      </c>
      <c r="D275" s="8">
        <v>296</v>
      </c>
      <c r="E275" s="8"/>
      <c r="F275" s="8"/>
      <c r="G275" s="8"/>
    </row>
    <row r="276" spans="1:7" x14ac:dyDescent="0.55000000000000004">
      <c r="A276" t="s">
        <v>8219</v>
      </c>
      <c r="B276" s="8">
        <v>53</v>
      </c>
      <c r="C276" t="s">
        <v>8221</v>
      </c>
      <c r="D276" s="8">
        <v>7</v>
      </c>
      <c r="E276" s="8"/>
      <c r="F276" s="8"/>
      <c r="G276" s="8"/>
    </row>
    <row r="277" spans="1:7" x14ac:dyDescent="0.55000000000000004">
      <c r="A277" t="s">
        <v>8219</v>
      </c>
      <c r="B277" s="8">
        <v>184</v>
      </c>
      <c r="C277" t="s">
        <v>8221</v>
      </c>
      <c r="D277" s="8">
        <v>7</v>
      </c>
      <c r="E277" s="8"/>
      <c r="F277" s="8"/>
      <c r="G277" s="8"/>
    </row>
    <row r="278" spans="1:7" x14ac:dyDescent="0.55000000000000004">
      <c r="A278" t="s">
        <v>8219</v>
      </c>
      <c r="B278" s="8">
        <v>90</v>
      </c>
      <c r="C278" t="s">
        <v>8221</v>
      </c>
      <c r="D278" s="8">
        <v>1</v>
      </c>
      <c r="E278" s="8"/>
      <c r="F278" s="8"/>
      <c r="G278" s="8"/>
    </row>
    <row r="279" spans="1:7" x14ac:dyDescent="0.55000000000000004">
      <c r="A279" t="s">
        <v>8219</v>
      </c>
      <c r="B279" s="8">
        <v>71</v>
      </c>
      <c r="C279" t="s">
        <v>8221</v>
      </c>
      <c r="D279" s="8">
        <v>114</v>
      </c>
      <c r="E279" s="8"/>
      <c r="F279" s="8"/>
      <c r="G279" s="8"/>
    </row>
    <row r="280" spans="1:7" x14ac:dyDescent="0.55000000000000004">
      <c r="A280" t="s">
        <v>8219</v>
      </c>
      <c r="B280" s="8">
        <v>87</v>
      </c>
      <c r="C280" t="s">
        <v>8221</v>
      </c>
      <c r="D280" s="8">
        <v>29</v>
      </c>
      <c r="E280" s="8"/>
      <c r="F280" s="8"/>
      <c r="G280" s="8"/>
    </row>
    <row r="281" spans="1:7" x14ac:dyDescent="0.55000000000000004">
      <c r="A281" t="s">
        <v>8219</v>
      </c>
      <c r="B281" s="8">
        <v>28</v>
      </c>
      <c r="C281" t="s">
        <v>8221</v>
      </c>
      <c r="D281" s="8">
        <v>890</v>
      </c>
      <c r="E281" s="8"/>
      <c r="F281" s="8"/>
      <c r="G281" s="8"/>
    </row>
    <row r="282" spans="1:7" x14ac:dyDescent="0.55000000000000004">
      <c r="A282" t="s">
        <v>8219</v>
      </c>
      <c r="B282" s="8">
        <v>56</v>
      </c>
      <c r="C282" t="s">
        <v>8221</v>
      </c>
      <c r="D282" s="8">
        <v>31</v>
      </c>
      <c r="E282" s="8"/>
      <c r="F282" s="8"/>
      <c r="G282" s="8"/>
    </row>
    <row r="283" spans="1:7" x14ac:dyDescent="0.55000000000000004">
      <c r="A283" t="s">
        <v>8219</v>
      </c>
      <c r="B283" s="8">
        <v>51</v>
      </c>
      <c r="C283" t="s">
        <v>8221</v>
      </c>
      <c r="D283" s="8">
        <v>21</v>
      </c>
      <c r="E283" s="8"/>
      <c r="F283" s="8"/>
      <c r="G283" s="8"/>
    </row>
    <row r="284" spans="1:7" x14ac:dyDescent="0.55000000000000004">
      <c r="A284" t="s">
        <v>8219</v>
      </c>
      <c r="B284" s="8">
        <v>75</v>
      </c>
      <c r="C284" t="s">
        <v>8221</v>
      </c>
      <c r="D284" s="8">
        <v>37</v>
      </c>
      <c r="E284" s="8"/>
      <c r="F284" s="8"/>
      <c r="G284" s="8"/>
    </row>
    <row r="285" spans="1:7" x14ac:dyDescent="0.55000000000000004">
      <c r="A285" t="s">
        <v>8219</v>
      </c>
      <c r="B285" s="8">
        <v>38</v>
      </c>
      <c r="C285" t="s">
        <v>8221</v>
      </c>
      <c r="D285" s="8">
        <v>7</v>
      </c>
      <c r="E285" s="8"/>
      <c r="F285" s="8"/>
      <c r="G285" s="8"/>
    </row>
    <row r="286" spans="1:7" x14ac:dyDescent="0.55000000000000004">
      <c r="A286" t="s">
        <v>8219</v>
      </c>
      <c r="B286" s="8">
        <v>18</v>
      </c>
      <c r="C286" t="s">
        <v>8221</v>
      </c>
      <c r="D286" s="8">
        <v>4</v>
      </c>
      <c r="E286" s="8"/>
      <c r="F286" s="8"/>
      <c r="G286" s="8"/>
    </row>
    <row r="287" spans="1:7" x14ac:dyDescent="0.55000000000000004">
      <c r="A287" t="s">
        <v>8219</v>
      </c>
      <c r="B287" s="8">
        <v>54</v>
      </c>
      <c r="C287" t="s">
        <v>8221</v>
      </c>
      <c r="D287" s="8">
        <v>5</v>
      </c>
      <c r="E287" s="8"/>
      <c r="F287" s="8"/>
      <c r="G287" s="8"/>
    </row>
    <row r="288" spans="1:7" x14ac:dyDescent="0.55000000000000004">
      <c r="A288" t="s">
        <v>8219</v>
      </c>
      <c r="B288" s="8">
        <v>71</v>
      </c>
      <c r="C288" t="s">
        <v>8221</v>
      </c>
      <c r="D288" s="8">
        <v>0</v>
      </c>
      <c r="E288" s="8"/>
      <c r="F288" s="8"/>
      <c r="G288" s="8"/>
    </row>
    <row r="289" spans="1:7" x14ac:dyDescent="0.55000000000000004">
      <c r="A289" t="s">
        <v>8219</v>
      </c>
      <c r="B289" s="8">
        <v>57</v>
      </c>
      <c r="C289" t="s">
        <v>8221</v>
      </c>
      <c r="D289" s="8">
        <v>456</v>
      </c>
      <c r="E289" s="8"/>
      <c r="F289" s="8"/>
      <c r="G289" s="8"/>
    </row>
    <row r="290" spans="1:7" x14ac:dyDescent="0.55000000000000004">
      <c r="A290" t="s">
        <v>8219</v>
      </c>
      <c r="B290" s="8">
        <v>43</v>
      </c>
      <c r="C290" t="s">
        <v>8221</v>
      </c>
      <c r="D290" s="8">
        <v>369</v>
      </c>
      <c r="E290" s="8"/>
      <c r="F290" s="8"/>
      <c r="G290" s="8"/>
    </row>
    <row r="291" spans="1:7" x14ac:dyDescent="0.55000000000000004">
      <c r="A291" t="s">
        <v>8219</v>
      </c>
      <c r="B291" s="8">
        <v>52</v>
      </c>
      <c r="C291" t="s">
        <v>8221</v>
      </c>
      <c r="D291" s="8">
        <v>2</v>
      </c>
      <c r="E291" s="8"/>
      <c r="F291" s="8"/>
      <c r="G291" s="8"/>
    </row>
    <row r="292" spans="1:7" x14ac:dyDescent="0.55000000000000004">
      <c r="A292" t="s">
        <v>8219</v>
      </c>
      <c r="B292" s="8">
        <v>27</v>
      </c>
      <c r="C292" t="s">
        <v>8221</v>
      </c>
      <c r="D292" s="8">
        <v>0</v>
      </c>
      <c r="E292" s="8"/>
      <c r="F292" s="8"/>
      <c r="G292" s="8"/>
    </row>
    <row r="293" spans="1:7" x14ac:dyDescent="0.55000000000000004">
      <c r="A293" t="s">
        <v>8219</v>
      </c>
      <c r="B293" s="8">
        <v>12</v>
      </c>
      <c r="C293" t="s">
        <v>8221</v>
      </c>
      <c r="D293" s="8">
        <v>338</v>
      </c>
      <c r="E293" s="8"/>
      <c r="F293" s="8"/>
      <c r="G293" s="8"/>
    </row>
    <row r="294" spans="1:7" x14ac:dyDescent="0.55000000000000004">
      <c r="A294" t="s">
        <v>8219</v>
      </c>
      <c r="B294" s="8">
        <v>33</v>
      </c>
      <c r="C294" t="s">
        <v>8221</v>
      </c>
      <c r="D294" s="8">
        <v>4</v>
      </c>
      <c r="E294" s="8"/>
      <c r="F294" s="8"/>
      <c r="G294" s="8"/>
    </row>
    <row r="295" spans="1:7" x14ac:dyDescent="0.55000000000000004">
      <c r="A295" t="s">
        <v>8219</v>
      </c>
      <c r="B295" s="8">
        <v>96</v>
      </c>
      <c r="C295" t="s">
        <v>8221</v>
      </c>
      <c r="D295" s="8">
        <v>1</v>
      </c>
      <c r="E295" s="8"/>
      <c r="F295" s="8"/>
      <c r="G295" s="8"/>
    </row>
    <row r="296" spans="1:7" x14ac:dyDescent="0.55000000000000004">
      <c r="A296" t="s">
        <v>8219</v>
      </c>
      <c r="B296" s="8">
        <v>28</v>
      </c>
      <c r="C296" t="s">
        <v>8221</v>
      </c>
      <c r="D296" s="8">
        <v>28</v>
      </c>
      <c r="E296" s="8"/>
      <c r="F296" s="8"/>
      <c r="G296" s="8"/>
    </row>
    <row r="297" spans="1:7" x14ac:dyDescent="0.55000000000000004">
      <c r="A297" t="s">
        <v>8219</v>
      </c>
      <c r="B297" s="8">
        <v>43</v>
      </c>
      <c r="C297" t="s">
        <v>8221</v>
      </c>
      <c r="D297" s="8">
        <v>12</v>
      </c>
      <c r="E297" s="8"/>
      <c r="F297" s="8"/>
      <c r="G297" s="8"/>
    </row>
    <row r="298" spans="1:7" x14ac:dyDescent="0.55000000000000004">
      <c r="A298" t="s">
        <v>8219</v>
      </c>
      <c r="B298" s="8">
        <v>205</v>
      </c>
      <c r="C298" t="s">
        <v>8221</v>
      </c>
      <c r="D298" s="8">
        <v>16</v>
      </c>
      <c r="E298" s="8"/>
      <c r="F298" s="8"/>
      <c r="G298" s="8"/>
    </row>
    <row r="299" spans="1:7" x14ac:dyDescent="0.55000000000000004">
      <c r="A299" t="s">
        <v>8219</v>
      </c>
      <c r="B299" s="8">
        <v>23</v>
      </c>
      <c r="C299" t="s">
        <v>8221</v>
      </c>
      <c r="D299" s="8">
        <v>4</v>
      </c>
      <c r="E299" s="8"/>
      <c r="F299" s="8"/>
      <c r="G299" s="8"/>
    </row>
    <row r="300" spans="1:7" x14ac:dyDescent="0.55000000000000004">
      <c r="A300" t="s">
        <v>8219</v>
      </c>
      <c r="B300" s="8">
        <v>19</v>
      </c>
      <c r="C300" t="s">
        <v>8221</v>
      </c>
      <c r="D300" s="8">
        <v>4</v>
      </c>
      <c r="E300" s="8"/>
      <c r="F300" s="8"/>
      <c r="G300" s="8"/>
    </row>
    <row r="301" spans="1:7" x14ac:dyDescent="0.55000000000000004">
      <c r="A301" t="s">
        <v>8219</v>
      </c>
      <c r="B301" s="8">
        <v>14</v>
      </c>
      <c r="C301" t="s">
        <v>8221</v>
      </c>
      <c r="D301" s="8">
        <v>10</v>
      </c>
      <c r="E301" s="8"/>
      <c r="F301" s="8"/>
      <c r="G301" s="8"/>
    </row>
    <row r="302" spans="1:7" x14ac:dyDescent="0.55000000000000004">
      <c r="A302" t="s">
        <v>8219</v>
      </c>
      <c r="B302" s="8">
        <v>45</v>
      </c>
      <c r="C302" t="s">
        <v>8221</v>
      </c>
      <c r="D302" s="8">
        <v>0</v>
      </c>
      <c r="E302" s="8"/>
      <c r="F302" s="8"/>
      <c r="G302" s="8"/>
    </row>
    <row r="303" spans="1:7" x14ac:dyDescent="0.55000000000000004">
      <c r="A303" t="s">
        <v>8219</v>
      </c>
      <c r="B303" s="8">
        <v>17</v>
      </c>
      <c r="C303" t="s">
        <v>8221</v>
      </c>
      <c r="D303" s="8">
        <v>6</v>
      </c>
      <c r="E303" s="8"/>
      <c r="F303" s="8"/>
      <c r="G303" s="8"/>
    </row>
    <row r="304" spans="1:7" x14ac:dyDescent="0.55000000000000004">
      <c r="A304" t="s">
        <v>8219</v>
      </c>
      <c r="B304" s="8">
        <v>31</v>
      </c>
      <c r="C304" t="s">
        <v>8221</v>
      </c>
      <c r="D304" s="8">
        <v>0</v>
      </c>
      <c r="E304" s="8"/>
      <c r="F304" s="8"/>
      <c r="G304" s="8"/>
    </row>
    <row r="305" spans="1:7" x14ac:dyDescent="0.55000000000000004">
      <c r="A305" t="s">
        <v>8219</v>
      </c>
      <c r="B305" s="8">
        <v>50</v>
      </c>
      <c r="C305" t="s">
        <v>8221</v>
      </c>
      <c r="D305" s="8">
        <v>1</v>
      </c>
      <c r="E305" s="8"/>
      <c r="F305" s="8"/>
      <c r="G305" s="8"/>
    </row>
    <row r="306" spans="1:7" x14ac:dyDescent="0.55000000000000004">
      <c r="A306" t="s">
        <v>8219</v>
      </c>
      <c r="B306" s="8">
        <v>59</v>
      </c>
      <c r="C306" t="s">
        <v>8221</v>
      </c>
      <c r="D306" s="8">
        <v>0</v>
      </c>
      <c r="E306" s="8"/>
      <c r="F306" s="8"/>
      <c r="G306" s="8"/>
    </row>
    <row r="307" spans="1:7" x14ac:dyDescent="0.55000000000000004">
      <c r="A307" t="s">
        <v>8219</v>
      </c>
      <c r="B307" s="8">
        <v>81</v>
      </c>
      <c r="C307" t="s">
        <v>8221</v>
      </c>
      <c r="D307" s="8">
        <v>44</v>
      </c>
      <c r="E307" s="8"/>
      <c r="F307" s="8"/>
      <c r="G307" s="8"/>
    </row>
    <row r="308" spans="1:7" x14ac:dyDescent="0.55000000000000004">
      <c r="A308" t="s">
        <v>8219</v>
      </c>
      <c r="B308" s="8">
        <v>508</v>
      </c>
      <c r="C308" t="s">
        <v>8221</v>
      </c>
      <c r="D308" s="8">
        <v>0</v>
      </c>
      <c r="E308" s="8"/>
      <c r="F308" s="8"/>
      <c r="G308" s="8"/>
    </row>
    <row r="309" spans="1:7" x14ac:dyDescent="0.55000000000000004">
      <c r="A309" t="s">
        <v>8219</v>
      </c>
      <c r="B309" s="8">
        <v>74</v>
      </c>
      <c r="C309" t="s">
        <v>8221</v>
      </c>
      <c r="D309" s="8">
        <v>3</v>
      </c>
      <c r="E309" s="8"/>
      <c r="F309" s="8"/>
      <c r="G309" s="8"/>
    </row>
    <row r="310" spans="1:7" x14ac:dyDescent="0.55000000000000004">
      <c r="A310" t="s">
        <v>8219</v>
      </c>
      <c r="B310" s="8">
        <v>141</v>
      </c>
      <c r="C310" t="s">
        <v>8221</v>
      </c>
      <c r="D310" s="8">
        <v>0</v>
      </c>
      <c r="E310" s="8"/>
      <c r="F310" s="8"/>
      <c r="G310" s="8"/>
    </row>
    <row r="311" spans="1:7" x14ac:dyDescent="0.55000000000000004">
      <c r="A311" t="s">
        <v>8219</v>
      </c>
      <c r="B311" s="8">
        <v>711</v>
      </c>
      <c r="C311" t="s">
        <v>8221</v>
      </c>
      <c r="D311" s="8">
        <v>52</v>
      </c>
      <c r="E311" s="8"/>
      <c r="F311" s="8"/>
      <c r="G311" s="8"/>
    </row>
    <row r="312" spans="1:7" x14ac:dyDescent="0.55000000000000004">
      <c r="A312" t="s">
        <v>8219</v>
      </c>
      <c r="B312" s="8">
        <v>141</v>
      </c>
      <c r="C312" t="s">
        <v>8221</v>
      </c>
      <c r="D312" s="8">
        <v>0</v>
      </c>
      <c r="E312" s="8"/>
      <c r="F312" s="8"/>
      <c r="G312" s="8"/>
    </row>
    <row r="313" spans="1:7" x14ac:dyDescent="0.55000000000000004">
      <c r="A313" t="s">
        <v>8219</v>
      </c>
      <c r="B313" s="8">
        <v>109</v>
      </c>
      <c r="C313" t="s">
        <v>8221</v>
      </c>
      <c r="D313" s="8">
        <v>1</v>
      </c>
      <c r="E313" s="8"/>
      <c r="F313" s="8"/>
      <c r="G313" s="8"/>
    </row>
    <row r="314" spans="1:7" x14ac:dyDescent="0.55000000000000004">
      <c r="A314" t="s">
        <v>8219</v>
      </c>
      <c r="B314" s="8">
        <v>361</v>
      </c>
      <c r="C314" t="s">
        <v>8221</v>
      </c>
      <c r="D314" s="8">
        <v>1</v>
      </c>
      <c r="E314" s="8"/>
      <c r="F314" s="8"/>
      <c r="G314" s="8"/>
    </row>
    <row r="315" spans="1:7" x14ac:dyDescent="0.55000000000000004">
      <c r="A315" t="s">
        <v>8219</v>
      </c>
      <c r="B315" s="8">
        <v>176</v>
      </c>
      <c r="C315" t="s">
        <v>8221</v>
      </c>
      <c r="D315" s="8">
        <v>2</v>
      </c>
      <c r="E315" s="8"/>
      <c r="F315" s="8"/>
      <c r="G315" s="8"/>
    </row>
    <row r="316" spans="1:7" x14ac:dyDescent="0.55000000000000004">
      <c r="A316" t="s">
        <v>8219</v>
      </c>
      <c r="B316" s="8">
        <v>670</v>
      </c>
      <c r="C316" t="s">
        <v>8221</v>
      </c>
      <c r="D316" s="8">
        <v>9</v>
      </c>
      <c r="E316" s="8"/>
      <c r="F316" s="8"/>
      <c r="G316" s="8"/>
    </row>
    <row r="317" spans="1:7" x14ac:dyDescent="0.55000000000000004">
      <c r="A317" t="s">
        <v>8219</v>
      </c>
      <c r="B317" s="8">
        <v>96</v>
      </c>
      <c r="C317" t="s">
        <v>8221</v>
      </c>
      <c r="D317" s="8">
        <v>5</v>
      </c>
      <c r="E317" s="8"/>
      <c r="F317" s="8"/>
      <c r="G317" s="8"/>
    </row>
    <row r="318" spans="1:7" x14ac:dyDescent="0.55000000000000004">
      <c r="A318" t="s">
        <v>8219</v>
      </c>
      <c r="B318" s="8">
        <v>74</v>
      </c>
      <c r="C318" t="s">
        <v>8221</v>
      </c>
      <c r="D318" s="8">
        <v>57</v>
      </c>
      <c r="E318" s="8"/>
      <c r="F318" s="8"/>
      <c r="G318" s="8"/>
    </row>
    <row r="319" spans="1:7" x14ac:dyDescent="0.55000000000000004">
      <c r="A319" t="s">
        <v>8219</v>
      </c>
      <c r="B319" s="8">
        <v>52</v>
      </c>
      <c r="C319" t="s">
        <v>8221</v>
      </c>
      <c r="D319" s="8">
        <v>3</v>
      </c>
      <c r="E319" s="8"/>
      <c r="F319" s="8"/>
      <c r="G319" s="8"/>
    </row>
    <row r="320" spans="1:7" x14ac:dyDescent="0.55000000000000004">
      <c r="A320" t="s">
        <v>8219</v>
      </c>
      <c r="B320" s="8">
        <v>105</v>
      </c>
      <c r="C320" t="s">
        <v>8221</v>
      </c>
      <c r="D320" s="8">
        <v>1</v>
      </c>
      <c r="E320" s="8"/>
      <c r="F320" s="8"/>
      <c r="G320" s="8"/>
    </row>
    <row r="321" spans="1:7" x14ac:dyDescent="0.55000000000000004">
      <c r="A321" t="s">
        <v>8219</v>
      </c>
      <c r="B321" s="8">
        <v>41</v>
      </c>
      <c r="C321" t="s">
        <v>8221</v>
      </c>
      <c r="D321" s="8">
        <v>6</v>
      </c>
      <c r="E321" s="8"/>
      <c r="F321" s="8"/>
      <c r="G321" s="8"/>
    </row>
    <row r="322" spans="1:7" x14ac:dyDescent="0.55000000000000004">
      <c r="A322" t="s">
        <v>8219</v>
      </c>
      <c r="B322" s="8">
        <v>340</v>
      </c>
      <c r="C322" t="s">
        <v>8221</v>
      </c>
      <c r="D322" s="8">
        <v>48</v>
      </c>
      <c r="E322" s="8"/>
      <c r="F322" s="8"/>
      <c r="G322" s="8"/>
    </row>
    <row r="323" spans="1:7" x14ac:dyDescent="0.55000000000000004">
      <c r="A323" t="s">
        <v>8219</v>
      </c>
      <c r="B323" s="8">
        <v>150</v>
      </c>
      <c r="C323" t="s">
        <v>8221</v>
      </c>
      <c r="D323" s="8">
        <v>2</v>
      </c>
      <c r="E323" s="8"/>
      <c r="F323" s="8"/>
      <c r="G323" s="8"/>
    </row>
    <row r="324" spans="1:7" x14ac:dyDescent="0.55000000000000004">
      <c r="A324" t="s">
        <v>8219</v>
      </c>
      <c r="B324" s="8">
        <v>25</v>
      </c>
      <c r="C324" t="s">
        <v>8221</v>
      </c>
      <c r="D324" s="8">
        <v>4</v>
      </c>
      <c r="E324" s="8"/>
      <c r="F324" s="8"/>
      <c r="G324" s="8"/>
    </row>
    <row r="325" spans="1:7" x14ac:dyDescent="0.55000000000000004">
      <c r="A325" t="s">
        <v>8219</v>
      </c>
      <c r="B325" s="8">
        <v>234</v>
      </c>
      <c r="C325" t="s">
        <v>8221</v>
      </c>
      <c r="D325" s="8">
        <v>5</v>
      </c>
      <c r="E325" s="8"/>
      <c r="F325" s="8"/>
      <c r="G325" s="8"/>
    </row>
    <row r="326" spans="1:7" x14ac:dyDescent="0.55000000000000004">
      <c r="A326" t="s">
        <v>8219</v>
      </c>
      <c r="B326" s="8">
        <v>2602</v>
      </c>
      <c r="C326" t="s">
        <v>8221</v>
      </c>
      <c r="D326" s="8">
        <v>79</v>
      </c>
      <c r="E326" s="8"/>
      <c r="F326" s="8"/>
      <c r="G326" s="8"/>
    </row>
    <row r="327" spans="1:7" x14ac:dyDescent="0.55000000000000004">
      <c r="A327" t="s">
        <v>8219</v>
      </c>
      <c r="B327" s="8">
        <v>248</v>
      </c>
      <c r="C327" t="s">
        <v>8221</v>
      </c>
      <c r="D327" s="8">
        <v>2</v>
      </c>
      <c r="E327" s="8"/>
      <c r="F327" s="8"/>
      <c r="G327" s="8"/>
    </row>
    <row r="328" spans="1:7" x14ac:dyDescent="0.55000000000000004">
      <c r="A328" t="s">
        <v>8219</v>
      </c>
      <c r="B328" s="8">
        <v>600</v>
      </c>
      <c r="C328" t="s">
        <v>8221</v>
      </c>
      <c r="D328" s="8">
        <v>11</v>
      </c>
      <c r="E328" s="8"/>
      <c r="F328" s="8"/>
      <c r="G328" s="8"/>
    </row>
    <row r="329" spans="1:7" x14ac:dyDescent="0.55000000000000004">
      <c r="A329" t="s">
        <v>8219</v>
      </c>
      <c r="B329" s="8">
        <v>293</v>
      </c>
      <c r="C329" t="s">
        <v>8221</v>
      </c>
      <c r="D329" s="8">
        <v>11</v>
      </c>
      <c r="E329" s="8"/>
      <c r="F329" s="8"/>
      <c r="G329" s="8"/>
    </row>
    <row r="330" spans="1:7" x14ac:dyDescent="0.55000000000000004">
      <c r="A330" t="s">
        <v>8219</v>
      </c>
      <c r="B330" s="8">
        <v>321</v>
      </c>
      <c r="C330" t="s">
        <v>8221</v>
      </c>
      <c r="D330" s="8">
        <v>1</v>
      </c>
      <c r="E330" s="8"/>
      <c r="F330" s="8"/>
      <c r="G330" s="8"/>
    </row>
    <row r="331" spans="1:7" x14ac:dyDescent="0.55000000000000004">
      <c r="A331" t="s">
        <v>8219</v>
      </c>
      <c r="B331" s="8">
        <v>81</v>
      </c>
      <c r="C331" t="s">
        <v>8221</v>
      </c>
      <c r="D331" s="8">
        <v>3</v>
      </c>
      <c r="E331" s="8"/>
      <c r="F331" s="8"/>
      <c r="G331" s="8"/>
    </row>
    <row r="332" spans="1:7" x14ac:dyDescent="0.55000000000000004">
      <c r="A332" t="s">
        <v>8219</v>
      </c>
      <c r="B332" s="8">
        <v>343</v>
      </c>
      <c r="C332" t="s">
        <v>8221</v>
      </c>
      <c r="D332" s="8">
        <v>5</v>
      </c>
      <c r="E332" s="8"/>
      <c r="F332" s="8"/>
      <c r="G332" s="8"/>
    </row>
    <row r="333" spans="1:7" x14ac:dyDescent="0.55000000000000004">
      <c r="A333" t="s">
        <v>8219</v>
      </c>
      <c r="B333" s="8">
        <v>336</v>
      </c>
      <c r="C333" t="s">
        <v>8221</v>
      </c>
      <c r="D333" s="8">
        <v>12</v>
      </c>
      <c r="E333" s="8"/>
      <c r="F333" s="8"/>
      <c r="G333" s="8"/>
    </row>
    <row r="334" spans="1:7" x14ac:dyDescent="0.55000000000000004">
      <c r="A334" t="s">
        <v>8219</v>
      </c>
      <c r="B334" s="8">
        <v>47</v>
      </c>
      <c r="C334" t="s">
        <v>8221</v>
      </c>
      <c r="D334" s="8">
        <v>2</v>
      </c>
      <c r="E334" s="8"/>
      <c r="F334" s="8"/>
      <c r="G334" s="8"/>
    </row>
    <row r="335" spans="1:7" x14ac:dyDescent="0.55000000000000004">
      <c r="A335" t="s">
        <v>8219</v>
      </c>
      <c r="B335" s="8">
        <v>76</v>
      </c>
      <c r="C335" t="s">
        <v>8221</v>
      </c>
      <c r="D335" s="8">
        <v>5</v>
      </c>
      <c r="E335" s="8"/>
      <c r="F335" s="8"/>
      <c r="G335" s="8"/>
    </row>
    <row r="336" spans="1:7" x14ac:dyDescent="0.55000000000000004">
      <c r="A336" t="s">
        <v>8219</v>
      </c>
      <c r="B336" s="8">
        <v>441</v>
      </c>
      <c r="C336" t="s">
        <v>8221</v>
      </c>
      <c r="D336" s="8">
        <v>21</v>
      </c>
      <c r="E336" s="8"/>
      <c r="F336" s="8"/>
      <c r="G336" s="8"/>
    </row>
    <row r="337" spans="1:7" x14ac:dyDescent="0.55000000000000004">
      <c r="A337" t="s">
        <v>8219</v>
      </c>
      <c r="B337" s="8">
        <v>916</v>
      </c>
      <c r="C337" t="s">
        <v>8221</v>
      </c>
      <c r="D337" s="8">
        <v>0</v>
      </c>
      <c r="E337" s="8"/>
      <c r="F337" s="8"/>
      <c r="G337" s="8"/>
    </row>
    <row r="338" spans="1:7" x14ac:dyDescent="0.55000000000000004">
      <c r="A338" t="s">
        <v>8219</v>
      </c>
      <c r="B338" s="8">
        <v>369</v>
      </c>
      <c r="C338" t="s">
        <v>8221</v>
      </c>
      <c r="D338" s="8">
        <v>45</v>
      </c>
      <c r="E338" s="8"/>
      <c r="F338" s="8"/>
      <c r="G338" s="8"/>
    </row>
    <row r="339" spans="1:7" x14ac:dyDescent="0.55000000000000004">
      <c r="A339" t="s">
        <v>8219</v>
      </c>
      <c r="B339" s="8">
        <v>20242</v>
      </c>
      <c r="C339" t="s">
        <v>8221</v>
      </c>
      <c r="D339" s="8">
        <v>29</v>
      </c>
      <c r="E339" s="8"/>
      <c r="F339" s="8"/>
      <c r="G339" s="8"/>
    </row>
    <row r="340" spans="1:7" x14ac:dyDescent="0.55000000000000004">
      <c r="A340" t="s">
        <v>8219</v>
      </c>
      <c r="B340" s="8">
        <v>71</v>
      </c>
      <c r="C340" t="s">
        <v>8221</v>
      </c>
      <c r="D340" s="8">
        <v>2</v>
      </c>
      <c r="E340" s="8"/>
      <c r="F340" s="8"/>
      <c r="G340" s="8"/>
    </row>
    <row r="341" spans="1:7" x14ac:dyDescent="0.55000000000000004">
      <c r="A341" t="s">
        <v>8219</v>
      </c>
      <c r="B341" s="8">
        <v>635</v>
      </c>
      <c r="C341" t="s">
        <v>8221</v>
      </c>
      <c r="D341" s="8">
        <v>30</v>
      </c>
      <c r="E341" s="8"/>
      <c r="F341" s="8"/>
      <c r="G341" s="8"/>
    </row>
    <row r="342" spans="1:7" x14ac:dyDescent="0.55000000000000004">
      <c r="A342" t="s">
        <v>8219</v>
      </c>
      <c r="B342" s="8">
        <v>37</v>
      </c>
      <c r="C342" t="s">
        <v>8221</v>
      </c>
      <c r="D342" s="8">
        <v>8</v>
      </c>
      <c r="E342" s="8"/>
      <c r="F342" s="8"/>
      <c r="G342" s="8"/>
    </row>
    <row r="343" spans="1:7" x14ac:dyDescent="0.55000000000000004">
      <c r="A343" t="s">
        <v>8219</v>
      </c>
      <c r="B343" s="8">
        <v>65</v>
      </c>
      <c r="C343" t="s">
        <v>8221</v>
      </c>
      <c r="D343" s="8">
        <v>1</v>
      </c>
      <c r="E343" s="8"/>
      <c r="F343" s="8"/>
      <c r="G343" s="8"/>
    </row>
    <row r="344" spans="1:7" x14ac:dyDescent="0.55000000000000004">
      <c r="A344" t="s">
        <v>8219</v>
      </c>
      <c r="B344" s="8">
        <v>18</v>
      </c>
      <c r="C344" t="s">
        <v>8221</v>
      </c>
      <c r="D344" s="8">
        <v>14</v>
      </c>
      <c r="E344" s="8"/>
      <c r="F344" s="8"/>
      <c r="G344" s="8"/>
    </row>
    <row r="345" spans="1:7" x14ac:dyDescent="0.55000000000000004">
      <c r="A345" t="s">
        <v>8219</v>
      </c>
      <c r="B345" s="8">
        <v>25</v>
      </c>
      <c r="C345" t="s">
        <v>8221</v>
      </c>
      <c r="D345" s="8">
        <v>24</v>
      </c>
      <c r="E345" s="8"/>
      <c r="F345" s="8"/>
      <c r="G345" s="8"/>
    </row>
    <row r="346" spans="1:7" x14ac:dyDescent="0.55000000000000004">
      <c r="A346" t="s">
        <v>8219</v>
      </c>
      <c r="B346" s="8">
        <v>104</v>
      </c>
      <c r="C346" t="s">
        <v>8221</v>
      </c>
      <c r="D346" s="8">
        <v>2</v>
      </c>
      <c r="E346" s="8"/>
      <c r="F346" s="8"/>
      <c r="G346" s="8"/>
    </row>
    <row r="347" spans="1:7" x14ac:dyDescent="0.55000000000000004">
      <c r="A347" t="s">
        <v>8219</v>
      </c>
      <c r="B347" s="8">
        <v>108</v>
      </c>
      <c r="C347" t="s">
        <v>8221</v>
      </c>
      <c r="D347" s="8">
        <v>21</v>
      </c>
      <c r="E347" s="8"/>
      <c r="F347" s="8"/>
      <c r="G347" s="8"/>
    </row>
    <row r="348" spans="1:7" x14ac:dyDescent="0.55000000000000004">
      <c r="A348" t="s">
        <v>8219</v>
      </c>
      <c r="B348" s="8">
        <v>38</v>
      </c>
      <c r="C348" t="s">
        <v>8221</v>
      </c>
      <c r="D348" s="8">
        <v>7</v>
      </c>
      <c r="E348" s="8"/>
      <c r="F348" s="8"/>
      <c r="G348" s="8"/>
    </row>
    <row r="349" spans="1:7" x14ac:dyDescent="0.55000000000000004">
      <c r="A349" t="s">
        <v>8219</v>
      </c>
      <c r="B349" s="8">
        <v>88</v>
      </c>
      <c r="C349" t="s">
        <v>8221</v>
      </c>
      <c r="D349" s="8">
        <v>0</v>
      </c>
      <c r="E349" s="8"/>
      <c r="F349" s="8"/>
      <c r="G349" s="8"/>
    </row>
    <row r="350" spans="1:7" x14ac:dyDescent="0.55000000000000004">
      <c r="A350" t="s">
        <v>8219</v>
      </c>
      <c r="B350" s="8">
        <v>82</v>
      </c>
      <c r="C350" t="s">
        <v>8221</v>
      </c>
      <c r="D350" s="8">
        <v>4</v>
      </c>
      <c r="E350" s="8"/>
      <c r="F350" s="8"/>
      <c r="G350" s="8"/>
    </row>
    <row r="351" spans="1:7" x14ac:dyDescent="0.55000000000000004">
      <c r="A351" t="s">
        <v>8219</v>
      </c>
      <c r="B351" s="8">
        <v>126</v>
      </c>
      <c r="C351" t="s">
        <v>8221</v>
      </c>
      <c r="D351" s="8">
        <v>32</v>
      </c>
      <c r="E351" s="8"/>
      <c r="F351" s="8"/>
      <c r="G351" s="8"/>
    </row>
    <row r="352" spans="1:7" x14ac:dyDescent="0.55000000000000004">
      <c r="A352" t="s">
        <v>8219</v>
      </c>
      <c r="B352" s="8">
        <v>133</v>
      </c>
      <c r="C352" t="s">
        <v>8221</v>
      </c>
      <c r="D352" s="8">
        <v>4</v>
      </c>
      <c r="E352" s="8"/>
      <c r="F352" s="8"/>
      <c r="G352" s="8"/>
    </row>
    <row r="353" spans="1:7" x14ac:dyDescent="0.55000000000000004">
      <c r="A353" t="s">
        <v>8219</v>
      </c>
      <c r="B353" s="8">
        <v>47</v>
      </c>
      <c r="C353" t="s">
        <v>8221</v>
      </c>
      <c r="D353" s="8">
        <v>9</v>
      </c>
      <c r="E353" s="8"/>
      <c r="F353" s="8"/>
      <c r="G353" s="8"/>
    </row>
    <row r="354" spans="1:7" x14ac:dyDescent="0.55000000000000004">
      <c r="A354" t="s">
        <v>8219</v>
      </c>
      <c r="B354" s="8">
        <v>58</v>
      </c>
      <c r="C354" t="s">
        <v>8221</v>
      </c>
      <c r="D354" s="8">
        <v>17</v>
      </c>
      <c r="E354" s="8"/>
      <c r="F354" s="8"/>
      <c r="G354" s="8"/>
    </row>
    <row r="355" spans="1:7" x14ac:dyDescent="0.55000000000000004">
      <c r="A355" t="s">
        <v>8219</v>
      </c>
      <c r="B355" s="8">
        <v>32</v>
      </c>
      <c r="C355" t="s">
        <v>8221</v>
      </c>
      <c r="D355" s="8">
        <v>5</v>
      </c>
      <c r="E355" s="8"/>
      <c r="F355" s="8"/>
      <c r="G355" s="8"/>
    </row>
    <row r="356" spans="1:7" x14ac:dyDescent="0.55000000000000004">
      <c r="A356" t="s">
        <v>8219</v>
      </c>
      <c r="B356" s="8">
        <v>37</v>
      </c>
      <c r="C356" t="s">
        <v>8221</v>
      </c>
      <c r="D356" s="8">
        <v>53</v>
      </c>
      <c r="E356" s="8"/>
      <c r="F356" s="8"/>
      <c r="G356" s="8"/>
    </row>
    <row r="357" spans="1:7" x14ac:dyDescent="0.55000000000000004">
      <c r="A357" t="s">
        <v>8219</v>
      </c>
      <c r="B357" s="8">
        <v>87</v>
      </c>
      <c r="C357" t="s">
        <v>8221</v>
      </c>
      <c r="D357" s="8">
        <v>7</v>
      </c>
      <c r="E357" s="8"/>
      <c r="F357" s="8"/>
      <c r="G357" s="8"/>
    </row>
    <row r="358" spans="1:7" x14ac:dyDescent="0.55000000000000004">
      <c r="A358" t="s">
        <v>8219</v>
      </c>
      <c r="B358" s="8">
        <v>15</v>
      </c>
      <c r="C358" t="s">
        <v>8221</v>
      </c>
      <c r="D358" s="8">
        <v>72</v>
      </c>
      <c r="E358" s="8"/>
      <c r="F358" s="8"/>
      <c r="G358" s="8"/>
    </row>
    <row r="359" spans="1:7" x14ac:dyDescent="0.55000000000000004">
      <c r="A359" t="s">
        <v>8219</v>
      </c>
      <c r="B359" s="8">
        <v>27</v>
      </c>
      <c r="C359" t="s">
        <v>8221</v>
      </c>
      <c r="D359" s="8">
        <v>0</v>
      </c>
      <c r="E359" s="8"/>
      <c r="F359" s="8"/>
      <c r="G359" s="8"/>
    </row>
    <row r="360" spans="1:7" x14ac:dyDescent="0.55000000000000004">
      <c r="A360" t="s">
        <v>8219</v>
      </c>
      <c r="B360" s="8">
        <v>19</v>
      </c>
      <c r="C360" t="s">
        <v>8221</v>
      </c>
      <c r="D360" s="8">
        <v>2</v>
      </c>
      <c r="E360" s="8"/>
      <c r="F360" s="8"/>
      <c r="G360" s="8"/>
    </row>
    <row r="361" spans="1:7" x14ac:dyDescent="0.55000000000000004">
      <c r="A361" t="s">
        <v>8219</v>
      </c>
      <c r="B361" s="8">
        <v>17</v>
      </c>
      <c r="C361" t="s">
        <v>8221</v>
      </c>
      <c r="D361" s="8">
        <v>8</v>
      </c>
      <c r="E361" s="8"/>
      <c r="F361" s="8"/>
      <c r="G361" s="8"/>
    </row>
    <row r="362" spans="1:7" x14ac:dyDescent="0.55000000000000004">
      <c r="A362" t="s">
        <v>8219</v>
      </c>
      <c r="B362" s="8">
        <v>26</v>
      </c>
      <c r="C362" t="s">
        <v>8221</v>
      </c>
      <c r="D362" s="8">
        <v>2</v>
      </c>
      <c r="E362" s="8"/>
      <c r="F362" s="8"/>
      <c r="G362" s="8"/>
    </row>
    <row r="363" spans="1:7" x14ac:dyDescent="0.55000000000000004">
      <c r="A363" t="s">
        <v>8219</v>
      </c>
      <c r="B363" s="8">
        <v>28</v>
      </c>
      <c r="C363" t="s">
        <v>8221</v>
      </c>
      <c r="D363" s="8">
        <v>0</v>
      </c>
      <c r="E363" s="8"/>
      <c r="F363" s="8"/>
      <c r="G363" s="8"/>
    </row>
    <row r="364" spans="1:7" x14ac:dyDescent="0.55000000000000004">
      <c r="A364" t="s">
        <v>8219</v>
      </c>
      <c r="B364" s="8">
        <v>37</v>
      </c>
      <c r="C364" t="s">
        <v>8221</v>
      </c>
      <c r="D364" s="8">
        <v>3</v>
      </c>
      <c r="E364" s="8"/>
      <c r="F364" s="8"/>
      <c r="G364" s="8"/>
    </row>
    <row r="365" spans="1:7" x14ac:dyDescent="0.55000000000000004">
      <c r="A365" t="s">
        <v>8219</v>
      </c>
      <c r="B365" s="8">
        <v>128</v>
      </c>
      <c r="C365" t="s">
        <v>8221</v>
      </c>
      <c r="D365" s="8">
        <v>4</v>
      </c>
      <c r="E365" s="8"/>
      <c r="F365" s="8"/>
      <c r="G365" s="8"/>
    </row>
    <row r="366" spans="1:7" x14ac:dyDescent="0.55000000000000004">
      <c r="A366" t="s">
        <v>8219</v>
      </c>
      <c r="B366" s="8">
        <v>10</v>
      </c>
      <c r="C366" t="s">
        <v>8221</v>
      </c>
      <c r="D366" s="8">
        <v>3</v>
      </c>
      <c r="E366" s="8"/>
      <c r="F366" s="8"/>
      <c r="G366" s="8"/>
    </row>
    <row r="367" spans="1:7" x14ac:dyDescent="0.55000000000000004">
      <c r="A367" t="s">
        <v>8219</v>
      </c>
      <c r="B367" s="8">
        <v>83</v>
      </c>
      <c r="C367" t="s">
        <v>8221</v>
      </c>
      <c r="D367" s="8">
        <v>6</v>
      </c>
      <c r="E367" s="8"/>
      <c r="F367" s="8"/>
      <c r="G367" s="8"/>
    </row>
    <row r="368" spans="1:7" x14ac:dyDescent="0.55000000000000004">
      <c r="A368" t="s">
        <v>8219</v>
      </c>
      <c r="B368" s="8">
        <v>46</v>
      </c>
      <c r="C368" t="s">
        <v>8221</v>
      </c>
      <c r="D368" s="8">
        <v>0</v>
      </c>
      <c r="E368" s="8"/>
      <c r="F368" s="8"/>
      <c r="G368" s="8"/>
    </row>
    <row r="369" spans="1:7" x14ac:dyDescent="0.55000000000000004">
      <c r="A369" t="s">
        <v>8219</v>
      </c>
      <c r="B369" s="8">
        <v>90</v>
      </c>
      <c r="C369" t="s">
        <v>8221</v>
      </c>
      <c r="D369" s="8">
        <v>0</v>
      </c>
      <c r="E369" s="8"/>
      <c r="F369" s="8"/>
      <c r="G369" s="8"/>
    </row>
    <row r="370" spans="1:7" x14ac:dyDescent="0.55000000000000004">
      <c r="A370" t="s">
        <v>8219</v>
      </c>
      <c r="B370" s="8">
        <v>81</v>
      </c>
      <c r="C370" t="s">
        <v>8221</v>
      </c>
      <c r="D370" s="8">
        <v>0</v>
      </c>
      <c r="E370" s="8"/>
      <c r="F370" s="8"/>
      <c r="G370" s="8"/>
    </row>
    <row r="371" spans="1:7" x14ac:dyDescent="0.55000000000000004">
      <c r="A371" t="s">
        <v>8219</v>
      </c>
      <c r="B371" s="8">
        <v>32</v>
      </c>
      <c r="C371" t="s">
        <v>8221</v>
      </c>
      <c r="D371" s="8">
        <v>8</v>
      </c>
      <c r="E371" s="8"/>
      <c r="F371" s="8"/>
      <c r="G371" s="8"/>
    </row>
    <row r="372" spans="1:7" x14ac:dyDescent="0.55000000000000004">
      <c r="A372" t="s">
        <v>8219</v>
      </c>
      <c r="B372" s="8">
        <v>20</v>
      </c>
      <c r="C372" t="s">
        <v>8221</v>
      </c>
      <c r="D372" s="8">
        <v>5</v>
      </c>
      <c r="E372" s="8"/>
      <c r="F372" s="8"/>
      <c r="G372" s="8"/>
    </row>
    <row r="373" spans="1:7" x14ac:dyDescent="0.55000000000000004">
      <c r="A373" t="s">
        <v>8219</v>
      </c>
      <c r="B373" s="8">
        <v>70</v>
      </c>
      <c r="C373" t="s">
        <v>8221</v>
      </c>
      <c r="D373" s="8">
        <v>0</v>
      </c>
      <c r="E373" s="8"/>
      <c r="F373" s="8"/>
      <c r="G373" s="8"/>
    </row>
    <row r="374" spans="1:7" x14ac:dyDescent="0.55000000000000004">
      <c r="A374" t="s">
        <v>8219</v>
      </c>
      <c r="B374" s="8">
        <v>168</v>
      </c>
      <c r="C374" t="s">
        <v>8221</v>
      </c>
      <c r="D374" s="8">
        <v>2</v>
      </c>
      <c r="E374" s="8"/>
      <c r="F374" s="8"/>
      <c r="G374" s="8"/>
    </row>
    <row r="375" spans="1:7" x14ac:dyDescent="0.55000000000000004">
      <c r="A375" t="s">
        <v>8219</v>
      </c>
      <c r="B375" s="8">
        <v>34</v>
      </c>
      <c r="C375" t="s">
        <v>8221</v>
      </c>
      <c r="D375" s="8">
        <v>24</v>
      </c>
      <c r="E375" s="8"/>
      <c r="F375" s="8"/>
      <c r="G375" s="8"/>
    </row>
    <row r="376" spans="1:7" x14ac:dyDescent="0.55000000000000004">
      <c r="A376" t="s">
        <v>8219</v>
      </c>
      <c r="B376" s="8">
        <v>48</v>
      </c>
      <c r="C376" t="s">
        <v>8221</v>
      </c>
      <c r="D376" s="8">
        <v>0</v>
      </c>
      <c r="E376" s="8"/>
      <c r="F376" s="8"/>
      <c r="G376" s="8"/>
    </row>
    <row r="377" spans="1:7" x14ac:dyDescent="0.55000000000000004">
      <c r="A377" t="s">
        <v>8219</v>
      </c>
      <c r="B377" s="8">
        <v>48</v>
      </c>
      <c r="C377" t="s">
        <v>8221</v>
      </c>
      <c r="D377" s="8">
        <v>9</v>
      </c>
      <c r="E377" s="8"/>
      <c r="F377" s="8"/>
      <c r="G377" s="8"/>
    </row>
    <row r="378" spans="1:7" x14ac:dyDescent="0.55000000000000004">
      <c r="A378" t="s">
        <v>8219</v>
      </c>
      <c r="B378" s="8">
        <v>221</v>
      </c>
      <c r="C378" t="s">
        <v>8221</v>
      </c>
      <c r="D378" s="8">
        <v>0</v>
      </c>
      <c r="E378" s="8"/>
      <c r="F378" s="8"/>
      <c r="G378" s="8"/>
    </row>
    <row r="379" spans="1:7" x14ac:dyDescent="0.55000000000000004">
      <c r="A379" t="s">
        <v>8219</v>
      </c>
      <c r="B379" s="8">
        <v>107</v>
      </c>
      <c r="C379" t="s">
        <v>8221</v>
      </c>
      <c r="D379" s="8">
        <v>1</v>
      </c>
      <c r="E379" s="8"/>
      <c r="F379" s="8"/>
      <c r="G379" s="8"/>
    </row>
    <row r="380" spans="1:7" x14ac:dyDescent="0.55000000000000004">
      <c r="A380" t="s">
        <v>8219</v>
      </c>
      <c r="B380" s="8">
        <v>45</v>
      </c>
      <c r="C380" t="s">
        <v>8221</v>
      </c>
      <c r="D380" s="8">
        <v>10</v>
      </c>
      <c r="E380" s="8"/>
      <c r="F380" s="8"/>
      <c r="G380" s="8"/>
    </row>
    <row r="381" spans="1:7" x14ac:dyDescent="0.55000000000000004">
      <c r="A381" t="s">
        <v>8219</v>
      </c>
      <c r="B381" s="8">
        <v>36</v>
      </c>
      <c r="C381" t="s">
        <v>8221</v>
      </c>
      <c r="D381" s="8">
        <v>1</v>
      </c>
      <c r="E381" s="8"/>
      <c r="F381" s="8"/>
      <c r="G381" s="8"/>
    </row>
    <row r="382" spans="1:7" x14ac:dyDescent="0.55000000000000004">
      <c r="A382" t="s">
        <v>8219</v>
      </c>
      <c r="B382" s="8">
        <v>52</v>
      </c>
      <c r="C382" t="s">
        <v>8221</v>
      </c>
      <c r="D382" s="8">
        <v>0</v>
      </c>
      <c r="E382" s="8"/>
      <c r="F382" s="8"/>
      <c r="G382" s="8"/>
    </row>
    <row r="383" spans="1:7" x14ac:dyDescent="0.55000000000000004">
      <c r="A383" t="s">
        <v>8219</v>
      </c>
      <c r="B383" s="8">
        <v>34</v>
      </c>
      <c r="C383" t="s">
        <v>8221</v>
      </c>
      <c r="D383" s="8">
        <v>20</v>
      </c>
      <c r="E383" s="8"/>
      <c r="F383" s="8"/>
      <c r="G383" s="8"/>
    </row>
    <row r="384" spans="1:7" x14ac:dyDescent="0.55000000000000004">
      <c r="A384" t="s">
        <v>8219</v>
      </c>
      <c r="B384" s="8">
        <v>67</v>
      </c>
      <c r="C384" t="s">
        <v>8221</v>
      </c>
      <c r="D384" s="8">
        <v>30</v>
      </c>
      <c r="E384" s="8"/>
      <c r="F384" s="8"/>
      <c r="G384" s="8"/>
    </row>
    <row r="385" spans="1:7" x14ac:dyDescent="0.55000000000000004">
      <c r="A385" t="s">
        <v>8219</v>
      </c>
      <c r="B385" s="8">
        <v>70</v>
      </c>
      <c r="C385" t="s">
        <v>8221</v>
      </c>
      <c r="D385" s="8">
        <v>6</v>
      </c>
      <c r="E385" s="8"/>
      <c r="F385" s="8"/>
      <c r="G385" s="8"/>
    </row>
    <row r="386" spans="1:7" x14ac:dyDescent="0.55000000000000004">
      <c r="A386" t="s">
        <v>8219</v>
      </c>
      <c r="B386" s="8">
        <v>89</v>
      </c>
      <c r="C386" t="s">
        <v>8221</v>
      </c>
      <c r="D386" s="8">
        <v>15</v>
      </c>
      <c r="E386" s="8"/>
      <c r="F386" s="8"/>
      <c r="G386" s="8"/>
    </row>
    <row r="387" spans="1:7" x14ac:dyDescent="0.55000000000000004">
      <c r="A387" t="s">
        <v>8219</v>
      </c>
      <c r="B387" s="8">
        <v>107</v>
      </c>
      <c r="C387" t="s">
        <v>8221</v>
      </c>
      <c r="D387" s="8">
        <v>5</v>
      </c>
      <c r="E387" s="8"/>
      <c r="F387" s="8"/>
      <c r="G387" s="8"/>
    </row>
    <row r="388" spans="1:7" x14ac:dyDescent="0.55000000000000004">
      <c r="A388" t="s">
        <v>8219</v>
      </c>
      <c r="B388" s="8">
        <v>159</v>
      </c>
      <c r="C388" t="s">
        <v>8221</v>
      </c>
      <c r="D388" s="8">
        <v>0</v>
      </c>
      <c r="E388" s="8"/>
      <c r="F388" s="8"/>
      <c r="G388" s="8"/>
    </row>
    <row r="389" spans="1:7" x14ac:dyDescent="0.55000000000000004">
      <c r="A389" t="s">
        <v>8219</v>
      </c>
      <c r="B389" s="8">
        <v>181</v>
      </c>
      <c r="C389" t="s">
        <v>8221</v>
      </c>
      <c r="D389" s="8">
        <v>0</v>
      </c>
      <c r="E389" s="8"/>
      <c r="F389" s="8"/>
      <c r="G389" s="8"/>
    </row>
    <row r="390" spans="1:7" x14ac:dyDescent="0.55000000000000004">
      <c r="A390" t="s">
        <v>8219</v>
      </c>
      <c r="B390" s="8">
        <v>131</v>
      </c>
      <c r="C390" t="s">
        <v>8221</v>
      </c>
      <c r="D390" s="8">
        <v>28</v>
      </c>
      <c r="E390" s="8"/>
      <c r="F390" s="8"/>
      <c r="G390" s="8"/>
    </row>
    <row r="391" spans="1:7" x14ac:dyDescent="0.55000000000000004">
      <c r="A391" t="s">
        <v>8219</v>
      </c>
      <c r="B391" s="8">
        <v>125</v>
      </c>
      <c r="C391" t="s">
        <v>8221</v>
      </c>
      <c r="D391" s="8">
        <v>0</v>
      </c>
      <c r="E391" s="8"/>
      <c r="F391" s="8"/>
      <c r="G391" s="8"/>
    </row>
    <row r="392" spans="1:7" x14ac:dyDescent="0.55000000000000004">
      <c r="A392" t="s">
        <v>8219</v>
      </c>
      <c r="B392" s="8">
        <v>61</v>
      </c>
      <c r="C392" t="s">
        <v>8221</v>
      </c>
      <c r="D392" s="8">
        <v>5</v>
      </c>
      <c r="E392" s="8"/>
      <c r="F392" s="8"/>
      <c r="G392" s="8"/>
    </row>
    <row r="393" spans="1:7" x14ac:dyDescent="0.55000000000000004">
      <c r="A393" t="s">
        <v>8219</v>
      </c>
      <c r="B393" s="8">
        <v>90</v>
      </c>
      <c r="C393" t="s">
        <v>8221</v>
      </c>
      <c r="D393" s="8">
        <v>7</v>
      </c>
      <c r="E393" s="8"/>
      <c r="F393" s="8"/>
      <c r="G393" s="8"/>
    </row>
    <row r="394" spans="1:7" x14ac:dyDescent="0.55000000000000004">
      <c r="A394" t="s">
        <v>8219</v>
      </c>
      <c r="B394" s="8">
        <v>35</v>
      </c>
      <c r="C394" t="s">
        <v>8221</v>
      </c>
      <c r="D394" s="8">
        <v>30</v>
      </c>
      <c r="E394" s="8"/>
      <c r="F394" s="8"/>
      <c r="G394" s="8"/>
    </row>
    <row r="395" spans="1:7" x14ac:dyDescent="0.55000000000000004">
      <c r="A395" t="s">
        <v>8219</v>
      </c>
      <c r="B395" s="8">
        <v>90</v>
      </c>
      <c r="C395" t="s">
        <v>8221</v>
      </c>
      <c r="D395" s="8">
        <v>2</v>
      </c>
      <c r="E395" s="8"/>
      <c r="F395" s="8"/>
      <c r="G395" s="8"/>
    </row>
    <row r="396" spans="1:7" x14ac:dyDescent="0.55000000000000004">
      <c r="A396" t="s">
        <v>8219</v>
      </c>
      <c r="B396" s="8">
        <v>4</v>
      </c>
      <c r="C396" t="s">
        <v>8221</v>
      </c>
      <c r="D396" s="8">
        <v>30</v>
      </c>
      <c r="E396" s="8"/>
      <c r="F396" s="8"/>
      <c r="G396" s="8"/>
    </row>
    <row r="397" spans="1:7" x14ac:dyDescent="0.55000000000000004">
      <c r="A397" t="s">
        <v>8219</v>
      </c>
      <c r="B397" s="8">
        <v>120</v>
      </c>
      <c r="C397" t="s">
        <v>8221</v>
      </c>
      <c r="D397" s="8">
        <v>2</v>
      </c>
      <c r="E397" s="8"/>
      <c r="F397" s="8"/>
      <c r="G397" s="8"/>
    </row>
    <row r="398" spans="1:7" x14ac:dyDescent="0.55000000000000004">
      <c r="A398" t="s">
        <v>8219</v>
      </c>
      <c r="B398" s="8">
        <v>14</v>
      </c>
      <c r="C398" t="s">
        <v>8221</v>
      </c>
      <c r="D398" s="8">
        <v>0</v>
      </c>
      <c r="E398" s="8"/>
      <c r="F398" s="8"/>
      <c r="G398" s="8"/>
    </row>
    <row r="399" spans="1:7" x14ac:dyDescent="0.55000000000000004">
      <c r="A399" t="s">
        <v>8219</v>
      </c>
      <c r="B399" s="8">
        <v>27</v>
      </c>
      <c r="C399" t="s">
        <v>8221</v>
      </c>
      <c r="D399" s="8">
        <v>2</v>
      </c>
      <c r="E399" s="8"/>
      <c r="F399" s="8"/>
      <c r="G399" s="8"/>
    </row>
    <row r="400" spans="1:7" x14ac:dyDescent="0.55000000000000004">
      <c r="A400" t="s">
        <v>8219</v>
      </c>
      <c r="B400" s="8">
        <v>49</v>
      </c>
      <c r="C400" t="s">
        <v>8221</v>
      </c>
      <c r="D400" s="8">
        <v>1</v>
      </c>
      <c r="E400" s="8"/>
      <c r="F400" s="8"/>
      <c r="G400" s="8"/>
    </row>
    <row r="401" spans="1:7" x14ac:dyDescent="0.55000000000000004">
      <c r="A401" t="s">
        <v>8219</v>
      </c>
      <c r="B401" s="8">
        <v>102</v>
      </c>
      <c r="C401" t="s">
        <v>8221</v>
      </c>
      <c r="D401" s="8">
        <v>2</v>
      </c>
      <c r="E401" s="8"/>
      <c r="F401" s="8"/>
      <c r="G401" s="8"/>
    </row>
    <row r="402" spans="1:7" x14ac:dyDescent="0.55000000000000004">
      <c r="A402" t="s">
        <v>8219</v>
      </c>
      <c r="B402" s="8">
        <v>3</v>
      </c>
      <c r="C402" t="s">
        <v>8221</v>
      </c>
      <c r="D402" s="8">
        <v>14</v>
      </c>
      <c r="E402" s="8"/>
      <c r="F402" s="8"/>
      <c r="G402" s="8"/>
    </row>
    <row r="403" spans="1:7" x14ac:dyDescent="0.55000000000000004">
      <c r="A403" t="s">
        <v>8219</v>
      </c>
      <c r="B403" s="8">
        <v>25</v>
      </c>
      <c r="C403" t="s">
        <v>8221</v>
      </c>
      <c r="D403" s="8">
        <v>31</v>
      </c>
      <c r="E403" s="8"/>
      <c r="F403" s="8"/>
      <c r="G403" s="8"/>
    </row>
    <row r="404" spans="1:7" x14ac:dyDescent="0.55000000000000004">
      <c r="A404" t="s">
        <v>8219</v>
      </c>
      <c r="B404" s="8">
        <v>118</v>
      </c>
      <c r="C404" t="s">
        <v>8221</v>
      </c>
      <c r="D404" s="8">
        <v>16</v>
      </c>
      <c r="E404" s="8"/>
      <c r="F404" s="8"/>
      <c r="G404" s="8"/>
    </row>
    <row r="405" spans="1:7" x14ac:dyDescent="0.55000000000000004">
      <c r="A405" t="s">
        <v>8219</v>
      </c>
      <c r="B405" s="8">
        <v>57</v>
      </c>
      <c r="C405" t="s">
        <v>8221</v>
      </c>
      <c r="D405" s="8">
        <v>12</v>
      </c>
      <c r="E405" s="8"/>
      <c r="F405" s="8"/>
      <c r="G405" s="8"/>
    </row>
    <row r="406" spans="1:7" x14ac:dyDescent="0.55000000000000004">
      <c r="A406" t="s">
        <v>8219</v>
      </c>
      <c r="B406" s="8">
        <v>11</v>
      </c>
      <c r="C406" t="s">
        <v>8221</v>
      </c>
      <c r="D406" s="8">
        <v>96</v>
      </c>
      <c r="E406" s="8"/>
      <c r="F406" s="8"/>
      <c r="G406" s="8"/>
    </row>
    <row r="407" spans="1:7" x14ac:dyDescent="0.55000000000000004">
      <c r="A407" t="s">
        <v>8219</v>
      </c>
      <c r="B407" s="8">
        <v>33</v>
      </c>
      <c r="C407" t="s">
        <v>8221</v>
      </c>
      <c r="D407" s="8">
        <v>16</v>
      </c>
      <c r="E407" s="8"/>
      <c r="F407" s="8"/>
      <c r="G407" s="8"/>
    </row>
    <row r="408" spans="1:7" x14ac:dyDescent="0.55000000000000004">
      <c r="A408" t="s">
        <v>8219</v>
      </c>
      <c r="B408" s="8">
        <v>40</v>
      </c>
      <c r="C408" t="s">
        <v>8221</v>
      </c>
      <c r="D408" s="8">
        <v>5</v>
      </c>
      <c r="E408" s="8"/>
      <c r="F408" s="8"/>
      <c r="G408" s="8"/>
    </row>
    <row r="409" spans="1:7" x14ac:dyDescent="0.55000000000000004">
      <c r="A409" t="s">
        <v>8219</v>
      </c>
      <c r="B409" s="8">
        <v>50</v>
      </c>
      <c r="C409" t="s">
        <v>8221</v>
      </c>
      <c r="D409" s="8">
        <v>0</v>
      </c>
      <c r="E409" s="8"/>
      <c r="F409" s="8"/>
      <c r="G409" s="8"/>
    </row>
    <row r="410" spans="1:7" x14ac:dyDescent="0.55000000000000004">
      <c r="A410" t="s">
        <v>8219</v>
      </c>
      <c r="B410" s="8">
        <v>38</v>
      </c>
      <c r="C410" t="s">
        <v>8221</v>
      </c>
      <c r="D410" s="8">
        <v>8</v>
      </c>
      <c r="E410" s="8"/>
      <c r="F410" s="8"/>
      <c r="G410" s="8"/>
    </row>
    <row r="411" spans="1:7" x14ac:dyDescent="0.55000000000000004">
      <c r="A411" t="s">
        <v>8219</v>
      </c>
      <c r="B411" s="8">
        <v>96</v>
      </c>
      <c r="C411" t="s">
        <v>8221</v>
      </c>
      <c r="D411" s="8">
        <v>7</v>
      </c>
      <c r="E411" s="8"/>
      <c r="F411" s="8"/>
      <c r="G411" s="8"/>
    </row>
    <row r="412" spans="1:7" x14ac:dyDescent="0.55000000000000004">
      <c r="A412" t="s">
        <v>8219</v>
      </c>
      <c r="B412" s="8">
        <v>48</v>
      </c>
      <c r="C412" t="s">
        <v>8221</v>
      </c>
      <c r="D412" s="8">
        <v>24</v>
      </c>
      <c r="E412" s="8"/>
      <c r="F412" s="8"/>
      <c r="G412" s="8"/>
    </row>
    <row r="413" spans="1:7" x14ac:dyDescent="0.55000000000000004">
      <c r="A413" t="s">
        <v>8219</v>
      </c>
      <c r="B413" s="8">
        <v>33</v>
      </c>
      <c r="C413" t="s">
        <v>8221</v>
      </c>
      <c r="D413" s="8">
        <v>121</v>
      </c>
      <c r="E413" s="8"/>
      <c r="F413" s="8"/>
      <c r="G413" s="8"/>
    </row>
    <row r="414" spans="1:7" x14ac:dyDescent="0.55000000000000004">
      <c r="A414" t="s">
        <v>8219</v>
      </c>
      <c r="B414" s="8">
        <v>226</v>
      </c>
      <c r="C414" t="s">
        <v>8221</v>
      </c>
      <c r="D414" s="8">
        <v>196</v>
      </c>
      <c r="E414" s="8"/>
      <c r="F414" s="8"/>
      <c r="G414" s="8"/>
    </row>
    <row r="415" spans="1:7" x14ac:dyDescent="0.55000000000000004">
      <c r="A415" t="s">
        <v>8219</v>
      </c>
      <c r="B415" s="8">
        <v>14</v>
      </c>
      <c r="C415" t="s">
        <v>8221</v>
      </c>
      <c r="D415" s="8">
        <v>5</v>
      </c>
      <c r="E415" s="8"/>
      <c r="F415" s="8"/>
      <c r="G415" s="8"/>
    </row>
    <row r="416" spans="1:7" x14ac:dyDescent="0.55000000000000004">
      <c r="A416" t="s">
        <v>8219</v>
      </c>
      <c r="B416" s="8">
        <v>20</v>
      </c>
      <c r="C416" t="s">
        <v>8221</v>
      </c>
      <c r="D416" s="8">
        <v>73</v>
      </c>
      <c r="E416" s="8"/>
      <c r="F416" s="8"/>
      <c r="G416" s="8"/>
    </row>
    <row r="417" spans="1:7" x14ac:dyDescent="0.55000000000000004">
      <c r="A417" t="s">
        <v>8219</v>
      </c>
      <c r="B417" s="8">
        <v>25</v>
      </c>
      <c r="C417" t="s">
        <v>8221</v>
      </c>
      <c r="D417" s="8">
        <v>93</v>
      </c>
      <c r="E417" s="8"/>
      <c r="F417" s="8"/>
      <c r="G417" s="8"/>
    </row>
    <row r="418" spans="1:7" x14ac:dyDescent="0.55000000000000004">
      <c r="A418" t="s">
        <v>8219</v>
      </c>
      <c r="B418" s="8">
        <v>90</v>
      </c>
      <c r="C418" t="s">
        <v>8221</v>
      </c>
      <c r="D418" s="8">
        <v>17</v>
      </c>
      <c r="E418" s="8"/>
      <c r="F418" s="8"/>
      <c r="G418" s="8"/>
    </row>
    <row r="419" spans="1:7" x14ac:dyDescent="0.55000000000000004">
      <c r="A419" t="s">
        <v>8219</v>
      </c>
      <c r="B419" s="8">
        <v>11</v>
      </c>
      <c r="C419" t="s">
        <v>8221</v>
      </c>
      <c r="D419" s="8">
        <v>7</v>
      </c>
      <c r="E419" s="8"/>
      <c r="F419" s="8"/>
      <c r="G419" s="8"/>
    </row>
    <row r="420" spans="1:7" x14ac:dyDescent="0.55000000000000004">
      <c r="A420" t="s">
        <v>8219</v>
      </c>
      <c r="B420" s="8">
        <v>55</v>
      </c>
      <c r="C420" t="s">
        <v>8221</v>
      </c>
      <c r="D420" s="8">
        <v>17</v>
      </c>
      <c r="E420" s="8"/>
      <c r="F420" s="8"/>
      <c r="G420" s="8"/>
    </row>
    <row r="421" spans="1:7" x14ac:dyDescent="0.55000000000000004">
      <c r="A421" t="s">
        <v>8219</v>
      </c>
      <c r="B421" s="8">
        <v>30</v>
      </c>
      <c r="C421" t="s">
        <v>8221</v>
      </c>
      <c r="D421" s="8">
        <v>171</v>
      </c>
      <c r="E421" s="8"/>
      <c r="F421" s="8"/>
      <c r="G421" s="8"/>
    </row>
    <row r="422" spans="1:7" x14ac:dyDescent="0.55000000000000004">
      <c r="A422" t="s">
        <v>8219</v>
      </c>
      <c r="B422" s="8">
        <v>28</v>
      </c>
      <c r="C422" t="s">
        <v>8221</v>
      </c>
      <c r="D422" s="8">
        <v>188</v>
      </c>
      <c r="E422" s="8"/>
      <c r="F422" s="8"/>
      <c r="G422" s="8"/>
    </row>
    <row r="423" spans="1:7" x14ac:dyDescent="0.55000000000000004">
      <c r="A423" t="s">
        <v>8219</v>
      </c>
      <c r="B423" s="8">
        <v>45</v>
      </c>
      <c r="C423" t="s">
        <v>8221</v>
      </c>
      <c r="D423" s="8">
        <v>110</v>
      </c>
      <c r="E423" s="8"/>
      <c r="F423" s="8"/>
      <c r="G423" s="8"/>
    </row>
    <row r="424" spans="1:7" x14ac:dyDescent="0.55000000000000004">
      <c r="A424" t="s">
        <v>8219</v>
      </c>
      <c r="B424" s="8">
        <v>13</v>
      </c>
      <c r="C424" t="s">
        <v>8221</v>
      </c>
      <c r="D424" s="8">
        <v>37</v>
      </c>
      <c r="E424" s="8"/>
      <c r="F424" s="8"/>
      <c r="G424" s="8"/>
    </row>
    <row r="425" spans="1:7" x14ac:dyDescent="0.55000000000000004">
      <c r="A425" t="s">
        <v>8219</v>
      </c>
      <c r="B425" s="8">
        <v>40</v>
      </c>
      <c r="C425" t="s">
        <v>8221</v>
      </c>
      <c r="D425" s="8">
        <v>9</v>
      </c>
      <c r="E425" s="8"/>
      <c r="F425" s="8"/>
      <c r="G425" s="8"/>
    </row>
    <row r="426" spans="1:7" x14ac:dyDescent="0.55000000000000004">
      <c r="A426" t="s">
        <v>8219</v>
      </c>
      <c r="B426" s="8">
        <v>21</v>
      </c>
      <c r="C426" t="s">
        <v>8221</v>
      </c>
      <c r="D426" s="8">
        <v>29</v>
      </c>
      <c r="E426" s="8"/>
      <c r="F426" s="8"/>
      <c r="G426" s="8"/>
    </row>
    <row r="427" spans="1:7" x14ac:dyDescent="0.55000000000000004">
      <c r="A427" t="s">
        <v>8219</v>
      </c>
      <c r="B427" s="8">
        <v>134</v>
      </c>
      <c r="C427" t="s">
        <v>8221</v>
      </c>
      <c r="D427" s="8">
        <v>6</v>
      </c>
      <c r="E427" s="8"/>
      <c r="F427" s="8"/>
      <c r="G427" s="8"/>
    </row>
    <row r="428" spans="1:7" x14ac:dyDescent="0.55000000000000004">
      <c r="A428" t="s">
        <v>8219</v>
      </c>
      <c r="B428" s="8">
        <v>20</v>
      </c>
      <c r="C428" t="s">
        <v>8221</v>
      </c>
      <c r="D428" s="8">
        <v>30</v>
      </c>
      <c r="E428" s="8"/>
      <c r="F428" s="8"/>
      <c r="G428" s="8"/>
    </row>
    <row r="429" spans="1:7" x14ac:dyDescent="0.55000000000000004">
      <c r="A429" t="s">
        <v>8219</v>
      </c>
      <c r="B429" s="8">
        <v>19</v>
      </c>
      <c r="C429" t="s">
        <v>8221</v>
      </c>
      <c r="D429" s="8">
        <v>81</v>
      </c>
      <c r="E429" s="8"/>
      <c r="F429" s="8"/>
      <c r="G429" s="8"/>
    </row>
    <row r="430" spans="1:7" x14ac:dyDescent="0.55000000000000004">
      <c r="A430" t="s">
        <v>8219</v>
      </c>
      <c r="B430" s="8">
        <v>209</v>
      </c>
      <c r="C430" t="s">
        <v>8221</v>
      </c>
      <c r="D430" s="8">
        <v>4</v>
      </c>
      <c r="E430" s="8"/>
      <c r="F430" s="8"/>
      <c r="G430" s="8"/>
    </row>
    <row r="431" spans="1:7" x14ac:dyDescent="0.55000000000000004">
      <c r="A431" t="s">
        <v>8219</v>
      </c>
      <c r="B431" s="8">
        <v>38</v>
      </c>
      <c r="C431" t="s">
        <v>8221</v>
      </c>
      <c r="D431" s="8">
        <v>11</v>
      </c>
      <c r="E431" s="8"/>
      <c r="F431" s="8"/>
      <c r="G431" s="8"/>
    </row>
    <row r="432" spans="1:7" x14ac:dyDescent="0.55000000000000004">
      <c r="A432" t="s">
        <v>8219</v>
      </c>
      <c r="B432" s="8">
        <v>24</v>
      </c>
      <c r="C432" t="s">
        <v>8221</v>
      </c>
      <c r="D432" s="8">
        <v>14</v>
      </c>
      <c r="E432" s="8"/>
      <c r="F432" s="8"/>
      <c r="G432" s="8"/>
    </row>
    <row r="433" spans="1:7" x14ac:dyDescent="0.55000000000000004">
      <c r="A433" t="s">
        <v>8219</v>
      </c>
      <c r="B433" s="8">
        <v>8</v>
      </c>
      <c r="C433" t="s">
        <v>8221</v>
      </c>
      <c r="D433" s="8">
        <v>5</v>
      </c>
      <c r="E433" s="8"/>
      <c r="F433" s="8"/>
      <c r="G433" s="8"/>
    </row>
    <row r="434" spans="1:7" x14ac:dyDescent="0.55000000000000004">
      <c r="A434" t="s">
        <v>8219</v>
      </c>
      <c r="B434" s="8">
        <v>179</v>
      </c>
      <c r="C434" t="s">
        <v>8221</v>
      </c>
      <c r="D434" s="8">
        <v>45</v>
      </c>
      <c r="E434" s="8"/>
      <c r="F434" s="8"/>
      <c r="G434" s="8"/>
    </row>
    <row r="435" spans="1:7" x14ac:dyDescent="0.55000000000000004">
      <c r="A435" t="s">
        <v>8219</v>
      </c>
      <c r="B435" s="8">
        <v>26</v>
      </c>
      <c r="C435" t="s">
        <v>8221</v>
      </c>
      <c r="D435" s="8">
        <v>8</v>
      </c>
      <c r="E435" s="8"/>
      <c r="F435" s="8"/>
      <c r="G435" s="8"/>
    </row>
    <row r="436" spans="1:7" x14ac:dyDescent="0.55000000000000004">
      <c r="A436" t="s">
        <v>8219</v>
      </c>
      <c r="B436" s="8">
        <v>131</v>
      </c>
      <c r="C436" t="s">
        <v>8221</v>
      </c>
      <c r="D436" s="8">
        <v>3</v>
      </c>
      <c r="E436" s="8"/>
      <c r="F436" s="8"/>
      <c r="G436" s="8"/>
    </row>
    <row r="437" spans="1:7" x14ac:dyDescent="0.55000000000000004">
      <c r="A437" t="s">
        <v>8219</v>
      </c>
      <c r="B437" s="8">
        <v>14</v>
      </c>
      <c r="C437" t="s">
        <v>8221</v>
      </c>
      <c r="D437" s="8">
        <v>24</v>
      </c>
      <c r="E437" s="8"/>
      <c r="F437" s="8"/>
      <c r="G437" s="8"/>
    </row>
    <row r="438" spans="1:7" x14ac:dyDescent="0.55000000000000004">
      <c r="A438" t="s">
        <v>8219</v>
      </c>
      <c r="B438" s="8">
        <v>174</v>
      </c>
      <c r="C438" t="s">
        <v>8221</v>
      </c>
      <c r="D438" s="8">
        <v>18</v>
      </c>
      <c r="E438" s="8"/>
      <c r="F438" s="8"/>
      <c r="G438" s="8"/>
    </row>
    <row r="439" spans="1:7" x14ac:dyDescent="0.55000000000000004">
      <c r="A439" t="s">
        <v>8219</v>
      </c>
      <c r="B439" s="8">
        <v>191</v>
      </c>
      <c r="C439" t="s">
        <v>8221</v>
      </c>
      <c r="D439" s="8">
        <v>12</v>
      </c>
      <c r="E439" s="8"/>
      <c r="F439" s="8"/>
      <c r="G439" s="8"/>
    </row>
    <row r="440" spans="1:7" x14ac:dyDescent="0.55000000000000004">
      <c r="A440" t="s">
        <v>8219</v>
      </c>
      <c r="B440" s="8">
        <v>38</v>
      </c>
      <c r="C440" t="s">
        <v>8221</v>
      </c>
      <c r="D440" s="8">
        <v>123</v>
      </c>
      <c r="E440" s="8"/>
      <c r="F440" s="8"/>
      <c r="G440" s="8"/>
    </row>
    <row r="441" spans="1:7" x14ac:dyDescent="0.55000000000000004">
      <c r="A441" t="s">
        <v>8219</v>
      </c>
      <c r="B441" s="8">
        <v>22</v>
      </c>
      <c r="C441" t="s">
        <v>8221</v>
      </c>
      <c r="D441" s="8">
        <v>96</v>
      </c>
      <c r="E441" s="8"/>
      <c r="F441" s="8"/>
      <c r="G441" s="8"/>
    </row>
    <row r="442" spans="1:7" x14ac:dyDescent="0.55000000000000004">
      <c r="A442" t="s">
        <v>8219</v>
      </c>
      <c r="B442" s="8">
        <v>149</v>
      </c>
      <c r="C442" t="s">
        <v>8221</v>
      </c>
      <c r="D442" s="8">
        <v>31</v>
      </c>
      <c r="E442" s="8"/>
      <c r="F442" s="8"/>
      <c r="G442" s="8"/>
    </row>
    <row r="443" spans="1:7" x14ac:dyDescent="0.55000000000000004">
      <c r="A443" t="s">
        <v>8219</v>
      </c>
      <c r="B443" s="8">
        <v>56</v>
      </c>
      <c r="C443" t="s">
        <v>8221</v>
      </c>
      <c r="D443" s="8">
        <v>4</v>
      </c>
      <c r="E443" s="8"/>
      <c r="F443" s="8"/>
      <c r="G443" s="8"/>
    </row>
    <row r="444" spans="1:7" x14ac:dyDescent="0.55000000000000004">
      <c r="A444" t="s">
        <v>8219</v>
      </c>
      <c r="B444" s="8">
        <v>19</v>
      </c>
      <c r="C444" t="s">
        <v>8221</v>
      </c>
      <c r="D444" s="8">
        <v>3</v>
      </c>
      <c r="E444" s="8"/>
      <c r="F444" s="8"/>
      <c r="G444" s="8"/>
    </row>
    <row r="445" spans="1:7" x14ac:dyDescent="0.55000000000000004">
      <c r="A445" t="s">
        <v>8219</v>
      </c>
      <c r="B445" s="8">
        <v>70</v>
      </c>
      <c r="C445" t="s">
        <v>8221</v>
      </c>
      <c r="D445" s="8">
        <v>179</v>
      </c>
      <c r="E445" s="8"/>
      <c r="F445" s="8"/>
      <c r="G445" s="8"/>
    </row>
    <row r="446" spans="1:7" x14ac:dyDescent="0.55000000000000004">
      <c r="A446" t="s">
        <v>8219</v>
      </c>
      <c r="B446" s="8">
        <v>81</v>
      </c>
      <c r="C446" t="s">
        <v>8221</v>
      </c>
      <c r="D446" s="8">
        <v>3</v>
      </c>
      <c r="E446" s="8"/>
      <c r="F446" s="8"/>
      <c r="G446" s="8"/>
    </row>
    <row r="447" spans="1:7" x14ac:dyDescent="0.55000000000000004">
      <c r="A447" t="s">
        <v>8219</v>
      </c>
      <c r="B447" s="8">
        <v>32</v>
      </c>
      <c r="C447" t="s">
        <v>8221</v>
      </c>
      <c r="D447" s="8">
        <v>23</v>
      </c>
      <c r="E447" s="8"/>
      <c r="F447" s="8"/>
      <c r="G447" s="8"/>
    </row>
    <row r="448" spans="1:7" x14ac:dyDescent="0.55000000000000004">
      <c r="A448" t="s">
        <v>8219</v>
      </c>
      <c r="B448" s="8">
        <v>26</v>
      </c>
      <c r="C448" t="s">
        <v>8221</v>
      </c>
      <c r="D448" s="8">
        <v>23</v>
      </c>
      <c r="E448" s="8"/>
      <c r="F448" s="8"/>
      <c r="G448" s="8"/>
    </row>
    <row r="449" spans="1:7" x14ac:dyDescent="0.55000000000000004">
      <c r="A449" t="s">
        <v>8219</v>
      </c>
      <c r="B449" s="8">
        <v>105</v>
      </c>
      <c r="C449" t="s">
        <v>8221</v>
      </c>
      <c r="D449" s="8">
        <v>41</v>
      </c>
      <c r="E449" s="8"/>
      <c r="F449" s="8"/>
      <c r="G449" s="8"/>
    </row>
    <row r="450" spans="1:7" x14ac:dyDescent="0.55000000000000004">
      <c r="A450" t="s">
        <v>8219</v>
      </c>
      <c r="B450" s="8">
        <v>29</v>
      </c>
      <c r="C450" t="s">
        <v>8221</v>
      </c>
      <c r="D450" s="8">
        <v>0</v>
      </c>
      <c r="E450" s="8"/>
      <c r="F450" s="8"/>
      <c r="G450" s="8"/>
    </row>
    <row r="451" spans="1:7" x14ac:dyDescent="0.55000000000000004">
      <c r="A451" t="s">
        <v>8219</v>
      </c>
      <c r="B451" s="8">
        <v>8</v>
      </c>
      <c r="C451" t="s">
        <v>8221</v>
      </c>
      <c r="D451" s="8">
        <v>32</v>
      </c>
      <c r="E451" s="8"/>
      <c r="F451" s="8"/>
      <c r="G451" s="8"/>
    </row>
    <row r="452" spans="1:7" x14ac:dyDescent="0.55000000000000004">
      <c r="A452" t="s">
        <v>8219</v>
      </c>
      <c r="B452" s="8">
        <v>89</v>
      </c>
      <c r="C452" t="s">
        <v>8221</v>
      </c>
      <c r="D452" s="8">
        <v>2</v>
      </c>
      <c r="E452" s="8"/>
      <c r="F452" s="8"/>
      <c r="G452" s="8"/>
    </row>
    <row r="453" spans="1:7" x14ac:dyDescent="0.55000000000000004">
      <c r="A453" t="s">
        <v>8219</v>
      </c>
      <c r="B453" s="8">
        <v>44</v>
      </c>
      <c r="C453" t="s">
        <v>8221</v>
      </c>
      <c r="D453" s="8">
        <v>7</v>
      </c>
      <c r="E453" s="8"/>
      <c r="F453" s="8"/>
      <c r="G453" s="8"/>
    </row>
    <row r="454" spans="1:7" x14ac:dyDescent="0.55000000000000004">
      <c r="A454" t="s">
        <v>8219</v>
      </c>
      <c r="B454" s="8">
        <v>246</v>
      </c>
      <c r="C454" t="s">
        <v>8221</v>
      </c>
      <c r="D454" s="8">
        <v>4</v>
      </c>
      <c r="E454" s="8"/>
      <c r="F454" s="8"/>
      <c r="G454" s="8"/>
    </row>
    <row r="455" spans="1:7" x14ac:dyDescent="0.55000000000000004">
      <c r="A455" t="s">
        <v>8219</v>
      </c>
      <c r="B455" s="8">
        <v>120</v>
      </c>
      <c r="C455" t="s">
        <v>8221</v>
      </c>
      <c r="D455" s="8">
        <v>196</v>
      </c>
      <c r="E455" s="8"/>
      <c r="F455" s="8"/>
      <c r="G455" s="8"/>
    </row>
    <row r="456" spans="1:7" x14ac:dyDescent="0.55000000000000004">
      <c r="A456" t="s">
        <v>8219</v>
      </c>
      <c r="B456" s="8">
        <v>26</v>
      </c>
      <c r="C456" t="s">
        <v>8221</v>
      </c>
      <c r="D456" s="8">
        <v>11</v>
      </c>
      <c r="E456" s="8"/>
      <c r="F456" s="8"/>
      <c r="G456" s="8"/>
    </row>
    <row r="457" spans="1:7" x14ac:dyDescent="0.55000000000000004">
      <c r="A457" t="s">
        <v>8219</v>
      </c>
      <c r="B457" s="8">
        <v>45</v>
      </c>
      <c r="C457" t="s">
        <v>8221</v>
      </c>
      <c r="D457" s="8">
        <v>9</v>
      </c>
      <c r="E457" s="8"/>
      <c r="F457" s="8"/>
      <c r="G457" s="8"/>
    </row>
    <row r="458" spans="1:7" x14ac:dyDescent="0.55000000000000004">
      <c r="A458" t="s">
        <v>8219</v>
      </c>
      <c r="B458" s="8">
        <v>20</v>
      </c>
      <c r="C458" t="s">
        <v>8221</v>
      </c>
      <c r="D458" s="8">
        <v>5</v>
      </c>
      <c r="E458" s="8"/>
      <c r="F458" s="8"/>
      <c r="G458" s="8"/>
    </row>
    <row r="459" spans="1:7" x14ac:dyDescent="0.55000000000000004">
      <c r="A459" t="s">
        <v>8219</v>
      </c>
      <c r="B459" s="8">
        <v>47</v>
      </c>
      <c r="C459" t="s">
        <v>8221</v>
      </c>
      <c r="D459" s="8">
        <v>8</v>
      </c>
      <c r="E459" s="8"/>
      <c r="F459" s="8"/>
      <c r="G459" s="8"/>
    </row>
    <row r="460" spans="1:7" x14ac:dyDescent="0.55000000000000004">
      <c r="A460" t="s">
        <v>8219</v>
      </c>
      <c r="B460" s="8">
        <v>13</v>
      </c>
      <c r="C460" t="s">
        <v>8221</v>
      </c>
      <c r="D460" s="8">
        <v>229</v>
      </c>
      <c r="E460" s="8"/>
      <c r="F460" s="8"/>
      <c r="G460" s="8"/>
    </row>
    <row r="461" spans="1:7" x14ac:dyDescent="0.55000000000000004">
      <c r="A461" t="s">
        <v>8219</v>
      </c>
      <c r="B461" s="8">
        <v>183</v>
      </c>
      <c r="C461" t="s">
        <v>8221</v>
      </c>
      <c r="D461" s="8">
        <v>40</v>
      </c>
      <c r="E461" s="8"/>
      <c r="F461" s="8"/>
      <c r="G461" s="8"/>
    </row>
    <row r="462" spans="1:7" x14ac:dyDescent="0.55000000000000004">
      <c r="A462" t="s">
        <v>8219</v>
      </c>
      <c r="B462" s="8">
        <v>32</v>
      </c>
      <c r="C462" t="s">
        <v>8221</v>
      </c>
      <c r="D462" s="8">
        <v>123</v>
      </c>
      <c r="E462" s="8"/>
      <c r="F462" s="8"/>
      <c r="G462" s="8"/>
    </row>
    <row r="463" spans="1:7" x14ac:dyDescent="0.55000000000000004">
      <c r="A463" t="s">
        <v>8219</v>
      </c>
      <c r="B463" s="8">
        <v>63</v>
      </c>
      <c r="C463" t="s">
        <v>8221</v>
      </c>
      <c r="D463" s="8">
        <v>5</v>
      </c>
      <c r="E463" s="8"/>
      <c r="F463" s="8"/>
      <c r="G463" s="8"/>
    </row>
    <row r="464" spans="1:7" x14ac:dyDescent="0.55000000000000004">
      <c r="A464" t="s">
        <v>8219</v>
      </c>
      <c r="B464" s="8">
        <v>27</v>
      </c>
      <c r="C464" t="s">
        <v>8221</v>
      </c>
      <c r="D464" s="8">
        <v>148</v>
      </c>
      <c r="E464" s="8"/>
      <c r="F464" s="8"/>
      <c r="G464" s="8"/>
    </row>
    <row r="465" spans="1:7" x14ac:dyDescent="0.55000000000000004">
      <c r="A465" t="s">
        <v>8219</v>
      </c>
      <c r="B465" s="8">
        <v>44</v>
      </c>
      <c r="C465" t="s">
        <v>8221</v>
      </c>
      <c r="D465" s="8">
        <v>10</v>
      </c>
      <c r="E465" s="8"/>
      <c r="F465" s="8"/>
      <c r="G465" s="8"/>
    </row>
    <row r="466" spans="1:7" x14ac:dyDescent="0.55000000000000004">
      <c r="A466" t="s">
        <v>8219</v>
      </c>
      <c r="B466" s="8">
        <v>38</v>
      </c>
      <c r="C466" t="s">
        <v>8221</v>
      </c>
      <c r="D466" s="8">
        <v>4</v>
      </c>
      <c r="E466" s="8"/>
      <c r="F466" s="8"/>
      <c r="G466" s="8"/>
    </row>
    <row r="467" spans="1:7" x14ac:dyDescent="0.55000000000000004">
      <c r="A467" t="s">
        <v>8219</v>
      </c>
      <c r="B467" s="8">
        <v>115</v>
      </c>
      <c r="C467" t="s">
        <v>8221</v>
      </c>
      <c r="D467" s="8">
        <v>21</v>
      </c>
      <c r="E467" s="8"/>
      <c r="F467" s="8"/>
      <c r="G467" s="8"/>
    </row>
    <row r="468" spans="1:7" x14ac:dyDescent="0.55000000000000004">
      <c r="A468" t="s">
        <v>8219</v>
      </c>
      <c r="B468" s="8">
        <v>37</v>
      </c>
      <c r="C468" t="s">
        <v>8221</v>
      </c>
      <c r="D468" s="8">
        <v>2</v>
      </c>
      <c r="E468" s="8"/>
      <c r="F468" s="8"/>
      <c r="G468" s="8"/>
    </row>
    <row r="469" spans="1:7" x14ac:dyDescent="0.55000000000000004">
      <c r="A469" t="s">
        <v>8219</v>
      </c>
      <c r="B469" s="8">
        <v>99</v>
      </c>
      <c r="C469" t="s">
        <v>8221</v>
      </c>
      <c r="D469" s="8">
        <v>0</v>
      </c>
      <c r="E469" s="8"/>
      <c r="F469" s="8"/>
      <c r="G469" s="8"/>
    </row>
    <row r="470" spans="1:7" x14ac:dyDescent="0.55000000000000004">
      <c r="A470" t="s">
        <v>8219</v>
      </c>
      <c r="B470" s="8">
        <v>44</v>
      </c>
      <c r="C470" t="s">
        <v>8221</v>
      </c>
      <c r="D470" s="8">
        <v>4</v>
      </c>
      <c r="E470" s="8"/>
      <c r="F470" s="8"/>
      <c r="G470" s="8"/>
    </row>
    <row r="471" spans="1:7" x14ac:dyDescent="0.55000000000000004">
      <c r="A471" t="s">
        <v>8219</v>
      </c>
      <c r="B471" s="8">
        <v>58</v>
      </c>
      <c r="C471" t="s">
        <v>8221</v>
      </c>
      <c r="D471" s="8">
        <v>1</v>
      </c>
      <c r="E471" s="8"/>
      <c r="F471" s="8"/>
      <c r="G471" s="8"/>
    </row>
    <row r="472" spans="1:7" x14ac:dyDescent="0.55000000000000004">
      <c r="A472" t="s">
        <v>8219</v>
      </c>
      <c r="B472" s="8">
        <v>191</v>
      </c>
      <c r="C472" t="s">
        <v>8221</v>
      </c>
      <c r="D472" s="8">
        <v>30</v>
      </c>
      <c r="E472" s="8"/>
      <c r="F472" s="8"/>
      <c r="G472" s="8"/>
    </row>
    <row r="473" spans="1:7" x14ac:dyDescent="0.55000000000000004">
      <c r="A473" t="s">
        <v>8219</v>
      </c>
      <c r="B473" s="8">
        <v>40</v>
      </c>
      <c r="C473" t="s">
        <v>8221</v>
      </c>
      <c r="D473" s="8">
        <v>3</v>
      </c>
      <c r="E473" s="8"/>
      <c r="F473" s="8"/>
      <c r="G473" s="8"/>
    </row>
    <row r="474" spans="1:7" x14ac:dyDescent="0.55000000000000004">
      <c r="A474" t="s">
        <v>8219</v>
      </c>
      <c r="B474" s="8">
        <v>38</v>
      </c>
      <c r="C474" t="s">
        <v>8221</v>
      </c>
      <c r="D474" s="8">
        <v>975</v>
      </c>
      <c r="E474" s="8"/>
      <c r="F474" s="8"/>
      <c r="G474" s="8"/>
    </row>
    <row r="475" spans="1:7" x14ac:dyDescent="0.55000000000000004">
      <c r="A475" t="s">
        <v>8219</v>
      </c>
      <c r="B475" s="8">
        <v>39</v>
      </c>
      <c r="C475" t="s">
        <v>8221</v>
      </c>
      <c r="D475" s="8">
        <v>167</v>
      </c>
      <c r="E475" s="8"/>
      <c r="F475" s="8"/>
      <c r="G475" s="8"/>
    </row>
    <row r="476" spans="1:7" x14ac:dyDescent="0.55000000000000004">
      <c r="A476" t="s">
        <v>8219</v>
      </c>
      <c r="B476" s="8">
        <v>11</v>
      </c>
      <c r="C476" t="s">
        <v>8221</v>
      </c>
      <c r="D476" s="8">
        <v>5</v>
      </c>
      <c r="E476" s="8"/>
      <c r="F476" s="8"/>
      <c r="G476" s="8"/>
    </row>
    <row r="477" spans="1:7" x14ac:dyDescent="0.55000000000000004">
      <c r="A477" t="s">
        <v>8219</v>
      </c>
      <c r="B477" s="8">
        <v>107</v>
      </c>
      <c r="C477" t="s">
        <v>8221</v>
      </c>
      <c r="D477" s="8">
        <v>18</v>
      </c>
      <c r="E477" s="8"/>
      <c r="F477" s="8"/>
      <c r="G477" s="8"/>
    </row>
    <row r="478" spans="1:7" x14ac:dyDescent="0.55000000000000004">
      <c r="A478" t="s">
        <v>8219</v>
      </c>
      <c r="B478" s="8">
        <v>147</v>
      </c>
      <c r="C478" t="s">
        <v>8221</v>
      </c>
      <c r="D478" s="8">
        <v>98</v>
      </c>
      <c r="E478" s="8"/>
      <c r="F478" s="8"/>
      <c r="G478" s="8"/>
    </row>
    <row r="479" spans="1:7" x14ac:dyDescent="0.55000000000000004">
      <c r="A479" t="s">
        <v>8219</v>
      </c>
      <c r="B479" s="8">
        <v>36</v>
      </c>
      <c r="C479" t="s">
        <v>8221</v>
      </c>
      <c r="D479" s="8">
        <v>4</v>
      </c>
      <c r="E479" s="8"/>
      <c r="F479" s="8"/>
      <c r="G479" s="8"/>
    </row>
    <row r="480" spans="1:7" x14ac:dyDescent="0.55000000000000004">
      <c r="A480" t="s">
        <v>8219</v>
      </c>
      <c r="B480" s="8">
        <v>92</v>
      </c>
      <c r="C480" t="s">
        <v>8221</v>
      </c>
      <c r="D480" s="8">
        <v>3</v>
      </c>
      <c r="E480" s="8"/>
      <c r="F480" s="8"/>
      <c r="G480" s="8"/>
    </row>
    <row r="481" spans="1:7" x14ac:dyDescent="0.55000000000000004">
      <c r="A481" t="s">
        <v>8219</v>
      </c>
      <c r="B481" s="8">
        <v>35</v>
      </c>
      <c r="C481" t="s">
        <v>8221</v>
      </c>
      <c r="D481" s="8">
        <v>1</v>
      </c>
      <c r="E481" s="8"/>
      <c r="F481" s="8"/>
      <c r="G481" s="8"/>
    </row>
    <row r="482" spans="1:7" x14ac:dyDescent="0.55000000000000004">
      <c r="A482" t="s">
        <v>8219</v>
      </c>
      <c r="B482" s="8">
        <v>85</v>
      </c>
      <c r="C482" t="s">
        <v>8221</v>
      </c>
      <c r="D482" s="8">
        <v>0</v>
      </c>
      <c r="E482" s="8"/>
      <c r="F482" s="8"/>
      <c r="G482" s="8"/>
    </row>
    <row r="483" spans="1:7" x14ac:dyDescent="0.55000000000000004">
      <c r="A483" t="s">
        <v>8219</v>
      </c>
      <c r="B483" s="8">
        <v>103</v>
      </c>
      <c r="C483" t="s">
        <v>8221</v>
      </c>
      <c r="D483" s="8">
        <v>9</v>
      </c>
      <c r="E483" s="8"/>
      <c r="F483" s="8"/>
      <c r="G483" s="8"/>
    </row>
    <row r="484" spans="1:7" x14ac:dyDescent="0.55000000000000004">
      <c r="A484" t="s">
        <v>8219</v>
      </c>
      <c r="B484" s="8">
        <v>113</v>
      </c>
      <c r="C484" t="s">
        <v>8221</v>
      </c>
      <c r="D484" s="8">
        <v>2</v>
      </c>
      <c r="E484" s="8"/>
      <c r="F484" s="8"/>
      <c r="G484" s="8"/>
    </row>
    <row r="485" spans="1:7" x14ac:dyDescent="0.55000000000000004">
      <c r="A485" t="s">
        <v>8219</v>
      </c>
      <c r="B485" s="8">
        <v>167</v>
      </c>
      <c r="C485" t="s">
        <v>8221</v>
      </c>
      <c r="D485" s="8">
        <v>0</v>
      </c>
      <c r="E485" s="8"/>
      <c r="F485" s="8"/>
      <c r="G485" s="8"/>
    </row>
    <row r="486" spans="1:7" x14ac:dyDescent="0.55000000000000004">
      <c r="A486" t="s">
        <v>8219</v>
      </c>
      <c r="B486" s="8">
        <v>73</v>
      </c>
      <c r="C486" t="s">
        <v>8221</v>
      </c>
      <c r="D486" s="8">
        <v>147</v>
      </c>
      <c r="E486" s="8"/>
      <c r="F486" s="8"/>
      <c r="G486" s="8"/>
    </row>
    <row r="487" spans="1:7" x14ac:dyDescent="0.55000000000000004">
      <c r="A487" t="s">
        <v>8219</v>
      </c>
      <c r="B487" s="8">
        <v>75</v>
      </c>
      <c r="C487" t="s">
        <v>8221</v>
      </c>
      <c r="D487" s="8">
        <v>49</v>
      </c>
      <c r="E487" s="8"/>
      <c r="F487" s="8"/>
      <c r="G487" s="8"/>
    </row>
    <row r="488" spans="1:7" x14ac:dyDescent="0.55000000000000004">
      <c r="A488" t="s">
        <v>8219</v>
      </c>
      <c r="B488" s="8">
        <v>614</v>
      </c>
      <c r="C488" t="s">
        <v>8221</v>
      </c>
      <c r="D488" s="8">
        <v>1</v>
      </c>
      <c r="E488" s="8"/>
      <c r="F488" s="8"/>
      <c r="G488" s="8"/>
    </row>
    <row r="489" spans="1:7" x14ac:dyDescent="0.55000000000000004">
      <c r="A489" t="s">
        <v>8219</v>
      </c>
      <c r="B489" s="8">
        <v>107</v>
      </c>
      <c r="C489" t="s">
        <v>8221</v>
      </c>
      <c r="D489" s="8">
        <v>2</v>
      </c>
      <c r="E489" s="8"/>
      <c r="F489" s="8"/>
      <c r="G489" s="8"/>
    </row>
    <row r="490" spans="1:7" x14ac:dyDescent="0.55000000000000004">
      <c r="A490" t="s">
        <v>8219</v>
      </c>
      <c r="B490" s="8">
        <v>1224</v>
      </c>
      <c r="C490" t="s">
        <v>8221</v>
      </c>
      <c r="D490" s="8">
        <v>7</v>
      </c>
      <c r="E490" s="8"/>
      <c r="F490" s="8"/>
      <c r="G490" s="8"/>
    </row>
    <row r="491" spans="1:7" x14ac:dyDescent="0.55000000000000004">
      <c r="A491" t="s">
        <v>8219</v>
      </c>
      <c r="B491" s="8">
        <v>104</v>
      </c>
      <c r="C491" t="s">
        <v>8221</v>
      </c>
      <c r="D491" s="8">
        <v>4</v>
      </c>
      <c r="E491" s="8"/>
      <c r="F491" s="8"/>
      <c r="G491" s="8"/>
    </row>
    <row r="492" spans="1:7" x14ac:dyDescent="0.55000000000000004">
      <c r="A492" t="s">
        <v>8219</v>
      </c>
      <c r="B492" s="8">
        <v>79</v>
      </c>
      <c r="C492" t="s">
        <v>8221</v>
      </c>
      <c r="D492" s="8">
        <v>27</v>
      </c>
      <c r="E492" s="8"/>
      <c r="F492" s="8"/>
      <c r="G492" s="8"/>
    </row>
    <row r="493" spans="1:7" x14ac:dyDescent="0.55000000000000004">
      <c r="A493" t="s">
        <v>8219</v>
      </c>
      <c r="B493" s="8">
        <v>157</v>
      </c>
      <c r="C493" t="s">
        <v>8221</v>
      </c>
      <c r="D493" s="8">
        <v>94</v>
      </c>
      <c r="E493" s="8"/>
      <c r="F493" s="8"/>
      <c r="G493" s="8"/>
    </row>
    <row r="494" spans="1:7" x14ac:dyDescent="0.55000000000000004">
      <c r="A494" t="s">
        <v>8219</v>
      </c>
      <c r="B494" s="8">
        <v>50</v>
      </c>
      <c r="C494" t="s">
        <v>8221</v>
      </c>
      <c r="D494" s="8">
        <v>29</v>
      </c>
      <c r="E494" s="8"/>
      <c r="F494" s="8"/>
      <c r="G494" s="8"/>
    </row>
    <row r="495" spans="1:7" x14ac:dyDescent="0.55000000000000004">
      <c r="A495" t="s">
        <v>8219</v>
      </c>
      <c r="B495" s="8">
        <v>64</v>
      </c>
      <c r="C495" t="s">
        <v>8221</v>
      </c>
      <c r="D495" s="8">
        <v>7</v>
      </c>
      <c r="E495" s="8"/>
      <c r="F495" s="8"/>
      <c r="G495" s="8"/>
    </row>
    <row r="496" spans="1:7" x14ac:dyDescent="0.55000000000000004">
      <c r="A496" t="s">
        <v>8219</v>
      </c>
      <c r="B496" s="8">
        <v>200</v>
      </c>
      <c r="C496" t="s">
        <v>8221</v>
      </c>
      <c r="D496" s="8">
        <v>22</v>
      </c>
      <c r="E496" s="8"/>
      <c r="F496" s="8"/>
      <c r="G496" s="8"/>
    </row>
    <row r="497" spans="1:7" x14ac:dyDescent="0.55000000000000004">
      <c r="A497" t="s">
        <v>8219</v>
      </c>
      <c r="B497" s="8">
        <v>22</v>
      </c>
      <c r="C497" t="s">
        <v>8221</v>
      </c>
      <c r="D497" s="8">
        <v>1</v>
      </c>
      <c r="E497" s="8"/>
      <c r="F497" s="8"/>
      <c r="G497" s="8"/>
    </row>
    <row r="498" spans="1:7" x14ac:dyDescent="0.55000000000000004">
      <c r="A498" t="s">
        <v>8219</v>
      </c>
      <c r="B498" s="8">
        <v>163</v>
      </c>
      <c r="C498" t="s">
        <v>8221</v>
      </c>
      <c r="D498" s="8">
        <v>10</v>
      </c>
      <c r="E498" s="8"/>
      <c r="F498" s="8"/>
      <c r="G498" s="8"/>
    </row>
    <row r="499" spans="1:7" x14ac:dyDescent="0.55000000000000004">
      <c r="A499" t="s">
        <v>8219</v>
      </c>
      <c r="B499" s="8">
        <v>77</v>
      </c>
      <c r="C499" t="s">
        <v>8221</v>
      </c>
      <c r="D499" s="8">
        <v>6</v>
      </c>
      <c r="E499" s="8"/>
      <c r="F499" s="8"/>
      <c r="G499" s="8"/>
    </row>
    <row r="500" spans="1:7" x14ac:dyDescent="0.55000000000000004">
      <c r="A500" t="s">
        <v>8219</v>
      </c>
      <c r="B500" s="8">
        <v>89</v>
      </c>
      <c r="C500" t="s">
        <v>8221</v>
      </c>
      <c r="D500" s="8">
        <v>24</v>
      </c>
      <c r="E500" s="8"/>
      <c r="F500" s="8"/>
      <c r="G500" s="8"/>
    </row>
    <row r="501" spans="1:7" x14ac:dyDescent="0.55000000000000004">
      <c r="A501" t="s">
        <v>8219</v>
      </c>
      <c r="B501" s="8">
        <v>3355</v>
      </c>
      <c r="C501" t="s">
        <v>8221</v>
      </c>
      <c r="D501" s="8">
        <v>15</v>
      </c>
      <c r="E501" s="8"/>
      <c r="F501" s="8"/>
      <c r="G501" s="8"/>
    </row>
    <row r="502" spans="1:7" x14ac:dyDescent="0.55000000000000004">
      <c r="A502" t="s">
        <v>8219</v>
      </c>
      <c r="B502" s="8">
        <v>537</v>
      </c>
      <c r="C502" t="s">
        <v>8221</v>
      </c>
      <c r="D502" s="8">
        <v>37</v>
      </c>
      <c r="E502" s="8"/>
      <c r="F502" s="8"/>
      <c r="G502" s="8"/>
    </row>
    <row r="503" spans="1:7" x14ac:dyDescent="0.55000000000000004">
      <c r="A503" t="s">
        <v>8219</v>
      </c>
      <c r="B503" s="8">
        <v>125</v>
      </c>
      <c r="C503" t="s">
        <v>8221</v>
      </c>
      <c r="D503" s="8">
        <v>20</v>
      </c>
      <c r="E503" s="8"/>
      <c r="F503" s="8"/>
      <c r="G503" s="8"/>
    </row>
    <row r="504" spans="1:7" x14ac:dyDescent="0.55000000000000004">
      <c r="A504" t="s">
        <v>8219</v>
      </c>
      <c r="B504" s="8">
        <v>163</v>
      </c>
      <c r="C504" t="s">
        <v>8221</v>
      </c>
      <c r="D504" s="8">
        <v>7</v>
      </c>
      <c r="E504" s="8"/>
      <c r="F504" s="8"/>
      <c r="G504" s="8"/>
    </row>
    <row r="505" spans="1:7" x14ac:dyDescent="0.55000000000000004">
      <c r="A505" t="s">
        <v>8219</v>
      </c>
      <c r="B505" s="8">
        <v>283</v>
      </c>
      <c r="C505" t="s">
        <v>8221</v>
      </c>
      <c r="D505" s="8">
        <v>0</v>
      </c>
      <c r="E505" s="8"/>
      <c r="F505" s="8"/>
      <c r="G505" s="8"/>
    </row>
    <row r="506" spans="1:7" x14ac:dyDescent="0.55000000000000004">
      <c r="A506" t="s">
        <v>8219</v>
      </c>
      <c r="B506" s="8">
        <v>352</v>
      </c>
      <c r="C506" t="s">
        <v>8221</v>
      </c>
      <c r="D506" s="8">
        <v>21</v>
      </c>
      <c r="E506" s="8"/>
      <c r="F506" s="8"/>
      <c r="G506" s="8"/>
    </row>
    <row r="507" spans="1:7" x14ac:dyDescent="0.55000000000000004">
      <c r="A507" t="s">
        <v>8219</v>
      </c>
      <c r="B507" s="8">
        <v>94</v>
      </c>
      <c r="C507" t="s">
        <v>8221</v>
      </c>
      <c r="D507" s="8">
        <v>3</v>
      </c>
      <c r="E507" s="8"/>
      <c r="F507" s="8"/>
      <c r="G507" s="8"/>
    </row>
    <row r="508" spans="1:7" x14ac:dyDescent="0.55000000000000004">
      <c r="A508" t="s">
        <v>8219</v>
      </c>
      <c r="B508" s="8">
        <v>67</v>
      </c>
      <c r="C508" t="s">
        <v>8221</v>
      </c>
      <c r="D508" s="8">
        <v>11</v>
      </c>
      <c r="E508" s="8"/>
      <c r="F508" s="8"/>
      <c r="G508" s="8"/>
    </row>
    <row r="509" spans="1:7" x14ac:dyDescent="0.55000000000000004">
      <c r="A509" t="s">
        <v>8219</v>
      </c>
      <c r="B509" s="8">
        <v>221</v>
      </c>
      <c r="C509" t="s">
        <v>8221</v>
      </c>
      <c r="D509" s="8">
        <v>1</v>
      </c>
      <c r="E509" s="8"/>
      <c r="F509" s="8"/>
      <c r="G509" s="8"/>
    </row>
    <row r="510" spans="1:7" x14ac:dyDescent="0.55000000000000004">
      <c r="A510" t="s">
        <v>8219</v>
      </c>
      <c r="B510" s="8">
        <v>2165</v>
      </c>
      <c r="C510" t="s">
        <v>8221</v>
      </c>
      <c r="D510" s="8">
        <v>312</v>
      </c>
      <c r="E510" s="8"/>
      <c r="F510" s="8"/>
      <c r="G510" s="8"/>
    </row>
    <row r="511" spans="1:7" x14ac:dyDescent="0.55000000000000004">
      <c r="A511" t="s">
        <v>8219</v>
      </c>
      <c r="B511" s="8">
        <v>179</v>
      </c>
      <c r="C511" t="s">
        <v>8221</v>
      </c>
      <c r="D511" s="8">
        <v>1</v>
      </c>
      <c r="E511" s="8"/>
      <c r="F511" s="8"/>
      <c r="G511" s="8"/>
    </row>
    <row r="512" spans="1:7" x14ac:dyDescent="0.55000000000000004">
      <c r="A512" t="s">
        <v>8219</v>
      </c>
      <c r="B512" s="8">
        <v>123</v>
      </c>
      <c r="C512" t="s">
        <v>8221</v>
      </c>
      <c r="D512" s="8">
        <v>3</v>
      </c>
      <c r="E512" s="8"/>
      <c r="F512" s="8"/>
      <c r="G512" s="8"/>
    </row>
    <row r="513" spans="1:7" x14ac:dyDescent="0.55000000000000004">
      <c r="A513" t="s">
        <v>8219</v>
      </c>
      <c r="B513" s="8">
        <v>1104</v>
      </c>
      <c r="C513" t="s">
        <v>8221</v>
      </c>
      <c r="D513" s="8">
        <v>4</v>
      </c>
      <c r="E513" s="8"/>
      <c r="F513" s="8"/>
      <c r="G513" s="8"/>
    </row>
    <row r="514" spans="1:7" x14ac:dyDescent="0.55000000000000004">
      <c r="A514" t="s">
        <v>8219</v>
      </c>
      <c r="B514" s="8">
        <v>403</v>
      </c>
      <c r="C514" t="s">
        <v>8221</v>
      </c>
      <c r="D514" s="8">
        <v>10</v>
      </c>
      <c r="E514" s="8"/>
      <c r="F514" s="8"/>
      <c r="G514" s="8"/>
    </row>
    <row r="515" spans="1:7" x14ac:dyDescent="0.55000000000000004">
      <c r="A515" t="s">
        <v>8219</v>
      </c>
      <c r="B515" s="8">
        <v>109</v>
      </c>
      <c r="C515" t="s">
        <v>8221</v>
      </c>
      <c r="D515" s="8">
        <v>8</v>
      </c>
      <c r="E515" s="8"/>
      <c r="F515" s="8"/>
      <c r="G515" s="8"/>
    </row>
    <row r="516" spans="1:7" x14ac:dyDescent="0.55000000000000004">
      <c r="A516" t="s">
        <v>8219</v>
      </c>
      <c r="B516" s="8">
        <v>372</v>
      </c>
      <c r="C516" t="s">
        <v>8221</v>
      </c>
      <c r="D516" s="8">
        <v>3</v>
      </c>
      <c r="E516" s="8"/>
      <c r="F516" s="8"/>
      <c r="G516" s="8"/>
    </row>
    <row r="517" spans="1:7" x14ac:dyDescent="0.55000000000000004">
      <c r="A517" t="s">
        <v>8219</v>
      </c>
      <c r="B517" s="8">
        <v>311</v>
      </c>
      <c r="C517" t="s">
        <v>8221</v>
      </c>
      <c r="D517" s="8">
        <v>1</v>
      </c>
      <c r="E517" s="8"/>
      <c r="F517" s="8"/>
      <c r="G517" s="8"/>
    </row>
    <row r="518" spans="1:7" x14ac:dyDescent="0.55000000000000004">
      <c r="A518" t="s">
        <v>8219</v>
      </c>
      <c r="B518" s="8">
        <v>61</v>
      </c>
      <c r="C518" t="s">
        <v>8221</v>
      </c>
      <c r="D518" s="8">
        <v>0</v>
      </c>
      <c r="E518" s="8"/>
      <c r="F518" s="8"/>
      <c r="G518" s="8"/>
    </row>
    <row r="519" spans="1:7" x14ac:dyDescent="0.55000000000000004">
      <c r="A519" t="s">
        <v>8219</v>
      </c>
      <c r="B519" s="8">
        <v>115</v>
      </c>
      <c r="C519" t="s">
        <v>8221</v>
      </c>
      <c r="D519" s="8">
        <v>5</v>
      </c>
      <c r="E519" s="8"/>
      <c r="F519" s="8"/>
      <c r="G519" s="8"/>
    </row>
    <row r="520" spans="1:7" x14ac:dyDescent="0.55000000000000004">
      <c r="A520" t="s">
        <v>8219</v>
      </c>
      <c r="B520" s="8">
        <v>111</v>
      </c>
      <c r="C520" t="s">
        <v>8221</v>
      </c>
      <c r="D520" s="8">
        <v>0</v>
      </c>
      <c r="E520" s="8"/>
      <c r="F520" s="8"/>
      <c r="G520" s="8"/>
    </row>
    <row r="521" spans="1:7" x14ac:dyDescent="0.55000000000000004">
      <c r="A521" t="s">
        <v>8219</v>
      </c>
      <c r="B521" s="8">
        <v>337</v>
      </c>
      <c r="C521" t="s">
        <v>8221</v>
      </c>
      <c r="D521" s="8">
        <v>3</v>
      </c>
      <c r="E521" s="8"/>
      <c r="F521" s="8"/>
      <c r="G521" s="8"/>
    </row>
    <row r="522" spans="1:7" x14ac:dyDescent="0.55000000000000004">
      <c r="A522" t="s">
        <v>8219</v>
      </c>
      <c r="B522" s="8">
        <v>58</v>
      </c>
      <c r="C522" t="s">
        <v>8221</v>
      </c>
      <c r="D522" s="8">
        <v>7</v>
      </c>
      <c r="E522" s="8"/>
      <c r="F522" s="8"/>
      <c r="G522" s="8"/>
    </row>
    <row r="523" spans="1:7" x14ac:dyDescent="0.55000000000000004">
      <c r="A523" t="s">
        <v>8219</v>
      </c>
      <c r="B523" s="8">
        <v>47</v>
      </c>
      <c r="C523" t="s">
        <v>8221</v>
      </c>
      <c r="D523" s="8">
        <v>0</v>
      </c>
      <c r="E523" s="8"/>
      <c r="F523" s="8"/>
      <c r="G523" s="8"/>
    </row>
    <row r="524" spans="1:7" x14ac:dyDescent="0.55000000000000004">
      <c r="A524" t="s">
        <v>8219</v>
      </c>
      <c r="B524" s="8">
        <v>36</v>
      </c>
      <c r="C524" t="s">
        <v>8221</v>
      </c>
      <c r="D524" s="8">
        <v>2</v>
      </c>
      <c r="E524" s="8"/>
      <c r="F524" s="8"/>
      <c r="G524" s="8"/>
    </row>
    <row r="525" spans="1:7" x14ac:dyDescent="0.55000000000000004">
      <c r="A525" t="s">
        <v>8219</v>
      </c>
      <c r="B525" s="8">
        <v>17</v>
      </c>
      <c r="C525" t="s">
        <v>8221</v>
      </c>
      <c r="D525" s="8">
        <v>23</v>
      </c>
      <c r="E525" s="8"/>
      <c r="F525" s="8"/>
      <c r="G525" s="8"/>
    </row>
    <row r="526" spans="1:7" x14ac:dyDescent="0.55000000000000004">
      <c r="A526" t="s">
        <v>8219</v>
      </c>
      <c r="B526" s="8">
        <v>104</v>
      </c>
      <c r="C526" t="s">
        <v>8221</v>
      </c>
      <c r="D526" s="8">
        <v>1</v>
      </c>
      <c r="E526" s="8"/>
      <c r="F526" s="8"/>
      <c r="G526" s="8"/>
    </row>
    <row r="527" spans="1:7" x14ac:dyDescent="0.55000000000000004">
      <c r="A527" t="s">
        <v>8219</v>
      </c>
      <c r="B527" s="8">
        <v>47</v>
      </c>
      <c r="C527" t="s">
        <v>8221</v>
      </c>
      <c r="D527" s="8">
        <v>2</v>
      </c>
      <c r="E527" s="8"/>
      <c r="F527" s="8"/>
      <c r="G527" s="8"/>
    </row>
    <row r="528" spans="1:7" x14ac:dyDescent="0.55000000000000004">
      <c r="A528" t="s">
        <v>8219</v>
      </c>
      <c r="B528" s="8">
        <v>38</v>
      </c>
      <c r="C528" t="s">
        <v>8221</v>
      </c>
      <c r="D528" s="8">
        <v>3</v>
      </c>
      <c r="E528" s="8"/>
      <c r="F528" s="8"/>
      <c r="G528" s="8"/>
    </row>
    <row r="529" spans="1:7" x14ac:dyDescent="0.55000000000000004">
      <c r="A529" t="s">
        <v>8219</v>
      </c>
      <c r="B529" s="8">
        <v>81</v>
      </c>
      <c r="C529" t="s">
        <v>8221</v>
      </c>
      <c r="D529" s="8">
        <v>0</v>
      </c>
      <c r="E529" s="8"/>
      <c r="F529" s="8"/>
      <c r="G529" s="8"/>
    </row>
    <row r="530" spans="1:7" x14ac:dyDescent="0.55000000000000004">
      <c r="A530" t="s">
        <v>8219</v>
      </c>
      <c r="B530" s="8">
        <v>55</v>
      </c>
      <c r="C530" t="s">
        <v>8221</v>
      </c>
      <c r="D530" s="8">
        <v>13</v>
      </c>
      <c r="E530" s="8"/>
      <c r="F530" s="8"/>
      <c r="G530" s="8"/>
    </row>
    <row r="531" spans="1:7" x14ac:dyDescent="0.55000000000000004">
      <c r="A531" t="s">
        <v>8219</v>
      </c>
      <c r="B531" s="8">
        <v>41</v>
      </c>
      <c r="C531" t="s">
        <v>8221</v>
      </c>
      <c r="D531" s="8">
        <v>1</v>
      </c>
      <c r="E531" s="8"/>
      <c r="F531" s="8"/>
      <c r="G531" s="8"/>
    </row>
    <row r="532" spans="1:7" x14ac:dyDescent="0.55000000000000004">
      <c r="A532" t="s">
        <v>8219</v>
      </c>
      <c r="B532" s="8">
        <v>79</v>
      </c>
      <c r="C532" t="s">
        <v>8221</v>
      </c>
      <c r="D532" s="8">
        <v>1</v>
      </c>
      <c r="E532" s="8"/>
      <c r="F532" s="8"/>
      <c r="G532" s="8"/>
    </row>
    <row r="533" spans="1:7" x14ac:dyDescent="0.55000000000000004">
      <c r="A533" t="s">
        <v>8219</v>
      </c>
      <c r="B533" s="8">
        <v>16</v>
      </c>
      <c r="C533" t="s">
        <v>8221</v>
      </c>
      <c r="D533" s="8">
        <v>1</v>
      </c>
      <c r="E533" s="8"/>
      <c r="F533" s="8"/>
      <c r="G533" s="8"/>
    </row>
    <row r="534" spans="1:7" x14ac:dyDescent="0.55000000000000004">
      <c r="A534" t="s">
        <v>8219</v>
      </c>
      <c r="B534" s="8">
        <v>8</v>
      </c>
      <c r="C534" t="s">
        <v>8221</v>
      </c>
      <c r="D534" s="8">
        <v>6</v>
      </c>
      <c r="E534" s="8"/>
      <c r="F534" s="8"/>
      <c r="G534" s="8"/>
    </row>
    <row r="535" spans="1:7" x14ac:dyDescent="0.55000000000000004">
      <c r="A535" t="s">
        <v>8219</v>
      </c>
      <c r="B535" s="8">
        <v>95</v>
      </c>
      <c r="C535" t="s">
        <v>8221</v>
      </c>
      <c r="D535" s="8">
        <v>39</v>
      </c>
      <c r="E535" s="8"/>
      <c r="F535" s="8"/>
      <c r="G535" s="8"/>
    </row>
    <row r="536" spans="1:7" x14ac:dyDescent="0.55000000000000004">
      <c r="A536" t="s">
        <v>8219</v>
      </c>
      <c r="B536" s="8">
        <v>25</v>
      </c>
      <c r="C536" t="s">
        <v>8221</v>
      </c>
      <c r="D536" s="8">
        <v>4</v>
      </c>
      <c r="E536" s="8"/>
      <c r="F536" s="8"/>
      <c r="G536" s="8"/>
    </row>
    <row r="537" spans="1:7" x14ac:dyDescent="0.55000000000000004">
      <c r="A537" t="s">
        <v>8219</v>
      </c>
      <c r="B537" s="8">
        <v>19</v>
      </c>
      <c r="C537" t="s">
        <v>8221</v>
      </c>
      <c r="D537" s="8">
        <v>1</v>
      </c>
      <c r="E537" s="8"/>
      <c r="F537" s="8"/>
      <c r="G537" s="8"/>
    </row>
    <row r="538" spans="1:7" x14ac:dyDescent="0.55000000000000004">
      <c r="A538" t="s">
        <v>8219</v>
      </c>
      <c r="B538" s="8">
        <v>90</v>
      </c>
      <c r="C538" t="s">
        <v>8221</v>
      </c>
      <c r="D538" s="8">
        <v>0</v>
      </c>
      <c r="E538" s="8"/>
      <c r="F538" s="8"/>
      <c r="G538" s="8"/>
    </row>
    <row r="539" spans="1:7" x14ac:dyDescent="0.55000000000000004">
      <c r="A539" t="s">
        <v>8219</v>
      </c>
      <c r="B539" s="8">
        <v>41</v>
      </c>
      <c r="C539" t="s">
        <v>8221</v>
      </c>
      <c r="D539" s="8">
        <v>0</v>
      </c>
      <c r="E539" s="8"/>
      <c r="F539" s="8"/>
      <c r="G539" s="8"/>
    </row>
    <row r="540" spans="1:7" x14ac:dyDescent="0.55000000000000004">
      <c r="A540" t="s">
        <v>8219</v>
      </c>
      <c r="B540" s="8">
        <v>30</v>
      </c>
      <c r="C540" t="s">
        <v>8221</v>
      </c>
      <c r="D540" s="8">
        <v>0</v>
      </c>
      <c r="E540" s="8"/>
      <c r="F540" s="8"/>
      <c r="G540" s="8"/>
    </row>
    <row r="541" spans="1:7" x14ac:dyDescent="0.55000000000000004">
      <c r="A541" t="s">
        <v>8219</v>
      </c>
      <c r="B541" s="8">
        <v>38</v>
      </c>
      <c r="C541" t="s">
        <v>8221</v>
      </c>
      <c r="D541" s="8">
        <v>8</v>
      </c>
      <c r="E541" s="8"/>
      <c r="F541" s="8"/>
      <c r="G541" s="8"/>
    </row>
    <row r="542" spans="1:7" x14ac:dyDescent="0.55000000000000004">
      <c r="A542" t="s">
        <v>8219</v>
      </c>
      <c r="B542" s="8">
        <v>65</v>
      </c>
      <c r="C542" t="s">
        <v>8221</v>
      </c>
      <c r="D542" s="8">
        <v>0</v>
      </c>
      <c r="E542" s="8"/>
      <c r="F542" s="8"/>
      <c r="G542" s="8"/>
    </row>
    <row r="543" spans="1:7" x14ac:dyDescent="0.55000000000000004">
      <c r="A543" t="s">
        <v>8219</v>
      </c>
      <c r="B543" s="8">
        <v>75</v>
      </c>
      <c r="C543" t="s">
        <v>8221</v>
      </c>
      <c r="D543" s="8">
        <v>1</v>
      </c>
      <c r="E543" s="8"/>
      <c r="F543" s="8"/>
      <c r="G543" s="8"/>
    </row>
    <row r="544" spans="1:7" x14ac:dyDescent="0.55000000000000004">
      <c r="A544" t="s">
        <v>8219</v>
      </c>
      <c r="B544" s="8">
        <v>16</v>
      </c>
      <c r="C544" t="s">
        <v>8221</v>
      </c>
      <c r="D544" s="8">
        <v>12</v>
      </c>
      <c r="E544" s="8"/>
      <c r="F544" s="8"/>
      <c r="G544" s="8"/>
    </row>
    <row r="545" spans="1:7" x14ac:dyDescent="0.55000000000000004">
      <c r="A545" t="s">
        <v>8219</v>
      </c>
      <c r="B545" s="8">
        <v>10</v>
      </c>
      <c r="C545" t="s">
        <v>8221</v>
      </c>
      <c r="D545" s="8">
        <v>0</v>
      </c>
      <c r="E545" s="8"/>
      <c r="F545" s="8"/>
      <c r="G545" s="8"/>
    </row>
    <row r="546" spans="1:7" x14ac:dyDescent="0.55000000000000004">
      <c r="A546" t="s">
        <v>8219</v>
      </c>
      <c r="B546" s="8">
        <v>27</v>
      </c>
      <c r="C546" t="s">
        <v>8221</v>
      </c>
      <c r="D546" s="8">
        <v>3</v>
      </c>
      <c r="E546" s="8"/>
      <c r="F546" s="8"/>
      <c r="G546" s="8"/>
    </row>
    <row r="547" spans="1:7" x14ac:dyDescent="0.55000000000000004">
      <c r="A547" t="s">
        <v>8219</v>
      </c>
      <c r="B547" s="8">
        <v>259</v>
      </c>
      <c r="C547" t="s">
        <v>8221</v>
      </c>
      <c r="D547" s="8">
        <v>2</v>
      </c>
      <c r="E547" s="8"/>
      <c r="F547" s="8"/>
      <c r="G547" s="8"/>
    </row>
    <row r="548" spans="1:7" x14ac:dyDescent="0.55000000000000004">
      <c r="A548" t="s">
        <v>8219</v>
      </c>
      <c r="B548" s="8">
        <v>39</v>
      </c>
      <c r="C548" t="s">
        <v>8221</v>
      </c>
      <c r="D548" s="8">
        <v>6</v>
      </c>
      <c r="E548" s="8"/>
      <c r="F548" s="8"/>
      <c r="G548" s="8"/>
    </row>
    <row r="549" spans="1:7" x14ac:dyDescent="0.55000000000000004">
      <c r="A549" t="s">
        <v>8219</v>
      </c>
      <c r="B549" s="8">
        <v>42</v>
      </c>
      <c r="C549" t="s">
        <v>8221</v>
      </c>
      <c r="D549" s="8">
        <v>0</v>
      </c>
      <c r="E549" s="8"/>
      <c r="F549" s="8"/>
      <c r="G549" s="8"/>
    </row>
    <row r="550" spans="1:7" x14ac:dyDescent="0.55000000000000004">
      <c r="A550" t="s">
        <v>8219</v>
      </c>
      <c r="B550" s="8">
        <v>10</v>
      </c>
      <c r="C550" t="s">
        <v>8221</v>
      </c>
      <c r="D550" s="8">
        <v>15</v>
      </c>
      <c r="E550" s="8"/>
      <c r="F550" s="8"/>
      <c r="G550" s="8"/>
    </row>
    <row r="551" spans="1:7" x14ac:dyDescent="0.55000000000000004">
      <c r="A551" t="s">
        <v>8219</v>
      </c>
      <c r="B551" s="8">
        <v>56</v>
      </c>
      <c r="C551" t="s">
        <v>8221</v>
      </c>
      <c r="D551" s="8">
        <v>1</v>
      </c>
      <c r="E551" s="8"/>
      <c r="F551" s="8"/>
      <c r="G551" s="8"/>
    </row>
    <row r="552" spans="1:7" x14ac:dyDescent="0.55000000000000004">
      <c r="A552" t="s">
        <v>8219</v>
      </c>
      <c r="B552" s="8">
        <v>20</v>
      </c>
      <c r="C552" t="s">
        <v>8221</v>
      </c>
      <c r="D552" s="8">
        <v>3</v>
      </c>
      <c r="E552" s="8"/>
      <c r="F552" s="8"/>
      <c r="G552" s="8"/>
    </row>
    <row r="553" spans="1:7" x14ac:dyDescent="0.55000000000000004">
      <c r="A553" t="s">
        <v>8219</v>
      </c>
      <c r="B553" s="8">
        <v>170</v>
      </c>
      <c r="C553" t="s">
        <v>8221</v>
      </c>
      <c r="D553" s="8">
        <v>8</v>
      </c>
      <c r="E553" s="8"/>
      <c r="F553" s="8"/>
      <c r="G553" s="8"/>
    </row>
    <row r="554" spans="1:7" x14ac:dyDescent="0.55000000000000004">
      <c r="A554" t="s">
        <v>8219</v>
      </c>
      <c r="B554" s="8">
        <v>29</v>
      </c>
      <c r="C554" t="s">
        <v>8221</v>
      </c>
      <c r="D554" s="8">
        <v>0</v>
      </c>
      <c r="E554" s="8"/>
      <c r="F554" s="8"/>
      <c r="G554" s="8"/>
    </row>
    <row r="555" spans="1:7" x14ac:dyDescent="0.55000000000000004">
      <c r="A555" t="s">
        <v>8219</v>
      </c>
      <c r="B555" s="8">
        <v>132</v>
      </c>
      <c r="C555" t="s">
        <v>8221</v>
      </c>
      <c r="D555" s="8">
        <v>3</v>
      </c>
      <c r="E555" s="8"/>
      <c r="F555" s="8"/>
      <c r="G555" s="8"/>
    </row>
    <row r="556" spans="1:7" x14ac:dyDescent="0.55000000000000004">
      <c r="A556" t="s">
        <v>8219</v>
      </c>
      <c r="B556" s="8">
        <v>27</v>
      </c>
      <c r="C556" t="s">
        <v>8221</v>
      </c>
      <c r="D556" s="8">
        <v>3</v>
      </c>
      <c r="E556" s="8"/>
      <c r="F556" s="8"/>
      <c r="G556" s="8"/>
    </row>
    <row r="557" spans="1:7" x14ac:dyDescent="0.55000000000000004">
      <c r="A557" t="s">
        <v>8219</v>
      </c>
      <c r="B557" s="8">
        <v>26</v>
      </c>
      <c r="C557" t="s">
        <v>8221</v>
      </c>
      <c r="D557" s="8">
        <v>0</v>
      </c>
      <c r="E557" s="8"/>
      <c r="F557" s="8"/>
      <c r="G557" s="8"/>
    </row>
    <row r="558" spans="1:7" x14ac:dyDescent="0.55000000000000004">
      <c r="A558" t="s">
        <v>8219</v>
      </c>
      <c r="B558" s="8">
        <v>43</v>
      </c>
      <c r="C558" t="s">
        <v>8221</v>
      </c>
      <c r="D558" s="8">
        <v>19</v>
      </c>
      <c r="E558" s="8"/>
      <c r="F558" s="8"/>
      <c r="G558" s="8"/>
    </row>
    <row r="559" spans="1:7" x14ac:dyDescent="0.55000000000000004">
      <c r="A559" t="s">
        <v>8219</v>
      </c>
      <c r="B559" s="8">
        <v>80</v>
      </c>
      <c r="C559" t="s">
        <v>8221</v>
      </c>
      <c r="D559" s="8">
        <v>0</v>
      </c>
      <c r="E559" s="8"/>
      <c r="F559" s="8"/>
      <c r="G559" s="8"/>
    </row>
    <row r="560" spans="1:7" x14ac:dyDescent="0.55000000000000004">
      <c r="A560" t="s">
        <v>8219</v>
      </c>
      <c r="B560" s="8">
        <v>33</v>
      </c>
      <c r="C560" t="s">
        <v>8221</v>
      </c>
      <c r="D560" s="8">
        <v>2</v>
      </c>
      <c r="E560" s="8"/>
      <c r="F560" s="8"/>
      <c r="G560" s="8"/>
    </row>
    <row r="561" spans="1:7" x14ac:dyDescent="0.55000000000000004">
      <c r="A561" t="s">
        <v>8219</v>
      </c>
      <c r="B561" s="8">
        <v>71</v>
      </c>
      <c r="C561" t="s">
        <v>8221</v>
      </c>
      <c r="D561" s="8">
        <v>0</v>
      </c>
      <c r="E561" s="8"/>
      <c r="F561" s="8"/>
      <c r="G561" s="8"/>
    </row>
    <row r="562" spans="1:7" x14ac:dyDescent="0.55000000000000004">
      <c r="A562" t="s">
        <v>8219</v>
      </c>
      <c r="B562" s="8">
        <v>81</v>
      </c>
      <c r="C562" t="s">
        <v>8221</v>
      </c>
      <c r="D562" s="8">
        <v>0</v>
      </c>
      <c r="E562" s="8"/>
      <c r="F562" s="8"/>
      <c r="G562" s="8"/>
    </row>
    <row r="563" spans="1:7" x14ac:dyDescent="0.55000000000000004">
      <c r="A563" t="s">
        <v>8219</v>
      </c>
      <c r="B563" s="8">
        <v>76</v>
      </c>
      <c r="C563" t="s">
        <v>8221</v>
      </c>
      <c r="D563" s="8">
        <v>25</v>
      </c>
      <c r="E563" s="8"/>
      <c r="F563" s="8"/>
      <c r="G563" s="8"/>
    </row>
    <row r="564" spans="1:7" x14ac:dyDescent="0.55000000000000004">
      <c r="A564" t="s">
        <v>8219</v>
      </c>
      <c r="B564" s="8">
        <v>48</v>
      </c>
      <c r="C564" t="s">
        <v>8221</v>
      </c>
      <c r="D564" s="8">
        <v>8</v>
      </c>
      <c r="E564" s="8"/>
      <c r="F564" s="8"/>
      <c r="G564" s="8"/>
    </row>
    <row r="565" spans="1:7" x14ac:dyDescent="0.55000000000000004">
      <c r="A565" t="s">
        <v>8219</v>
      </c>
      <c r="B565" s="8">
        <v>61</v>
      </c>
      <c r="C565" t="s">
        <v>8221</v>
      </c>
      <c r="D565" s="8">
        <v>16</v>
      </c>
      <c r="E565" s="8"/>
      <c r="F565" s="8"/>
      <c r="G565" s="8"/>
    </row>
    <row r="566" spans="1:7" x14ac:dyDescent="0.55000000000000004">
      <c r="A566" t="s">
        <v>8219</v>
      </c>
      <c r="B566" s="8">
        <v>60</v>
      </c>
      <c r="C566" t="s">
        <v>8221</v>
      </c>
      <c r="D566" s="8">
        <v>3</v>
      </c>
      <c r="E566" s="8"/>
      <c r="F566" s="8"/>
      <c r="G566" s="8"/>
    </row>
    <row r="567" spans="1:7" x14ac:dyDescent="0.55000000000000004">
      <c r="A567" t="s">
        <v>8219</v>
      </c>
      <c r="B567" s="8">
        <v>136</v>
      </c>
      <c r="C567" t="s">
        <v>8221</v>
      </c>
      <c r="D567" s="8">
        <v>3</v>
      </c>
      <c r="E567" s="8"/>
      <c r="F567" s="8"/>
      <c r="G567" s="8"/>
    </row>
    <row r="568" spans="1:7" x14ac:dyDescent="0.55000000000000004">
      <c r="A568" t="s">
        <v>8219</v>
      </c>
      <c r="B568" s="8">
        <v>14</v>
      </c>
      <c r="C568" t="s">
        <v>8221</v>
      </c>
      <c r="D568" s="8">
        <v>2</v>
      </c>
      <c r="E568" s="8"/>
      <c r="F568" s="8"/>
      <c r="G568" s="8"/>
    </row>
    <row r="569" spans="1:7" x14ac:dyDescent="0.55000000000000004">
      <c r="A569" t="s">
        <v>8219</v>
      </c>
      <c r="B569" s="8">
        <v>78</v>
      </c>
      <c r="C569" t="s">
        <v>8221</v>
      </c>
      <c r="D569" s="8">
        <v>1</v>
      </c>
      <c r="E569" s="8"/>
      <c r="F569" s="8"/>
      <c r="G569" s="8"/>
    </row>
    <row r="570" spans="1:7" x14ac:dyDescent="0.55000000000000004">
      <c r="A570" t="s">
        <v>8219</v>
      </c>
      <c r="B570" s="8">
        <v>4</v>
      </c>
      <c r="C570" t="s">
        <v>8221</v>
      </c>
      <c r="D570" s="8">
        <v>0</v>
      </c>
      <c r="E570" s="8"/>
      <c r="F570" s="8"/>
      <c r="G570" s="8"/>
    </row>
    <row r="571" spans="1:7" x14ac:dyDescent="0.55000000000000004">
      <c r="A571" t="s">
        <v>8219</v>
      </c>
      <c r="B571" s="8">
        <v>11</v>
      </c>
      <c r="C571" t="s">
        <v>8221</v>
      </c>
      <c r="D571" s="8">
        <v>1</v>
      </c>
      <c r="E571" s="8"/>
      <c r="F571" s="8"/>
      <c r="G571" s="8"/>
    </row>
    <row r="572" spans="1:7" x14ac:dyDescent="0.55000000000000004">
      <c r="A572" t="s">
        <v>8219</v>
      </c>
      <c r="B572" s="8">
        <v>185</v>
      </c>
      <c r="C572" t="s">
        <v>8221</v>
      </c>
      <c r="D572" s="8">
        <v>19</v>
      </c>
      <c r="E572" s="8"/>
      <c r="F572" s="8"/>
      <c r="G572" s="8"/>
    </row>
    <row r="573" spans="1:7" x14ac:dyDescent="0.55000000000000004">
      <c r="A573" t="s">
        <v>8219</v>
      </c>
      <c r="B573" s="8">
        <v>59</v>
      </c>
      <c r="C573" t="s">
        <v>8221</v>
      </c>
      <c r="D573" s="8">
        <v>9</v>
      </c>
      <c r="E573" s="8"/>
      <c r="F573" s="8"/>
      <c r="G573" s="8"/>
    </row>
    <row r="574" spans="1:7" x14ac:dyDescent="0.55000000000000004">
      <c r="A574" t="s">
        <v>8219</v>
      </c>
      <c r="B574" s="8">
        <v>27</v>
      </c>
      <c r="C574" t="s">
        <v>8221</v>
      </c>
      <c r="D574" s="8">
        <v>1</v>
      </c>
      <c r="E574" s="8"/>
      <c r="F574" s="8"/>
      <c r="G574" s="8"/>
    </row>
    <row r="575" spans="1:7" x14ac:dyDescent="0.55000000000000004">
      <c r="A575" t="s">
        <v>8219</v>
      </c>
      <c r="B575" s="8">
        <v>63</v>
      </c>
      <c r="C575" t="s">
        <v>8221</v>
      </c>
      <c r="D575" s="8">
        <v>0</v>
      </c>
      <c r="E575" s="8"/>
      <c r="F575" s="8"/>
      <c r="G575" s="8"/>
    </row>
    <row r="576" spans="1:7" x14ac:dyDescent="0.55000000000000004">
      <c r="A576" t="s">
        <v>8219</v>
      </c>
      <c r="B576" s="8">
        <v>13</v>
      </c>
      <c r="C576" t="s">
        <v>8221</v>
      </c>
      <c r="D576" s="8">
        <v>1</v>
      </c>
      <c r="E576" s="8"/>
      <c r="F576" s="8"/>
      <c r="G576" s="8"/>
    </row>
    <row r="577" spans="1:7" x14ac:dyDescent="0.55000000000000004">
      <c r="A577" t="s">
        <v>8219</v>
      </c>
      <c r="B577" s="8">
        <v>13</v>
      </c>
      <c r="C577" t="s">
        <v>8221</v>
      </c>
      <c r="D577" s="8">
        <v>5</v>
      </c>
      <c r="E577" s="8"/>
      <c r="F577" s="8"/>
      <c r="G577" s="8"/>
    </row>
    <row r="578" spans="1:7" x14ac:dyDescent="0.55000000000000004">
      <c r="A578" t="s">
        <v>8219</v>
      </c>
      <c r="B578" s="8">
        <v>57</v>
      </c>
      <c r="C578" t="s">
        <v>8221</v>
      </c>
      <c r="D578" s="8">
        <v>85</v>
      </c>
      <c r="E578" s="8"/>
      <c r="F578" s="8"/>
      <c r="G578" s="8"/>
    </row>
    <row r="579" spans="1:7" x14ac:dyDescent="0.55000000000000004">
      <c r="A579" t="s">
        <v>8219</v>
      </c>
      <c r="B579" s="8">
        <v>61</v>
      </c>
      <c r="C579" t="s">
        <v>8221</v>
      </c>
      <c r="D579" s="8">
        <v>3</v>
      </c>
      <c r="E579" s="8"/>
      <c r="F579" s="8"/>
      <c r="G579" s="8"/>
    </row>
    <row r="580" spans="1:7" x14ac:dyDescent="0.55000000000000004">
      <c r="A580" t="s">
        <v>8219</v>
      </c>
      <c r="B580" s="8">
        <v>65</v>
      </c>
      <c r="C580" t="s">
        <v>8221</v>
      </c>
      <c r="D580" s="8">
        <v>4</v>
      </c>
      <c r="E580" s="8"/>
      <c r="F580" s="8"/>
      <c r="G580" s="8"/>
    </row>
    <row r="581" spans="1:7" x14ac:dyDescent="0.55000000000000004">
      <c r="A581" t="s">
        <v>8219</v>
      </c>
      <c r="B581" s="8">
        <v>134</v>
      </c>
      <c r="C581" t="s">
        <v>8221</v>
      </c>
      <c r="D581" s="8">
        <v>3</v>
      </c>
      <c r="E581" s="8"/>
      <c r="F581" s="8"/>
      <c r="G581" s="8"/>
    </row>
    <row r="582" spans="1:7" x14ac:dyDescent="0.55000000000000004">
      <c r="A582" t="s">
        <v>8219</v>
      </c>
      <c r="B582" s="8">
        <v>21</v>
      </c>
      <c r="C582" t="s">
        <v>8221</v>
      </c>
      <c r="D582" s="8">
        <v>5</v>
      </c>
      <c r="E582" s="8"/>
      <c r="F582" s="8"/>
      <c r="G582" s="8"/>
    </row>
    <row r="583" spans="1:7" x14ac:dyDescent="0.55000000000000004">
      <c r="A583" t="s">
        <v>8219</v>
      </c>
      <c r="B583" s="8">
        <v>100</v>
      </c>
      <c r="C583" t="s">
        <v>8221</v>
      </c>
      <c r="D583" s="8">
        <v>17</v>
      </c>
      <c r="E583" s="8"/>
      <c r="F583" s="8"/>
      <c r="G583" s="8"/>
    </row>
    <row r="584" spans="1:7" x14ac:dyDescent="0.55000000000000004">
      <c r="A584" t="s">
        <v>8219</v>
      </c>
      <c r="B584" s="8">
        <v>81</v>
      </c>
      <c r="C584" t="s">
        <v>8221</v>
      </c>
      <c r="D584" s="8">
        <v>3</v>
      </c>
      <c r="E584" s="8"/>
      <c r="F584" s="8"/>
      <c r="G584" s="8"/>
    </row>
    <row r="585" spans="1:7" x14ac:dyDescent="0.55000000000000004">
      <c r="A585" t="s">
        <v>8219</v>
      </c>
      <c r="B585" s="8">
        <v>286</v>
      </c>
      <c r="C585" t="s">
        <v>8221</v>
      </c>
      <c r="D585" s="8">
        <v>2</v>
      </c>
      <c r="E585" s="8"/>
      <c r="F585" s="8"/>
      <c r="G585" s="8"/>
    </row>
    <row r="586" spans="1:7" x14ac:dyDescent="0.55000000000000004">
      <c r="A586" t="s">
        <v>8219</v>
      </c>
      <c r="B586" s="8">
        <v>42</v>
      </c>
      <c r="C586" t="s">
        <v>8221</v>
      </c>
      <c r="D586" s="8">
        <v>6</v>
      </c>
      <c r="E586" s="8"/>
      <c r="F586" s="8"/>
      <c r="G586" s="8"/>
    </row>
    <row r="587" spans="1:7" x14ac:dyDescent="0.55000000000000004">
      <c r="A587" t="s">
        <v>8219</v>
      </c>
      <c r="B587" s="8">
        <v>199</v>
      </c>
      <c r="C587" t="s">
        <v>8221</v>
      </c>
      <c r="D587" s="8">
        <v>0</v>
      </c>
      <c r="E587" s="8"/>
      <c r="F587" s="8"/>
      <c r="G587" s="8"/>
    </row>
    <row r="588" spans="1:7" x14ac:dyDescent="0.55000000000000004">
      <c r="A588" t="s">
        <v>8219</v>
      </c>
      <c r="B588" s="8">
        <v>25</v>
      </c>
      <c r="C588" t="s">
        <v>8221</v>
      </c>
      <c r="D588" s="8">
        <v>1</v>
      </c>
      <c r="E588" s="8"/>
      <c r="F588" s="8"/>
      <c r="G588" s="8"/>
    </row>
    <row r="589" spans="1:7" x14ac:dyDescent="0.55000000000000004">
      <c r="A589" t="s">
        <v>8219</v>
      </c>
      <c r="B589" s="8">
        <v>84</v>
      </c>
      <c r="C589" t="s">
        <v>8221</v>
      </c>
      <c r="D589" s="8">
        <v>3</v>
      </c>
      <c r="E589" s="8"/>
      <c r="F589" s="8"/>
      <c r="G589" s="8"/>
    </row>
    <row r="590" spans="1:7" x14ac:dyDescent="0.55000000000000004">
      <c r="A590" t="s">
        <v>8219</v>
      </c>
      <c r="B590" s="8">
        <v>50</v>
      </c>
      <c r="C590" t="s">
        <v>8221</v>
      </c>
      <c r="D590" s="8">
        <v>13</v>
      </c>
      <c r="E590" s="8"/>
      <c r="F590" s="8"/>
      <c r="G590" s="8"/>
    </row>
    <row r="591" spans="1:7" x14ac:dyDescent="0.55000000000000004">
      <c r="A591" t="s">
        <v>8219</v>
      </c>
      <c r="B591" s="8">
        <v>26</v>
      </c>
      <c r="C591" t="s">
        <v>8221</v>
      </c>
      <c r="D591" s="8">
        <v>1</v>
      </c>
      <c r="E591" s="8"/>
      <c r="F591" s="8"/>
      <c r="G591" s="8"/>
    </row>
    <row r="592" spans="1:7" x14ac:dyDescent="0.55000000000000004">
      <c r="A592" t="s">
        <v>8219</v>
      </c>
      <c r="B592" s="8">
        <v>14</v>
      </c>
      <c r="C592" t="s">
        <v>8221</v>
      </c>
      <c r="D592" s="8">
        <v>1</v>
      </c>
      <c r="E592" s="8"/>
      <c r="F592" s="8"/>
      <c r="G592" s="8"/>
    </row>
    <row r="593" spans="1:7" x14ac:dyDescent="0.55000000000000004">
      <c r="A593" t="s">
        <v>8219</v>
      </c>
      <c r="B593" s="8">
        <v>49</v>
      </c>
      <c r="C593" t="s">
        <v>8221</v>
      </c>
      <c r="D593" s="8">
        <v>9</v>
      </c>
      <c r="E593" s="8"/>
      <c r="F593" s="8"/>
      <c r="G593" s="8"/>
    </row>
    <row r="594" spans="1:7" x14ac:dyDescent="0.55000000000000004">
      <c r="A594" t="s">
        <v>8219</v>
      </c>
      <c r="B594" s="8">
        <v>69</v>
      </c>
      <c r="C594" t="s">
        <v>8221</v>
      </c>
      <c r="D594" s="8">
        <v>0</v>
      </c>
      <c r="E594" s="8"/>
      <c r="F594" s="8"/>
      <c r="G594" s="8"/>
    </row>
    <row r="595" spans="1:7" x14ac:dyDescent="0.55000000000000004">
      <c r="A595" t="s">
        <v>8219</v>
      </c>
      <c r="B595" s="8">
        <v>60</v>
      </c>
      <c r="C595" t="s">
        <v>8221</v>
      </c>
      <c r="D595" s="8">
        <v>2</v>
      </c>
      <c r="E595" s="8"/>
      <c r="F595" s="8"/>
      <c r="G595" s="8"/>
    </row>
    <row r="596" spans="1:7" x14ac:dyDescent="0.55000000000000004">
      <c r="A596" t="s">
        <v>8219</v>
      </c>
      <c r="B596" s="8">
        <v>80</v>
      </c>
      <c r="C596" t="s">
        <v>8221</v>
      </c>
      <c r="D596" s="8">
        <v>1</v>
      </c>
      <c r="E596" s="8"/>
      <c r="F596" s="8"/>
      <c r="G596" s="8"/>
    </row>
    <row r="597" spans="1:7" x14ac:dyDescent="0.55000000000000004">
      <c r="A597" t="s">
        <v>8219</v>
      </c>
      <c r="B597" s="8">
        <v>56</v>
      </c>
      <c r="C597" t="s">
        <v>8221</v>
      </c>
      <c r="D597" s="8">
        <v>10</v>
      </c>
      <c r="E597" s="8"/>
      <c r="F597" s="8"/>
      <c r="G597" s="8"/>
    </row>
    <row r="598" spans="1:7" x14ac:dyDescent="0.55000000000000004">
      <c r="A598" t="s">
        <v>8219</v>
      </c>
      <c r="B598" s="8">
        <v>104</v>
      </c>
      <c r="C598" t="s">
        <v>8221</v>
      </c>
      <c r="D598" s="8">
        <v>3</v>
      </c>
      <c r="E598" s="8"/>
      <c r="F598" s="8"/>
      <c r="G598" s="8"/>
    </row>
    <row r="599" spans="1:7" x14ac:dyDescent="0.55000000000000004">
      <c r="A599" t="s">
        <v>8219</v>
      </c>
      <c r="B599" s="8">
        <v>46</v>
      </c>
      <c r="C599" t="s">
        <v>8221</v>
      </c>
      <c r="D599" s="8">
        <v>2</v>
      </c>
      <c r="E599" s="8"/>
      <c r="F599" s="8"/>
      <c r="G599" s="8"/>
    </row>
    <row r="600" spans="1:7" x14ac:dyDescent="0.55000000000000004">
      <c r="A600" t="s">
        <v>8219</v>
      </c>
      <c r="B600" s="8">
        <v>206</v>
      </c>
      <c r="C600" t="s">
        <v>8221</v>
      </c>
      <c r="D600" s="8">
        <v>2</v>
      </c>
      <c r="E600" s="8"/>
      <c r="F600" s="8"/>
      <c r="G600" s="8"/>
    </row>
    <row r="601" spans="1:7" x14ac:dyDescent="0.55000000000000004">
      <c r="A601" t="s">
        <v>8219</v>
      </c>
      <c r="B601" s="8">
        <v>18</v>
      </c>
      <c r="C601" t="s">
        <v>8221</v>
      </c>
      <c r="D601" s="8">
        <v>1</v>
      </c>
      <c r="E601" s="8"/>
      <c r="F601" s="8"/>
      <c r="G601" s="8"/>
    </row>
    <row r="602" spans="1:7" x14ac:dyDescent="0.55000000000000004">
      <c r="A602" t="s">
        <v>8219</v>
      </c>
      <c r="B602" s="8">
        <v>28</v>
      </c>
      <c r="C602" t="s">
        <v>8221</v>
      </c>
      <c r="D602" s="8">
        <v>14</v>
      </c>
      <c r="E602" s="8"/>
      <c r="F602" s="8"/>
      <c r="G602" s="8"/>
    </row>
    <row r="603" spans="1:7" x14ac:dyDescent="0.55000000000000004">
      <c r="A603" t="s">
        <v>8219</v>
      </c>
      <c r="B603" s="8">
        <v>11</v>
      </c>
      <c r="C603" t="s">
        <v>8221</v>
      </c>
      <c r="D603" s="8">
        <v>0</v>
      </c>
      <c r="E603" s="8"/>
      <c r="F603" s="8"/>
      <c r="G603" s="8"/>
    </row>
    <row r="604" spans="1:7" x14ac:dyDescent="0.55000000000000004">
      <c r="A604" t="s">
        <v>8219</v>
      </c>
      <c r="B604" s="8">
        <v>263</v>
      </c>
      <c r="C604" t="s">
        <v>8221</v>
      </c>
      <c r="D604" s="8">
        <v>0</v>
      </c>
      <c r="E604" s="8"/>
      <c r="F604" s="8"/>
      <c r="G604" s="8"/>
    </row>
    <row r="605" spans="1:7" x14ac:dyDescent="0.55000000000000004">
      <c r="A605" t="s">
        <v>8219</v>
      </c>
      <c r="B605" s="8">
        <v>394</v>
      </c>
      <c r="C605" t="s">
        <v>8221</v>
      </c>
      <c r="D605" s="8">
        <v>4</v>
      </c>
      <c r="E605" s="8"/>
      <c r="F605" s="8"/>
      <c r="G605" s="8"/>
    </row>
    <row r="606" spans="1:7" x14ac:dyDescent="0.55000000000000004">
      <c r="A606" t="s">
        <v>8219</v>
      </c>
      <c r="B606" s="8">
        <v>1049</v>
      </c>
      <c r="C606" t="s">
        <v>8221</v>
      </c>
      <c r="D606" s="8">
        <v>3</v>
      </c>
      <c r="E606" s="8"/>
      <c r="F606" s="8"/>
      <c r="G606" s="8"/>
    </row>
    <row r="607" spans="1:7" x14ac:dyDescent="0.55000000000000004">
      <c r="A607" t="s">
        <v>8219</v>
      </c>
      <c r="B607" s="8">
        <v>308</v>
      </c>
      <c r="C607" t="s">
        <v>8221</v>
      </c>
      <c r="D607" s="8">
        <v>0</v>
      </c>
      <c r="E607" s="8"/>
      <c r="F607" s="8"/>
      <c r="G607" s="8"/>
    </row>
    <row r="608" spans="1:7" x14ac:dyDescent="0.55000000000000004">
      <c r="A608" t="s">
        <v>8219</v>
      </c>
      <c r="B608" s="8">
        <v>1088</v>
      </c>
      <c r="C608" t="s">
        <v>8221</v>
      </c>
      <c r="D608" s="8">
        <v>5</v>
      </c>
      <c r="E608" s="8"/>
      <c r="F608" s="8"/>
      <c r="G608" s="8"/>
    </row>
    <row r="609" spans="1:7" x14ac:dyDescent="0.55000000000000004">
      <c r="A609" t="s">
        <v>8219</v>
      </c>
      <c r="B609" s="8">
        <v>73</v>
      </c>
      <c r="C609" t="s">
        <v>8221</v>
      </c>
      <c r="D609" s="8">
        <v>47</v>
      </c>
      <c r="E609" s="8"/>
      <c r="F609" s="8"/>
      <c r="G609" s="8"/>
    </row>
    <row r="610" spans="1:7" x14ac:dyDescent="0.55000000000000004">
      <c r="A610" t="s">
        <v>8219</v>
      </c>
      <c r="B610" s="8">
        <v>143</v>
      </c>
      <c r="C610" t="s">
        <v>8221</v>
      </c>
      <c r="D610" s="8">
        <v>0</v>
      </c>
      <c r="E610" s="8"/>
      <c r="F610" s="8"/>
      <c r="G610" s="8"/>
    </row>
    <row r="611" spans="1:7" x14ac:dyDescent="0.55000000000000004">
      <c r="A611" t="s">
        <v>8219</v>
      </c>
      <c r="B611" s="8">
        <v>1420</v>
      </c>
      <c r="C611" t="s">
        <v>8221</v>
      </c>
      <c r="D611" s="8">
        <v>10</v>
      </c>
      <c r="E611" s="8"/>
      <c r="F611" s="8"/>
      <c r="G611" s="8"/>
    </row>
    <row r="612" spans="1:7" x14ac:dyDescent="0.55000000000000004">
      <c r="A612" t="s">
        <v>8219</v>
      </c>
      <c r="B612" s="8">
        <v>305</v>
      </c>
      <c r="C612" t="s">
        <v>8221</v>
      </c>
      <c r="D612" s="8">
        <v>11</v>
      </c>
      <c r="E612" s="8"/>
      <c r="F612" s="8"/>
      <c r="G612" s="8"/>
    </row>
    <row r="613" spans="1:7" x14ac:dyDescent="0.55000000000000004">
      <c r="A613" t="s">
        <v>8219</v>
      </c>
      <c r="B613" s="8">
        <v>551</v>
      </c>
      <c r="C613" t="s">
        <v>8221</v>
      </c>
      <c r="D613" s="8">
        <v>2</v>
      </c>
      <c r="E613" s="8"/>
      <c r="F613" s="8"/>
      <c r="G613" s="8"/>
    </row>
    <row r="614" spans="1:7" x14ac:dyDescent="0.55000000000000004">
      <c r="A614" t="s">
        <v>8219</v>
      </c>
      <c r="B614" s="8">
        <v>187</v>
      </c>
      <c r="C614" t="s">
        <v>8221</v>
      </c>
      <c r="D614" s="8">
        <v>2</v>
      </c>
      <c r="E614" s="8"/>
      <c r="F614" s="8"/>
      <c r="G614" s="8"/>
    </row>
    <row r="615" spans="1:7" x14ac:dyDescent="0.55000000000000004">
      <c r="A615" t="s">
        <v>8219</v>
      </c>
      <c r="B615" s="8">
        <v>325</v>
      </c>
      <c r="C615" t="s">
        <v>8221</v>
      </c>
      <c r="D615" s="8">
        <v>22</v>
      </c>
      <c r="E615" s="8"/>
      <c r="F615" s="8"/>
      <c r="G615" s="8"/>
    </row>
    <row r="616" spans="1:7" x14ac:dyDescent="0.55000000000000004">
      <c r="A616" t="s">
        <v>8219</v>
      </c>
      <c r="B616" s="8">
        <v>148</v>
      </c>
      <c r="C616" t="s">
        <v>8221</v>
      </c>
      <c r="D616" s="8">
        <v>8</v>
      </c>
      <c r="E616" s="8"/>
      <c r="F616" s="8"/>
      <c r="G616" s="8"/>
    </row>
    <row r="617" spans="1:7" x14ac:dyDescent="0.55000000000000004">
      <c r="A617" t="s">
        <v>8219</v>
      </c>
      <c r="B617" s="8">
        <v>69</v>
      </c>
      <c r="C617" t="s">
        <v>8221</v>
      </c>
      <c r="D617" s="8">
        <v>6</v>
      </c>
      <c r="E617" s="8"/>
      <c r="F617" s="8"/>
      <c r="G617" s="8"/>
    </row>
    <row r="618" spans="1:7" x14ac:dyDescent="0.55000000000000004">
      <c r="A618" t="s">
        <v>8219</v>
      </c>
      <c r="B618" s="8">
        <v>173</v>
      </c>
      <c r="C618" t="s">
        <v>8221</v>
      </c>
      <c r="D618" s="8">
        <v>1</v>
      </c>
      <c r="E618" s="8"/>
      <c r="F618" s="8"/>
      <c r="G618" s="8"/>
    </row>
    <row r="619" spans="1:7" x14ac:dyDescent="0.55000000000000004">
      <c r="A619" t="s">
        <v>8219</v>
      </c>
      <c r="B619" s="8">
        <v>269</v>
      </c>
      <c r="C619" t="s">
        <v>8221</v>
      </c>
      <c r="D619" s="8">
        <v>3</v>
      </c>
      <c r="E619" s="8"/>
      <c r="F619" s="8"/>
      <c r="G619" s="8"/>
    </row>
    <row r="620" spans="1:7" x14ac:dyDescent="0.55000000000000004">
      <c r="A620" t="s">
        <v>8219</v>
      </c>
      <c r="B620" s="8">
        <v>185</v>
      </c>
      <c r="C620" t="s">
        <v>8221</v>
      </c>
      <c r="D620" s="8">
        <v>0</v>
      </c>
      <c r="E620" s="8"/>
      <c r="F620" s="8"/>
      <c r="G620" s="8"/>
    </row>
    <row r="621" spans="1:7" x14ac:dyDescent="0.55000000000000004">
      <c r="A621" t="s">
        <v>8219</v>
      </c>
      <c r="B621" s="8">
        <v>176</v>
      </c>
      <c r="C621" t="s">
        <v>8221</v>
      </c>
      <c r="D621" s="8">
        <v>0</v>
      </c>
      <c r="E621" s="8"/>
      <c r="F621" s="8"/>
      <c r="G621" s="8"/>
    </row>
    <row r="622" spans="1:7" x14ac:dyDescent="0.55000000000000004">
      <c r="A622" t="s">
        <v>8219</v>
      </c>
      <c r="B622" s="8">
        <v>1019</v>
      </c>
      <c r="C622" t="s">
        <v>8221</v>
      </c>
      <c r="D622" s="8">
        <v>0</v>
      </c>
      <c r="E622" s="8"/>
      <c r="F622" s="8"/>
      <c r="G622" s="8"/>
    </row>
    <row r="623" spans="1:7" x14ac:dyDescent="0.55000000000000004">
      <c r="A623" t="s">
        <v>8219</v>
      </c>
      <c r="B623" s="8">
        <v>113</v>
      </c>
      <c r="C623" t="s">
        <v>8221</v>
      </c>
      <c r="D623" s="8">
        <v>0</v>
      </c>
      <c r="E623" s="8"/>
      <c r="F623" s="8"/>
      <c r="G623" s="8"/>
    </row>
    <row r="624" spans="1:7" x14ac:dyDescent="0.55000000000000004">
      <c r="A624" t="s">
        <v>8219</v>
      </c>
      <c r="B624" s="8">
        <v>404</v>
      </c>
      <c r="C624" t="s">
        <v>8221</v>
      </c>
      <c r="D624" s="8">
        <v>0</v>
      </c>
      <c r="E624" s="8"/>
      <c r="F624" s="8"/>
      <c r="G624" s="8"/>
    </row>
    <row r="625" spans="1:7" x14ac:dyDescent="0.55000000000000004">
      <c r="A625" t="s">
        <v>8219</v>
      </c>
      <c r="B625" s="8">
        <v>707</v>
      </c>
      <c r="C625" t="s">
        <v>8221</v>
      </c>
      <c r="D625" s="8">
        <v>3</v>
      </c>
      <c r="E625" s="8"/>
      <c r="F625" s="8"/>
      <c r="G625" s="8"/>
    </row>
    <row r="626" spans="1:7" x14ac:dyDescent="0.55000000000000004">
      <c r="A626" t="s">
        <v>8219</v>
      </c>
      <c r="B626" s="8">
        <v>392</v>
      </c>
      <c r="C626" t="s">
        <v>8221</v>
      </c>
      <c r="D626" s="8">
        <v>0</v>
      </c>
      <c r="E626" s="8"/>
      <c r="F626" s="8"/>
      <c r="G626" s="8"/>
    </row>
    <row r="627" spans="1:7" x14ac:dyDescent="0.55000000000000004">
      <c r="A627" t="s">
        <v>8219</v>
      </c>
      <c r="B627" s="8">
        <v>23</v>
      </c>
      <c r="C627" t="s">
        <v>8221</v>
      </c>
      <c r="D627" s="8">
        <v>0</v>
      </c>
      <c r="E627" s="8"/>
      <c r="F627" s="8"/>
      <c r="G627" s="8"/>
    </row>
    <row r="628" spans="1:7" x14ac:dyDescent="0.55000000000000004">
      <c r="A628" t="s">
        <v>8219</v>
      </c>
      <c r="B628" s="8">
        <v>682</v>
      </c>
      <c r="C628" t="s">
        <v>8221</v>
      </c>
      <c r="D628" s="8">
        <v>1</v>
      </c>
      <c r="E628" s="8"/>
      <c r="F628" s="8"/>
      <c r="G628" s="8"/>
    </row>
    <row r="629" spans="1:7" x14ac:dyDescent="0.55000000000000004">
      <c r="A629" t="s">
        <v>8219</v>
      </c>
      <c r="B629" s="8">
        <v>37</v>
      </c>
      <c r="C629" t="s">
        <v>8221</v>
      </c>
      <c r="D629" s="8">
        <v>6</v>
      </c>
      <c r="E629" s="8"/>
      <c r="F629" s="8"/>
      <c r="G629" s="8"/>
    </row>
    <row r="630" spans="1:7" x14ac:dyDescent="0.55000000000000004">
      <c r="A630" t="s">
        <v>8219</v>
      </c>
      <c r="B630" s="8">
        <v>146</v>
      </c>
      <c r="C630" t="s">
        <v>8221</v>
      </c>
      <c r="D630" s="8">
        <v>1</v>
      </c>
      <c r="E630" s="8"/>
      <c r="F630" s="8"/>
      <c r="G630" s="8"/>
    </row>
    <row r="631" spans="1:7" x14ac:dyDescent="0.55000000000000004">
      <c r="A631" t="s">
        <v>8219</v>
      </c>
      <c r="B631" s="8">
        <v>119</v>
      </c>
      <c r="C631" t="s">
        <v>8221</v>
      </c>
      <c r="D631" s="8">
        <v>2</v>
      </c>
      <c r="E631" s="8"/>
      <c r="F631" s="8"/>
      <c r="G631" s="8"/>
    </row>
    <row r="632" spans="1:7" x14ac:dyDescent="0.55000000000000004">
      <c r="A632" t="s">
        <v>8219</v>
      </c>
      <c r="B632" s="8">
        <v>163</v>
      </c>
      <c r="C632" t="s">
        <v>8221</v>
      </c>
      <c r="D632" s="8">
        <v>0</v>
      </c>
      <c r="E632" s="8"/>
      <c r="F632" s="8"/>
      <c r="G632" s="8"/>
    </row>
    <row r="633" spans="1:7" x14ac:dyDescent="0.55000000000000004">
      <c r="A633" t="s">
        <v>8219</v>
      </c>
      <c r="B633" s="8">
        <v>339</v>
      </c>
      <c r="C633" t="s">
        <v>8221</v>
      </c>
      <c r="D633" s="8">
        <v>3</v>
      </c>
      <c r="E633" s="8"/>
      <c r="F633" s="8"/>
      <c r="G633" s="8"/>
    </row>
    <row r="634" spans="1:7" x14ac:dyDescent="0.55000000000000004">
      <c r="A634" t="s">
        <v>8219</v>
      </c>
      <c r="B634" s="8">
        <v>58</v>
      </c>
      <c r="C634" t="s">
        <v>8221</v>
      </c>
      <c r="D634" s="8">
        <v>3</v>
      </c>
      <c r="E634" s="8"/>
      <c r="F634" s="8"/>
      <c r="G634" s="8"/>
    </row>
    <row r="635" spans="1:7" x14ac:dyDescent="0.55000000000000004">
      <c r="A635" t="s">
        <v>8219</v>
      </c>
      <c r="B635" s="8">
        <v>456</v>
      </c>
      <c r="C635" t="s">
        <v>8221</v>
      </c>
      <c r="D635" s="8">
        <v>0</v>
      </c>
      <c r="E635" s="8"/>
      <c r="F635" s="8"/>
      <c r="G635" s="8"/>
    </row>
    <row r="636" spans="1:7" x14ac:dyDescent="0.55000000000000004">
      <c r="A636" t="s">
        <v>8219</v>
      </c>
      <c r="B636" s="8">
        <v>15</v>
      </c>
      <c r="C636" t="s">
        <v>8221</v>
      </c>
      <c r="D636" s="8">
        <v>6</v>
      </c>
      <c r="E636" s="8"/>
      <c r="F636" s="8"/>
      <c r="G636" s="8"/>
    </row>
    <row r="637" spans="1:7" x14ac:dyDescent="0.55000000000000004">
      <c r="A637" t="s">
        <v>8219</v>
      </c>
      <c r="B637" s="8">
        <v>191</v>
      </c>
      <c r="C637" t="s">
        <v>8221</v>
      </c>
      <c r="D637" s="8">
        <v>0</v>
      </c>
      <c r="E637" s="8"/>
      <c r="F637" s="8"/>
      <c r="G637" s="8"/>
    </row>
    <row r="638" spans="1:7" x14ac:dyDescent="0.55000000000000004">
      <c r="A638" t="s">
        <v>8219</v>
      </c>
      <c r="B638" s="8">
        <v>17</v>
      </c>
      <c r="C638" t="s">
        <v>8221</v>
      </c>
      <c r="D638" s="8">
        <v>19</v>
      </c>
      <c r="E638" s="8"/>
      <c r="F638" s="8"/>
      <c r="G638" s="8"/>
    </row>
    <row r="639" spans="1:7" x14ac:dyDescent="0.55000000000000004">
      <c r="A639" t="s">
        <v>8219</v>
      </c>
      <c r="B639" s="8">
        <v>28</v>
      </c>
      <c r="C639" t="s">
        <v>8221</v>
      </c>
      <c r="D639" s="8">
        <v>1</v>
      </c>
      <c r="E639" s="8"/>
      <c r="F639" s="8"/>
      <c r="G639" s="8"/>
    </row>
    <row r="640" spans="1:7" x14ac:dyDescent="0.55000000000000004">
      <c r="A640" t="s">
        <v>8219</v>
      </c>
      <c r="B640" s="8">
        <v>18</v>
      </c>
      <c r="C640" t="s">
        <v>8221</v>
      </c>
      <c r="D640" s="8">
        <v>2</v>
      </c>
      <c r="E640" s="8"/>
      <c r="F640" s="8"/>
      <c r="G640" s="8"/>
    </row>
    <row r="641" spans="1:7" x14ac:dyDescent="0.55000000000000004">
      <c r="A641" t="s">
        <v>8219</v>
      </c>
      <c r="B641" s="8">
        <v>61</v>
      </c>
      <c r="C641" t="s">
        <v>8221</v>
      </c>
      <c r="D641" s="8">
        <v>0</v>
      </c>
      <c r="E641" s="8"/>
      <c r="F641" s="8"/>
      <c r="G641" s="8"/>
    </row>
    <row r="642" spans="1:7" x14ac:dyDescent="0.55000000000000004">
      <c r="A642" t="s">
        <v>8219</v>
      </c>
      <c r="B642" s="8">
        <v>3</v>
      </c>
      <c r="C642" t="s">
        <v>8221</v>
      </c>
      <c r="D642" s="8">
        <v>11</v>
      </c>
      <c r="E642" s="8"/>
      <c r="F642" s="8"/>
      <c r="G642" s="8"/>
    </row>
    <row r="643" spans="1:7" x14ac:dyDescent="0.55000000000000004">
      <c r="A643" t="s">
        <v>8219</v>
      </c>
      <c r="B643" s="8">
        <v>6</v>
      </c>
      <c r="C643" t="s">
        <v>8221</v>
      </c>
      <c r="D643" s="8">
        <v>0</v>
      </c>
      <c r="E643" s="8"/>
      <c r="F643" s="8"/>
      <c r="G643" s="8"/>
    </row>
    <row r="644" spans="1:7" x14ac:dyDescent="0.55000000000000004">
      <c r="A644" t="s">
        <v>8219</v>
      </c>
      <c r="B644" s="8">
        <v>10</v>
      </c>
      <c r="C644" t="s">
        <v>8221</v>
      </c>
      <c r="D644" s="8">
        <v>0</v>
      </c>
      <c r="E644" s="8"/>
      <c r="F644" s="8"/>
      <c r="G644" s="8"/>
    </row>
    <row r="645" spans="1:7" x14ac:dyDescent="0.55000000000000004">
      <c r="A645" t="s">
        <v>8219</v>
      </c>
      <c r="B645" s="8">
        <v>147</v>
      </c>
      <c r="C645" t="s">
        <v>8221</v>
      </c>
      <c r="D645" s="8">
        <v>1</v>
      </c>
      <c r="E645" s="8"/>
      <c r="F645" s="8"/>
      <c r="G645" s="8"/>
    </row>
    <row r="646" spans="1:7" x14ac:dyDescent="0.55000000000000004">
      <c r="A646" t="s">
        <v>8219</v>
      </c>
      <c r="B646" s="8">
        <v>199</v>
      </c>
      <c r="C646" t="s">
        <v>8221</v>
      </c>
      <c r="D646" s="8">
        <v>3</v>
      </c>
      <c r="E646" s="8"/>
      <c r="F646" s="8"/>
      <c r="G646" s="8"/>
    </row>
    <row r="647" spans="1:7" x14ac:dyDescent="0.55000000000000004">
      <c r="A647" t="s">
        <v>8219</v>
      </c>
      <c r="B647" s="8">
        <v>50</v>
      </c>
      <c r="C647" t="s">
        <v>8221</v>
      </c>
      <c r="D647" s="8">
        <v>1</v>
      </c>
      <c r="E647" s="8"/>
      <c r="F647" s="8"/>
      <c r="G647" s="8"/>
    </row>
    <row r="648" spans="1:7" x14ac:dyDescent="0.55000000000000004">
      <c r="A648" t="s">
        <v>8219</v>
      </c>
      <c r="B648" s="8">
        <v>21</v>
      </c>
      <c r="C648" t="s">
        <v>8221</v>
      </c>
      <c r="D648" s="8">
        <v>15</v>
      </c>
      <c r="E648" s="8"/>
      <c r="F648" s="8"/>
      <c r="G648" s="8"/>
    </row>
    <row r="649" spans="1:7" x14ac:dyDescent="0.55000000000000004">
      <c r="A649" t="s">
        <v>8219</v>
      </c>
      <c r="B649" s="8">
        <v>24</v>
      </c>
      <c r="C649" t="s">
        <v>8221</v>
      </c>
      <c r="D649" s="8">
        <v>2</v>
      </c>
      <c r="E649" s="8"/>
      <c r="F649" s="8"/>
      <c r="G649" s="8"/>
    </row>
    <row r="650" spans="1:7" x14ac:dyDescent="0.55000000000000004">
      <c r="A650" t="s">
        <v>8219</v>
      </c>
      <c r="B650" s="8">
        <v>32</v>
      </c>
      <c r="C650" t="s">
        <v>8221</v>
      </c>
      <c r="D650" s="8">
        <v>1</v>
      </c>
      <c r="E650" s="8"/>
      <c r="F650" s="8"/>
      <c r="G650" s="8"/>
    </row>
    <row r="651" spans="1:7" x14ac:dyDescent="0.55000000000000004">
      <c r="A651" t="s">
        <v>8219</v>
      </c>
      <c r="B651" s="8">
        <v>62</v>
      </c>
      <c r="C651" t="s">
        <v>8221</v>
      </c>
      <c r="D651" s="8">
        <v>1</v>
      </c>
      <c r="E651" s="8"/>
      <c r="F651" s="8"/>
      <c r="G651" s="8"/>
    </row>
    <row r="652" spans="1:7" x14ac:dyDescent="0.55000000000000004">
      <c r="A652" t="s">
        <v>8219</v>
      </c>
      <c r="B652" s="8">
        <v>9</v>
      </c>
      <c r="C652" t="s">
        <v>8221</v>
      </c>
      <c r="D652" s="8">
        <v>0</v>
      </c>
      <c r="E652" s="8"/>
      <c r="F652" s="8"/>
      <c r="G652" s="8"/>
    </row>
    <row r="653" spans="1:7" x14ac:dyDescent="0.55000000000000004">
      <c r="A653" t="s">
        <v>8219</v>
      </c>
      <c r="B653" s="8">
        <v>38</v>
      </c>
      <c r="C653" t="s">
        <v>8221</v>
      </c>
      <c r="D653" s="8">
        <v>1</v>
      </c>
      <c r="E653" s="8"/>
      <c r="F653" s="8"/>
      <c r="G653" s="8"/>
    </row>
    <row r="654" spans="1:7" x14ac:dyDescent="0.55000000000000004">
      <c r="A654" t="s">
        <v>8219</v>
      </c>
      <c r="B654" s="8">
        <v>54</v>
      </c>
      <c r="C654" t="s">
        <v>8221</v>
      </c>
      <c r="D654" s="8">
        <v>11</v>
      </c>
      <c r="E654" s="8"/>
      <c r="F654" s="8"/>
      <c r="G654" s="8"/>
    </row>
    <row r="655" spans="1:7" x14ac:dyDescent="0.55000000000000004">
      <c r="A655" t="s">
        <v>8219</v>
      </c>
      <c r="B655" s="8">
        <v>37</v>
      </c>
      <c r="C655" t="s">
        <v>8221</v>
      </c>
      <c r="D655" s="8">
        <v>0</v>
      </c>
      <c r="E655" s="8"/>
      <c r="F655" s="8"/>
      <c r="G655" s="8"/>
    </row>
    <row r="656" spans="1:7" x14ac:dyDescent="0.55000000000000004">
      <c r="A656" t="s">
        <v>8219</v>
      </c>
      <c r="B656" s="8">
        <v>39</v>
      </c>
      <c r="C656" t="s">
        <v>8221</v>
      </c>
      <c r="D656" s="8">
        <v>1</v>
      </c>
      <c r="E656" s="8"/>
      <c r="F656" s="8"/>
      <c r="G656" s="8"/>
    </row>
    <row r="657" spans="1:7" x14ac:dyDescent="0.55000000000000004">
      <c r="A657" t="s">
        <v>8219</v>
      </c>
      <c r="B657" s="8">
        <v>34</v>
      </c>
      <c r="C657" t="s">
        <v>8221</v>
      </c>
      <c r="D657" s="8">
        <v>6</v>
      </c>
      <c r="E657" s="8"/>
      <c r="F657" s="8"/>
      <c r="G657" s="8"/>
    </row>
    <row r="658" spans="1:7" x14ac:dyDescent="0.55000000000000004">
      <c r="A658" t="s">
        <v>8219</v>
      </c>
      <c r="B658" s="8">
        <v>55</v>
      </c>
      <c r="C658" t="s">
        <v>8221</v>
      </c>
      <c r="D658" s="8">
        <v>7</v>
      </c>
      <c r="E658" s="8"/>
      <c r="F658" s="8"/>
      <c r="G658" s="8"/>
    </row>
    <row r="659" spans="1:7" x14ac:dyDescent="0.55000000000000004">
      <c r="A659" t="s">
        <v>8219</v>
      </c>
      <c r="B659" s="8">
        <v>32</v>
      </c>
      <c r="C659" t="s">
        <v>8221</v>
      </c>
      <c r="D659" s="8">
        <v>0</v>
      </c>
      <c r="E659" s="8"/>
      <c r="F659" s="8"/>
      <c r="G659" s="8"/>
    </row>
    <row r="660" spans="1:7" x14ac:dyDescent="0.55000000000000004">
      <c r="A660" t="s">
        <v>8219</v>
      </c>
      <c r="B660" s="8">
        <v>25</v>
      </c>
      <c r="C660" t="s">
        <v>8221</v>
      </c>
      <c r="D660" s="8">
        <v>16</v>
      </c>
      <c r="E660" s="8"/>
      <c r="F660" s="8"/>
      <c r="G660" s="8"/>
    </row>
    <row r="661" spans="1:7" x14ac:dyDescent="0.55000000000000004">
      <c r="A661" t="s">
        <v>8219</v>
      </c>
      <c r="B661" s="8">
        <v>33</v>
      </c>
      <c r="C661" t="s">
        <v>8221</v>
      </c>
      <c r="D661" s="8">
        <v>0</v>
      </c>
      <c r="E661" s="8"/>
      <c r="F661" s="8"/>
      <c r="G661" s="8"/>
    </row>
    <row r="662" spans="1:7" x14ac:dyDescent="0.55000000000000004">
      <c r="A662" t="s">
        <v>8219</v>
      </c>
      <c r="B662" s="8">
        <v>97</v>
      </c>
      <c r="C662" t="s">
        <v>8221</v>
      </c>
      <c r="D662" s="8">
        <v>0</v>
      </c>
      <c r="E662" s="8"/>
      <c r="F662" s="8"/>
      <c r="G662" s="8"/>
    </row>
    <row r="663" spans="1:7" x14ac:dyDescent="0.55000000000000004">
      <c r="A663" t="s">
        <v>8219</v>
      </c>
      <c r="B663" s="8">
        <v>59</v>
      </c>
      <c r="C663" t="s">
        <v>8221</v>
      </c>
      <c r="D663" s="8">
        <v>0</v>
      </c>
      <c r="E663" s="8"/>
      <c r="F663" s="8"/>
      <c r="G663" s="8"/>
    </row>
    <row r="664" spans="1:7" x14ac:dyDescent="0.55000000000000004">
      <c r="A664" t="s">
        <v>8219</v>
      </c>
      <c r="B664" s="8">
        <v>1095</v>
      </c>
      <c r="C664" t="s">
        <v>8221</v>
      </c>
      <c r="D664" s="8">
        <v>12</v>
      </c>
      <c r="E664" s="8"/>
      <c r="F664" s="8"/>
      <c r="G664" s="8"/>
    </row>
    <row r="665" spans="1:7" x14ac:dyDescent="0.55000000000000004">
      <c r="A665" t="s">
        <v>8219</v>
      </c>
      <c r="B665" s="8">
        <v>218</v>
      </c>
      <c r="C665" t="s">
        <v>8221</v>
      </c>
      <c r="D665" s="8">
        <v>1</v>
      </c>
      <c r="E665" s="8"/>
      <c r="F665" s="8"/>
      <c r="G665" s="8"/>
    </row>
    <row r="666" spans="1:7" x14ac:dyDescent="0.55000000000000004">
      <c r="A666" t="s">
        <v>8219</v>
      </c>
      <c r="B666" s="8">
        <v>111</v>
      </c>
      <c r="C666" t="s">
        <v>8221</v>
      </c>
      <c r="D666" s="8">
        <v>3</v>
      </c>
      <c r="E666" s="8"/>
      <c r="F666" s="8"/>
      <c r="G666" s="8"/>
    </row>
    <row r="667" spans="1:7" x14ac:dyDescent="0.55000000000000004">
      <c r="A667" t="s">
        <v>8219</v>
      </c>
      <c r="B667" s="8">
        <v>56</v>
      </c>
      <c r="C667" t="s">
        <v>8221</v>
      </c>
      <c r="D667" s="8">
        <v>1</v>
      </c>
      <c r="E667" s="8"/>
      <c r="F667" s="8"/>
      <c r="G667" s="8"/>
    </row>
    <row r="668" spans="1:7" x14ac:dyDescent="0.55000000000000004">
      <c r="A668" t="s">
        <v>8219</v>
      </c>
      <c r="B668" s="8">
        <v>265</v>
      </c>
      <c r="C668" t="s">
        <v>8221</v>
      </c>
      <c r="D668" s="8">
        <v>4</v>
      </c>
      <c r="E668" s="8"/>
      <c r="F668" s="8"/>
      <c r="G668" s="8"/>
    </row>
    <row r="669" spans="1:7" x14ac:dyDescent="0.55000000000000004">
      <c r="A669" t="s">
        <v>8219</v>
      </c>
      <c r="B669" s="8">
        <v>28</v>
      </c>
      <c r="C669" t="s">
        <v>8221</v>
      </c>
      <c r="D669" s="8">
        <v>1</v>
      </c>
      <c r="E669" s="8"/>
      <c r="F669" s="8"/>
      <c r="G669" s="8"/>
    </row>
    <row r="670" spans="1:7" x14ac:dyDescent="0.55000000000000004">
      <c r="A670" t="s">
        <v>8219</v>
      </c>
      <c r="B670" s="8">
        <v>364</v>
      </c>
      <c r="C670" t="s">
        <v>8221</v>
      </c>
      <c r="D670" s="8">
        <v>3</v>
      </c>
      <c r="E670" s="8"/>
      <c r="F670" s="8"/>
      <c r="G670" s="8"/>
    </row>
    <row r="671" spans="1:7" x14ac:dyDescent="0.55000000000000004">
      <c r="A671" t="s">
        <v>8219</v>
      </c>
      <c r="B671" s="8">
        <v>27</v>
      </c>
      <c r="C671" t="s">
        <v>8221</v>
      </c>
      <c r="D671" s="8">
        <v>1</v>
      </c>
      <c r="E671" s="8"/>
      <c r="F671" s="8"/>
      <c r="G671" s="8"/>
    </row>
    <row r="672" spans="1:7" x14ac:dyDescent="0.55000000000000004">
      <c r="A672" t="s">
        <v>8219</v>
      </c>
      <c r="B672" s="8">
        <v>93</v>
      </c>
      <c r="C672" t="s">
        <v>8221</v>
      </c>
      <c r="D672" s="8">
        <v>0</v>
      </c>
      <c r="E672" s="8"/>
      <c r="F672" s="8"/>
      <c r="G672" s="8"/>
    </row>
    <row r="673" spans="1:7" x14ac:dyDescent="0.55000000000000004">
      <c r="A673" t="s">
        <v>8219</v>
      </c>
      <c r="B673" s="8">
        <v>64</v>
      </c>
      <c r="C673" t="s">
        <v>8221</v>
      </c>
      <c r="D673" s="8">
        <v>12</v>
      </c>
      <c r="E673" s="8"/>
      <c r="F673" s="8"/>
      <c r="G673" s="8"/>
    </row>
    <row r="674" spans="1:7" x14ac:dyDescent="0.55000000000000004">
      <c r="A674" t="s">
        <v>8219</v>
      </c>
      <c r="B674" s="8">
        <v>22</v>
      </c>
      <c r="C674" t="s">
        <v>8221</v>
      </c>
      <c r="D674" s="8">
        <v>0</v>
      </c>
      <c r="E674" s="8"/>
      <c r="F674" s="8"/>
      <c r="G674" s="8"/>
    </row>
    <row r="675" spans="1:7" x14ac:dyDescent="0.55000000000000004">
      <c r="A675" t="s">
        <v>8219</v>
      </c>
      <c r="B675" s="8">
        <v>59</v>
      </c>
      <c r="C675" t="s">
        <v>8221</v>
      </c>
      <c r="D675" s="8">
        <v>1</v>
      </c>
      <c r="E675" s="8"/>
      <c r="F675" s="8"/>
      <c r="G675" s="8"/>
    </row>
    <row r="676" spans="1:7" x14ac:dyDescent="0.55000000000000004">
      <c r="A676" t="s">
        <v>8219</v>
      </c>
      <c r="B676" s="8">
        <v>249</v>
      </c>
      <c r="C676" t="s">
        <v>8221</v>
      </c>
      <c r="D676" s="8">
        <v>0</v>
      </c>
      <c r="E676" s="8"/>
      <c r="F676" s="8"/>
      <c r="G676" s="8"/>
    </row>
    <row r="677" spans="1:7" x14ac:dyDescent="0.55000000000000004">
      <c r="A677" t="s">
        <v>8219</v>
      </c>
      <c r="B677" s="8">
        <v>392</v>
      </c>
      <c r="C677" t="s">
        <v>8221</v>
      </c>
      <c r="D677" s="8">
        <v>0</v>
      </c>
      <c r="E677" s="8"/>
      <c r="F677" s="8"/>
      <c r="G677" s="8"/>
    </row>
    <row r="678" spans="1:7" x14ac:dyDescent="0.55000000000000004">
      <c r="A678" t="s">
        <v>8219</v>
      </c>
      <c r="B678" s="8">
        <v>115</v>
      </c>
      <c r="C678" t="s">
        <v>8221</v>
      </c>
      <c r="D678" s="8">
        <v>2</v>
      </c>
      <c r="E678" s="8"/>
      <c r="F678" s="8"/>
      <c r="G678" s="8"/>
    </row>
    <row r="679" spans="1:7" x14ac:dyDescent="0.55000000000000004">
      <c r="A679" t="s">
        <v>8219</v>
      </c>
      <c r="B679" s="8">
        <v>433</v>
      </c>
      <c r="C679" t="s">
        <v>8221</v>
      </c>
      <c r="D679" s="8">
        <v>92</v>
      </c>
      <c r="E679" s="8"/>
      <c r="F679" s="8"/>
      <c r="G679" s="8"/>
    </row>
    <row r="680" spans="1:7" x14ac:dyDescent="0.55000000000000004">
      <c r="A680" t="s">
        <v>8219</v>
      </c>
      <c r="B680" s="8">
        <v>20</v>
      </c>
      <c r="C680" t="s">
        <v>8221</v>
      </c>
      <c r="D680" s="8">
        <v>0</v>
      </c>
      <c r="E680" s="8"/>
      <c r="F680" s="8"/>
      <c r="G680" s="8"/>
    </row>
    <row r="681" spans="1:7" x14ac:dyDescent="0.55000000000000004">
      <c r="A681" t="s">
        <v>8219</v>
      </c>
      <c r="B681" s="8">
        <v>8</v>
      </c>
      <c r="C681" t="s">
        <v>8221</v>
      </c>
      <c r="D681" s="8">
        <v>3</v>
      </c>
      <c r="E681" s="8"/>
      <c r="F681" s="8"/>
      <c r="G681" s="8"/>
    </row>
    <row r="682" spans="1:7" x14ac:dyDescent="0.55000000000000004">
      <c r="A682" t="s">
        <v>8219</v>
      </c>
      <c r="B682" s="8">
        <v>175</v>
      </c>
      <c r="C682" t="s">
        <v>8221</v>
      </c>
      <c r="D682" s="8">
        <v>10</v>
      </c>
      <c r="E682" s="8"/>
      <c r="F682" s="8"/>
      <c r="G682" s="8"/>
    </row>
    <row r="683" spans="1:7" x14ac:dyDescent="0.55000000000000004">
      <c r="A683" t="s">
        <v>8219</v>
      </c>
      <c r="B683" s="8">
        <v>104</v>
      </c>
      <c r="C683" t="s">
        <v>8221</v>
      </c>
      <c r="D683" s="8">
        <v>7</v>
      </c>
      <c r="E683" s="8"/>
      <c r="F683" s="8"/>
      <c r="G683" s="8"/>
    </row>
    <row r="684" spans="1:7" x14ac:dyDescent="0.55000000000000004">
      <c r="A684" t="s">
        <v>8219</v>
      </c>
      <c r="B684" s="8">
        <v>17</v>
      </c>
      <c r="C684" t="s">
        <v>8221</v>
      </c>
      <c r="D684" s="8">
        <v>3</v>
      </c>
      <c r="E684" s="8"/>
      <c r="F684" s="8"/>
      <c r="G684" s="8"/>
    </row>
    <row r="685" spans="1:7" x14ac:dyDescent="0.55000000000000004">
      <c r="A685" t="s">
        <v>8219</v>
      </c>
      <c r="B685" s="8">
        <v>277</v>
      </c>
      <c r="C685" t="s">
        <v>8221</v>
      </c>
      <c r="D685" s="8">
        <v>0</v>
      </c>
      <c r="E685" s="8"/>
      <c r="F685" s="8"/>
      <c r="G685" s="8"/>
    </row>
    <row r="686" spans="1:7" x14ac:dyDescent="0.55000000000000004">
      <c r="A686" t="s">
        <v>8219</v>
      </c>
      <c r="B686" s="8">
        <v>118</v>
      </c>
      <c r="C686" t="s">
        <v>8221</v>
      </c>
      <c r="D686" s="8">
        <v>1</v>
      </c>
      <c r="E686" s="8"/>
      <c r="F686" s="8"/>
      <c r="G686" s="8"/>
    </row>
    <row r="687" spans="1:7" x14ac:dyDescent="0.55000000000000004">
      <c r="A687" t="s">
        <v>8219</v>
      </c>
      <c r="B687" s="8">
        <v>97</v>
      </c>
      <c r="C687" t="s">
        <v>8221</v>
      </c>
      <c r="D687" s="8">
        <v>0</v>
      </c>
      <c r="E687" s="8"/>
      <c r="F687" s="8"/>
      <c r="G687" s="8"/>
    </row>
    <row r="688" spans="1:7" x14ac:dyDescent="0.55000000000000004">
      <c r="A688" t="s">
        <v>8219</v>
      </c>
      <c r="B688" s="8">
        <v>20</v>
      </c>
      <c r="C688" t="s">
        <v>8221</v>
      </c>
      <c r="D688" s="8">
        <v>9</v>
      </c>
      <c r="E688" s="8"/>
      <c r="F688" s="8"/>
      <c r="G688" s="8"/>
    </row>
    <row r="689" spans="1:7" x14ac:dyDescent="0.55000000000000004">
      <c r="A689" t="s">
        <v>8219</v>
      </c>
      <c r="B689" s="8">
        <v>26</v>
      </c>
      <c r="C689" t="s">
        <v>8221</v>
      </c>
      <c r="D689" s="8">
        <v>2</v>
      </c>
      <c r="E689" s="8"/>
      <c r="F689" s="8"/>
      <c r="G689" s="8"/>
    </row>
    <row r="690" spans="1:7" x14ac:dyDescent="0.55000000000000004">
      <c r="A690" t="s">
        <v>8219</v>
      </c>
      <c r="B690" s="8">
        <v>128</v>
      </c>
      <c r="C690" t="s">
        <v>8221</v>
      </c>
      <c r="D690" s="8">
        <v>1</v>
      </c>
      <c r="E690" s="8"/>
      <c r="F690" s="8"/>
      <c r="G690" s="8"/>
    </row>
    <row r="691" spans="1:7" x14ac:dyDescent="0.55000000000000004">
      <c r="A691" t="s">
        <v>8219</v>
      </c>
      <c r="B691" s="8">
        <v>15</v>
      </c>
      <c r="C691" t="s">
        <v>8221</v>
      </c>
      <c r="D691" s="8">
        <v>2</v>
      </c>
      <c r="E691" s="8"/>
      <c r="F691" s="8"/>
      <c r="G691" s="8"/>
    </row>
    <row r="692" spans="1:7" x14ac:dyDescent="0.55000000000000004">
      <c r="A692" t="s">
        <v>8219</v>
      </c>
      <c r="B692" s="8">
        <v>25</v>
      </c>
      <c r="C692" t="s">
        <v>8221</v>
      </c>
      <c r="D692" s="8">
        <v>11</v>
      </c>
      <c r="E692" s="8"/>
      <c r="F692" s="8"/>
      <c r="G692" s="8"/>
    </row>
    <row r="693" spans="1:7" x14ac:dyDescent="0.55000000000000004">
      <c r="A693" t="s">
        <v>8219</v>
      </c>
      <c r="B693" s="8">
        <v>55</v>
      </c>
      <c r="C693" t="s">
        <v>8221</v>
      </c>
      <c r="D693" s="8">
        <v>0</v>
      </c>
      <c r="E693" s="8"/>
      <c r="F693" s="8"/>
      <c r="G693" s="8"/>
    </row>
    <row r="694" spans="1:7" x14ac:dyDescent="0.55000000000000004">
      <c r="A694" t="s">
        <v>8219</v>
      </c>
      <c r="B694" s="8">
        <v>107</v>
      </c>
      <c r="C694" t="s">
        <v>8221</v>
      </c>
      <c r="D694" s="8">
        <v>0</v>
      </c>
      <c r="E694" s="8"/>
      <c r="F694" s="8"/>
      <c r="G694" s="8"/>
    </row>
    <row r="695" spans="1:7" x14ac:dyDescent="0.55000000000000004">
      <c r="A695" t="s">
        <v>8219</v>
      </c>
      <c r="B695" s="8">
        <v>557</v>
      </c>
      <c r="C695" t="s">
        <v>8221</v>
      </c>
      <c r="D695" s="8">
        <v>9</v>
      </c>
      <c r="E695" s="8"/>
      <c r="F695" s="8"/>
      <c r="G695" s="8"/>
    </row>
    <row r="696" spans="1:7" x14ac:dyDescent="0.55000000000000004">
      <c r="A696" t="s">
        <v>8219</v>
      </c>
      <c r="B696" s="8">
        <v>40</v>
      </c>
      <c r="C696" t="s">
        <v>8221</v>
      </c>
      <c r="D696" s="8">
        <v>0</v>
      </c>
      <c r="E696" s="8"/>
      <c r="F696" s="8"/>
      <c r="G696" s="8"/>
    </row>
    <row r="697" spans="1:7" x14ac:dyDescent="0.55000000000000004">
      <c r="A697" t="s">
        <v>8219</v>
      </c>
      <c r="B697" s="8">
        <v>36</v>
      </c>
      <c r="C697" t="s">
        <v>8221</v>
      </c>
      <c r="D697" s="8">
        <v>4</v>
      </c>
      <c r="E697" s="8"/>
      <c r="F697" s="8"/>
      <c r="G697" s="8"/>
    </row>
    <row r="698" spans="1:7" x14ac:dyDescent="0.55000000000000004">
      <c r="A698" t="s">
        <v>8219</v>
      </c>
      <c r="B698" s="8">
        <v>159</v>
      </c>
      <c r="C698" t="s">
        <v>8221</v>
      </c>
      <c r="D698" s="8">
        <v>1</v>
      </c>
      <c r="E698" s="8"/>
      <c r="F698" s="8"/>
      <c r="G698" s="8"/>
    </row>
    <row r="699" spans="1:7" x14ac:dyDescent="0.55000000000000004">
      <c r="A699" t="s">
        <v>8219</v>
      </c>
      <c r="B699" s="8">
        <v>41</v>
      </c>
      <c r="C699" t="s">
        <v>8221</v>
      </c>
      <c r="D699" s="8">
        <v>2</v>
      </c>
      <c r="E699" s="8"/>
      <c r="F699" s="8"/>
      <c r="G699" s="8"/>
    </row>
    <row r="700" spans="1:7" x14ac:dyDescent="0.55000000000000004">
      <c r="A700" t="s">
        <v>8219</v>
      </c>
      <c r="B700" s="8">
        <v>226</v>
      </c>
      <c r="C700" t="s">
        <v>8221</v>
      </c>
      <c r="D700" s="8">
        <v>0</v>
      </c>
      <c r="E700" s="8"/>
      <c r="F700" s="8"/>
      <c r="G700" s="8"/>
    </row>
    <row r="701" spans="1:7" x14ac:dyDescent="0.55000000000000004">
      <c r="A701" t="s">
        <v>8219</v>
      </c>
      <c r="B701" s="8">
        <v>30</v>
      </c>
      <c r="C701" t="s">
        <v>8221</v>
      </c>
      <c r="D701" s="8">
        <v>1</v>
      </c>
      <c r="E701" s="8"/>
      <c r="F701" s="8"/>
      <c r="G701" s="8"/>
    </row>
    <row r="702" spans="1:7" x14ac:dyDescent="0.55000000000000004">
      <c r="A702" t="s">
        <v>8219</v>
      </c>
      <c r="B702" s="8">
        <v>51</v>
      </c>
      <c r="C702" t="s">
        <v>8221</v>
      </c>
      <c r="D702" s="8">
        <v>17</v>
      </c>
      <c r="E702" s="8"/>
      <c r="F702" s="8"/>
      <c r="G702" s="8"/>
    </row>
    <row r="703" spans="1:7" x14ac:dyDescent="0.55000000000000004">
      <c r="A703" t="s">
        <v>8219</v>
      </c>
      <c r="B703" s="8">
        <v>78</v>
      </c>
      <c r="C703" t="s">
        <v>8221</v>
      </c>
      <c r="D703" s="8">
        <v>2</v>
      </c>
      <c r="E703" s="8"/>
      <c r="F703" s="8"/>
      <c r="G703" s="8"/>
    </row>
    <row r="704" spans="1:7" x14ac:dyDescent="0.55000000000000004">
      <c r="A704" t="s">
        <v>8219</v>
      </c>
      <c r="B704" s="8">
        <v>62</v>
      </c>
      <c r="C704" t="s">
        <v>8221</v>
      </c>
      <c r="D704" s="8">
        <v>3</v>
      </c>
      <c r="E704" s="8"/>
      <c r="F704" s="8"/>
      <c r="G704" s="8"/>
    </row>
    <row r="705" spans="1:7" x14ac:dyDescent="0.55000000000000004">
      <c r="A705" t="s">
        <v>8219</v>
      </c>
      <c r="B705" s="8">
        <v>45</v>
      </c>
      <c r="C705" t="s">
        <v>8221</v>
      </c>
      <c r="D705" s="8">
        <v>41</v>
      </c>
      <c r="E705" s="8"/>
      <c r="F705" s="8"/>
      <c r="G705" s="8"/>
    </row>
    <row r="706" spans="1:7" x14ac:dyDescent="0.55000000000000004">
      <c r="A706" t="s">
        <v>8219</v>
      </c>
      <c r="B706" s="8">
        <v>15</v>
      </c>
      <c r="C706" t="s">
        <v>8221</v>
      </c>
      <c r="D706" s="8">
        <v>2</v>
      </c>
      <c r="E706" s="8"/>
      <c r="F706" s="8"/>
      <c r="G706" s="8"/>
    </row>
    <row r="707" spans="1:7" x14ac:dyDescent="0.55000000000000004">
      <c r="A707" t="s">
        <v>8219</v>
      </c>
      <c r="B707" s="8">
        <v>151</v>
      </c>
      <c r="C707" t="s">
        <v>8221</v>
      </c>
      <c r="D707" s="8">
        <v>3</v>
      </c>
      <c r="E707" s="8"/>
      <c r="F707" s="8"/>
      <c r="G707" s="8"/>
    </row>
    <row r="708" spans="1:7" x14ac:dyDescent="0.55000000000000004">
      <c r="A708" t="s">
        <v>8219</v>
      </c>
      <c r="B708" s="8">
        <v>68</v>
      </c>
      <c r="C708" t="s">
        <v>8221</v>
      </c>
      <c r="D708" s="8">
        <v>8</v>
      </c>
      <c r="E708" s="8"/>
      <c r="F708" s="8"/>
      <c r="G708" s="8"/>
    </row>
    <row r="709" spans="1:7" x14ac:dyDescent="0.55000000000000004">
      <c r="A709" t="s">
        <v>8219</v>
      </c>
      <c r="B709" s="8">
        <v>46</v>
      </c>
      <c r="C709" t="s">
        <v>8221</v>
      </c>
      <c r="D709" s="8">
        <v>0</v>
      </c>
      <c r="E709" s="8"/>
      <c r="F709" s="8"/>
      <c r="G709" s="8"/>
    </row>
    <row r="710" spans="1:7" x14ac:dyDescent="0.55000000000000004">
      <c r="A710" t="s">
        <v>8219</v>
      </c>
      <c r="B710" s="8">
        <v>24</v>
      </c>
      <c r="C710" t="s">
        <v>8221</v>
      </c>
      <c r="D710" s="8">
        <v>1</v>
      </c>
      <c r="E710" s="8"/>
      <c r="F710" s="8"/>
      <c r="G710" s="8"/>
    </row>
    <row r="711" spans="1:7" x14ac:dyDescent="0.55000000000000004">
      <c r="A711" t="s">
        <v>8219</v>
      </c>
      <c r="B711" s="8">
        <v>70</v>
      </c>
      <c r="C711" t="s">
        <v>8221</v>
      </c>
      <c r="D711" s="8">
        <v>3</v>
      </c>
      <c r="E711" s="8"/>
      <c r="F711" s="8"/>
      <c r="G711" s="8"/>
    </row>
    <row r="712" spans="1:7" x14ac:dyDescent="0.55000000000000004">
      <c r="A712" t="s">
        <v>8219</v>
      </c>
      <c r="B712" s="8">
        <v>244</v>
      </c>
      <c r="C712" t="s">
        <v>8221</v>
      </c>
      <c r="D712" s="8">
        <v>4</v>
      </c>
      <c r="E712" s="8"/>
      <c r="F712" s="8"/>
      <c r="G712" s="8"/>
    </row>
    <row r="713" spans="1:7" x14ac:dyDescent="0.55000000000000004">
      <c r="A713" t="s">
        <v>8219</v>
      </c>
      <c r="B713" s="8">
        <v>82</v>
      </c>
      <c r="C713" t="s">
        <v>8221</v>
      </c>
      <c r="D713" s="8">
        <v>9</v>
      </c>
      <c r="E713" s="8"/>
      <c r="F713" s="8"/>
      <c r="G713" s="8"/>
    </row>
    <row r="714" spans="1:7" x14ac:dyDescent="0.55000000000000004">
      <c r="A714" t="s">
        <v>8219</v>
      </c>
      <c r="B714" s="8">
        <v>226</v>
      </c>
      <c r="C714" t="s">
        <v>8221</v>
      </c>
      <c r="D714" s="8">
        <v>16</v>
      </c>
      <c r="E714" s="8"/>
      <c r="F714" s="8"/>
      <c r="G714" s="8"/>
    </row>
    <row r="715" spans="1:7" x14ac:dyDescent="0.55000000000000004">
      <c r="A715" t="s">
        <v>8219</v>
      </c>
      <c r="B715" s="8">
        <v>60</v>
      </c>
      <c r="C715" t="s">
        <v>8221</v>
      </c>
      <c r="D715" s="8">
        <v>1</v>
      </c>
      <c r="E715" s="8"/>
      <c r="F715" s="8"/>
      <c r="G715" s="8"/>
    </row>
    <row r="716" spans="1:7" x14ac:dyDescent="0.55000000000000004">
      <c r="A716" t="s">
        <v>8219</v>
      </c>
      <c r="B716" s="8">
        <v>322</v>
      </c>
      <c r="C716" t="s">
        <v>8221</v>
      </c>
      <c r="D716" s="8">
        <v>7</v>
      </c>
      <c r="E716" s="8"/>
      <c r="F716" s="8"/>
      <c r="G716" s="8"/>
    </row>
    <row r="717" spans="1:7" x14ac:dyDescent="0.55000000000000004">
      <c r="A717" t="s">
        <v>8219</v>
      </c>
      <c r="B717" s="8">
        <v>94</v>
      </c>
      <c r="C717" t="s">
        <v>8221</v>
      </c>
      <c r="D717" s="8">
        <v>0</v>
      </c>
      <c r="E717" s="8"/>
      <c r="F717" s="8"/>
      <c r="G717" s="8"/>
    </row>
    <row r="718" spans="1:7" x14ac:dyDescent="0.55000000000000004">
      <c r="A718" t="s">
        <v>8219</v>
      </c>
      <c r="B718" s="8">
        <v>47</v>
      </c>
      <c r="C718" t="s">
        <v>8221</v>
      </c>
      <c r="D718" s="8">
        <v>0</v>
      </c>
      <c r="E718" s="8"/>
      <c r="F718" s="8"/>
      <c r="G718" s="8"/>
    </row>
    <row r="719" spans="1:7" x14ac:dyDescent="0.55000000000000004">
      <c r="A719" t="s">
        <v>8219</v>
      </c>
      <c r="B719" s="8">
        <v>115</v>
      </c>
      <c r="C719" t="s">
        <v>8221</v>
      </c>
      <c r="D719" s="8">
        <v>0</v>
      </c>
      <c r="E719" s="8"/>
      <c r="F719" s="8"/>
      <c r="G719" s="8"/>
    </row>
    <row r="720" spans="1:7" x14ac:dyDescent="0.55000000000000004">
      <c r="A720" t="s">
        <v>8219</v>
      </c>
      <c r="B720" s="8">
        <v>134</v>
      </c>
      <c r="C720" t="s">
        <v>8221</v>
      </c>
      <c r="D720" s="8">
        <v>0</v>
      </c>
      <c r="E720" s="8"/>
      <c r="F720" s="8"/>
      <c r="G720" s="8"/>
    </row>
    <row r="721" spans="1:7" x14ac:dyDescent="0.55000000000000004">
      <c r="A721" t="s">
        <v>8219</v>
      </c>
      <c r="B721" s="8">
        <v>35</v>
      </c>
      <c r="C721" t="s">
        <v>8221</v>
      </c>
      <c r="D721" s="8">
        <v>0</v>
      </c>
      <c r="E721" s="8"/>
      <c r="F721" s="8"/>
      <c r="G721" s="8"/>
    </row>
    <row r="722" spans="1:7" x14ac:dyDescent="0.55000000000000004">
      <c r="A722" t="s">
        <v>8219</v>
      </c>
      <c r="B722" s="8">
        <v>104</v>
      </c>
      <c r="C722" t="s">
        <v>8221</v>
      </c>
      <c r="D722" s="8">
        <v>1</v>
      </c>
      <c r="E722" s="8"/>
      <c r="F722" s="8"/>
      <c r="G722" s="8"/>
    </row>
    <row r="723" spans="1:7" x14ac:dyDescent="0.55000000000000004">
      <c r="A723" t="s">
        <v>8219</v>
      </c>
      <c r="B723" s="8">
        <v>184</v>
      </c>
      <c r="C723" t="s">
        <v>8221</v>
      </c>
      <c r="D723" s="8">
        <v>2</v>
      </c>
      <c r="E723" s="8"/>
      <c r="F723" s="8"/>
      <c r="G723" s="8"/>
    </row>
    <row r="724" spans="1:7" x14ac:dyDescent="0.55000000000000004">
      <c r="A724" t="s">
        <v>8219</v>
      </c>
      <c r="B724" s="8">
        <v>119</v>
      </c>
      <c r="C724" t="s">
        <v>8221</v>
      </c>
      <c r="D724" s="8">
        <v>1</v>
      </c>
      <c r="E724" s="8"/>
      <c r="F724" s="8"/>
      <c r="G724" s="8"/>
    </row>
    <row r="725" spans="1:7" x14ac:dyDescent="0.55000000000000004">
      <c r="A725" t="s">
        <v>8219</v>
      </c>
      <c r="B725" s="8">
        <v>59</v>
      </c>
      <c r="C725" t="s">
        <v>8221</v>
      </c>
      <c r="D725" s="8">
        <v>15</v>
      </c>
      <c r="E725" s="8"/>
      <c r="F725" s="8"/>
      <c r="G725" s="8"/>
    </row>
    <row r="726" spans="1:7" x14ac:dyDescent="0.55000000000000004">
      <c r="A726" t="s">
        <v>8219</v>
      </c>
      <c r="B726" s="8">
        <v>113</v>
      </c>
      <c r="C726" t="s">
        <v>8221</v>
      </c>
      <c r="D726" s="8">
        <v>1</v>
      </c>
      <c r="E726" s="8"/>
      <c r="F726" s="8"/>
      <c r="G726" s="8"/>
    </row>
    <row r="727" spans="1:7" x14ac:dyDescent="0.55000000000000004">
      <c r="A727" t="s">
        <v>8219</v>
      </c>
      <c r="B727" s="8">
        <v>84</v>
      </c>
      <c r="C727" t="s">
        <v>8221</v>
      </c>
      <c r="D727" s="8">
        <v>1</v>
      </c>
      <c r="E727" s="8"/>
      <c r="F727" s="8"/>
      <c r="G727" s="8"/>
    </row>
    <row r="728" spans="1:7" x14ac:dyDescent="0.55000000000000004">
      <c r="A728" t="s">
        <v>8219</v>
      </c>
      <c r="B728" s="8">
        <v>74</v>
      </c>
      <c r="C728" t="s">
        <v>8221</v>
      </c>
      <c r="D728" s="8">
        <v>0</v>
      </c>
      <c r="E728" s="8"/>
      <c r="F728" s="8"/>
      <c r="G728" s="8"/>
    </row>
    <row r="729" spans="1:7" x14ac:dyDescent="0.55000000000000004">
      <c r="A729" t="s">
        <v>8219</v>
      </c>
      <c r="B729" s="8">
        <v>216</v>
      </c>
      <c r="C729" t="s">
        <v>8221</v>
      </c>
      <c r="D729" s="8">
        <v>39</v>
      </c>
      <c r="E729" s="8"/>
      <c r="F729" s="8"/>
      <c r="G729" s="8"/>
    </row>
    <row r="730" spans="1:7" x14ac:dyDescent="0.55000000000000004">
      <c r="A730" t="s">
        <v>8219</v>
      </c>
      <c r="B730" s="8">
        <v>39</v>
      </c>
      <c r="C730" t="s">
        <v>8221</v>
      </c>
      <c r="D730" s="8">
        <v>103</v>
      </c>
      <c r="E730" s="8"/>
      <c r="F730" s="8"/>
      <c r="G730" s="8"/>
    </row>
    <row r="731" spans="1:7" x14ac:dyDescent="0.55000000000000004">
      <c r="A731" t="s">
        <v>8219</v>
      </c>
      <c r="B731" s="8">
        <v>21</v>
      </c>
      <c r="C731" t="s">
        <v>8221</v>
      </c>
      <c r="D731" s="8">
        <v>0</v>
      </c>
      <c r="E731" s="8"/>
      <c r="F731" s="8"/>
      <c r="G731" s="8"/>
    </row>
    <row r="732" spans="1:7" x14ac:dyDescent="0.55000000000000004">
      <c r="A732" t="s">
        <v>8219</v>
      </c>
      <c r="B732" s="8">
        <v>30</v>
      </c>
      <c r="C732" t="s">
        <v>8221</v>
      </c>
      <c r="D732" s="8">
        <v>39</v>
      </c>
      <c r="E732" s="8"/>
      <c r="F732" s="8"/>
      <c r="G732" s="8"/>
    </row>
    <row r="733" spans="1:7" x14ac:dyDescent="0.55000000000000004">
      <c r="A733" t="s">
        <v>8219</v>
      </c>
      <c r="B733" s="8">
        <v>37</v>
      </c>
      <c r="C733" t="s">
        <v>8221</v>
      </c>
      <c r="D733" s="8">
        <v>15</v>
      </c>
      <c r="E733" s="8"/>
      <c r="F733" s="8"/>
      <c r="G733" s="8"/>
    </row>
    <row r="734" spans="1:7" x14ac:dyDescent="0.55000000000000004">
      <c r="A734" t="s">
        <v>8219</v>
      </c>
      <c r="B734" s="8">
        <v>202</v>
      </c>
      <c r="C734" t="s">
        <v>8221</v>
      </c>
      <c r="D734" s="8">
        <v>22</v>
      </c>
      <c r="E734" s="8"/>
      <c r="F734" s="8"/>
      <c r="G734" s="8"/>
    </row>
    <row r="735" spans="1:7" x14ac:dyDescent="0.55000000000000004">
      <c r="A735" t="s">
        <v>8219</v>
      </c>
      <c r="B735" s="8">
        <v>37</v>
      </c>
      <c r="C735" t="s">
        <v>8221</v>
      </c>
      <c r="D735" s="8">
        <v>92</v>
      </c>
      <c r="E735" s="8"/>
      <c r="F735" s="8"/>
      <c r="G735" s="8"/>
    </row>
    <row r="736" spans="1:7" x14ac:dyDescent="0.55000000000000004">
      <c r="A736" t="s">
        <v>8219</v>
      </c>
      <c r="B736" s="8">
        <v>28</v>
      </c>
      <c r="C736" t="s">
        <v>8221</v>
      </c>
      <c r="D736" s="8">
        <v>25</v>
      </c>
      <c r="E736" s="8"/>
      <c r="F736" s="8"/>
      <c r="G736" s="8"/>
    </row>
    <row r="737" spans="1:7" x14ac:dyDescent="0.55000000000000004">
      <c r="A737" t="s">
        <v>8219</v>
      </c>
      <c r="B737" s="8">
        <v>26</v>
      </c>
      <c r="C737" t="s">
        <v>8221</v>
      </c>
      <c r="D737" s="8">
        <v>19</v>
      </c>
      <c r="E737" s="8"/>
      <c r="F737" s="8"/>
      <c r="G737" s="8"/>
    </row>
    <row r="738" spans="1:7" x14ac:dyDescent="0.55000000000000004">
      <c r="A738" t="s">
        <v>8219</v>
      </c>
      <c r="B738" s="8">
        <v>61</v>
      </c>
      <c r="C738" t="s">
        <v>8221</v>
      </c>
      <c r="D738" s="8">
        <v>19</v>
      </c>
      <c r="E738" s="8"/>
      <c r="F738" s="8"/>
      <c r="G738" s="8"/>
    </row>
    <row r="739" spans="1:7" x14ac:dyDescent="0.55000000000000004">
      <c r="A739" t="s">
        <v>8219</v>
      </c>
      <c r="B739" s="8">
        <v>115</v>
      </c>
      <c r="C739" t="s">
        <v>8221</v>
      </c>
      <c r="D739" s="8">
        <v>13</v>
      </c>
      <c r="E739" s="8"/>
      <c r="F739" s="8"/>
      <c r="G739" s="8"/>
    </row>
    <row r="740" spans="1:7" x14ac:dyDescent="0.55000000000000004">
      <c r="A740" t="s">
        <v>8219</v>
      </c>
      <c r="B740" s="8">
        <v>181</v>
      </c>
      <c r="C740" t="s">
        <v>8221</v>
      </c>
      <c r="D740" s="8">
        <v>124</v>
      </c>
      <c r="E740" s="8"/>
      <c r="F740" s="8"/>
      <c r="G740" s="8"/>
    </row>
    <row r="741" spans="1:7" x14ac:dyDescent="0.55000000000000004">
      <c r="A741" t="s">
        <v>8219</v>
      </c>
      <c r="B741" s="8">
        <v>110</v>
      </c>
      <c r="C741" t="s">
        <v>8221</v>
      </c>
      <c r="D741" s="8">
        <v>4</v>
      </c>
      <c r="E741" s="8"/>
      <c r="F741" s="8"/>
      <c r="G741" s="8"/>
    </row>
    <row r="742" spans="1:7" x14ac:dyDescent="0.55000000000000004">
      <c r="A742" t="s">
        <v>8219</v>
      </c>
      <c r="B742" s="8">
        <v>269</v>
      </c>
      <c r="C742" t="s">
        <v>8221</v>
      </c>
      <c r="D742" s="8">
        <v>10</v>
      </c>
      <c r="E742" s="8"/>
      <c r="F742" s="8"/>
      <c r="G742" s="8"/>
    </row>
    <row r="743" spans="1:7" x14ac:dyDescent="0.55000000000000004">
      <c r="A743" t="s">
        <v>8219</v>
      </c>
      <c r="B743" s="8">
        <v>79</v>
      </c>
      <c r="C743" t="s">
        <v>8221</v>
      </c>
      <c r="D743" s="8">
        <v>15</v>
      </c>
      <c r="E743" s="8"/>
      <c r="F743" s="8"/>
      <c r="G743" s="8"/>
    </row>
    <row r="744" spans="1:7" x14ac:dyDescent="0.55000000000000004">
      <c r="A744" t="s">
        <v>8219</v>
      </c>
      <c r="B744" s="8">
        <v>104</v>
      </c>
      <c r="C744" t="s">
        <v>8221</v>
      </c>
      <c r="D744" s="8">
        <v>38</v>
      </c>
      <c r="E744" s="8"/>
      <c r="F744" s="8"/>
      <c r="G744" s="8"/>
    </row>
    <row r="745" spans="1:7" x14ac:dyDescent="0.55000000000000004">
      <c r="A745" t="s">
        <v>8219</v>
      </c>
      <c r="B745" s="8">
        <v>34</v>
      </c>
      <c r="C745" t="s">
        <v>8221</v>
      </c>
      <c r="D745" s="8">
        <v>152</v>
      </c>
      <c r="E745" s="8"/>
      <c r="F745" s="8"/>
      <c r="G745" s="8"/>
    </row>
    <row r="746" spans="1:7" x14ac:dyDescent="0.55000000000000004">
      <c r="A746" t="s">
        <v>8219</v>
      </c>
      <c r="B746" s="8">
        <v>167</v>
      </c>
      <c r="C746" t="s">
        <v>8221</v>
      </c>
      <c r="D746" s="8">
        <v>24</v>
      </c>
      <c r="E746" s="8"/>
      <c r="F746" s="8"/>
      <c r="G746" s="8"/>
    </row>
    <row r="747" spans="1:7" x14ac:dyDescent="0.55000000000000004">
      <c r="A747" t="s">
        <v>8219</v>
      </c>
      <c r="B747" s="8">
        <v>183</v>
      </c>
      <c r="C747" t="s">
        <v>8221</v>
      </c>
      <c r="D747" s="8">
        <v>76</v>
      </c>
      <c r="E747" s="8"/>
      <c r="F747" s="8"/>
      <c r="G747" s="8"/>
    </row>
    <row r="748" spans="1:7" x14ac:dyDescent="0.55000000000000004">
      <c r="A748" t="s">
        <v>8219</v>
      </c>
      <c r="B748" s="8">
        <v>71</v>
      </c>
      <c r="C748" t="s">
        <v>8221</v>
      </c>
      <c r="D748" s="8">
        <v>185</v>
      </c>
      <c r="E748" s="8"/>
      <c r="F748" s="8"/>
      <c r="G748" s="8"/>
    </row>
    <row r="749" spans="1:7" x14ac:dyDescent="0.55000000000000004">
      <c r="A749" t="s">
        <v>8219</v>
      </c>
      <c r="B749" s="8">
        <v>69</v>
      </c>
      <c r="C749" t="s">
        <v>8221</v>
      </c>
      <c r="D749" s="8">
        <v>33</v>
      </c>
      <c r="E749" s="8"/>
      <c r="F749" s="8"/>
      <c r="G749" s="8"/>
    </row>
    <row r="750" spans="1:7" x14ac:dyDescent="0.55000000000000004">
      <c r="A750" t="s">
        <v>8219</v>
      </c>
      <c r="B750" s="8">
        <v>270</v>
      </c>
      <c r="C750" t="s">
        <v>8221</v>
      </c>
      <c r="D750" s="8">
        <v>108</v>
      </c>
      <c r="E750" s="8"/>
      <c r="F750" s="8"/>
      <c r="G750" s="8"/>
    </row>
    <row r="751" spans="1:7" x14ac:dyDescent="0.55000000000000004">
      <c r="A751" t="s">
        <v>8219</v>
      </c>
      <c r="B751" s="8">
        <v>193</v>
      </c>
      <c r="C751" t="s">
        <v>8221</v>
      </c>
      <c r="D751" s="8">
        <v>29</v>
      </c>
      <c r="E751" s="8"/>
      <c r="F751" s="8"/>
      <c r="G751" s="8"/>
    </row>
    <row r="752" spans="1:7" x14ac:dyDescent="0.55000000000000004">
      <c r="A752" t="s">
        <v>8219</v>
      </c>
      <c r="B752" s="8">
        <v>57</v>
      </c>
      <c r="C752" t="s">
        <v>8221</v>
      </c>
      <c r="D752" s="8">
        <v>24</v>
      </c>
      <c r="E752" s="8"/>
      <c r="F752" s="8"/>
      <c r="G752" s="8"/>
    </row>
    <row r="753" spans="1:7" x14ac:dyDescent="0.55000000000000004">
      <c r="A753" t="s">
        <v>8219</v>
      </c>
      <c r="B753" s="8">
        <v>200</v>
      </c>
      <c r="C753" t="s">
        <v>8221</v>
      </c>
      <c r="D753" s="8">
        <v>4</v>
      </c>
      <c r="E753" s="8"/>
      <c r="F753" s="8"/>
      <c r="G753" s="8"/>
    </row>
    <row r="754" spans="1:7" x14ac:dyDescent="0.55000000000000004">
      <c r="A754" t="s">
        <v>8219</v>
      </c>
      <c r="B754" s="8">
        <v>88</v>
      </c>
      <c r="C754" t="s">
        <v>8221</v>
      </c>
      <c r="D754" s="8">
        <v>4</v>
      </c>
      <c r="E754" s="8"/>
      <c r="F754" s="8"/>
      <c r="G754" s="8"/>
    </row>
    <row r="755" spans="1:7" x14ac:dyDescent="0.55000000000000004">
      <c r="A755" t="s">
        <v>8219</v>
      </c>
      <c r="B755" s="8">
        <v>213</v>
      </c>
      <c r="C755" t="s">
        <v>8221</v>
      </c>
      <c r="D755" s="8">
        <v>15</v>
      </c>
      <c r="E755" s="8"/>
      <c r="F755" s="8"/>
      <c r="G755" s="8"/>
    </row>
    <row r="756" spans="1:7" x14ac:dyDescent="0.55000000000000004">
      <c r="A756" t="s">
        <v>8219</v>
      </c>
      <c r="B756" s="8">
        <v>20</v>
      </c>
      <c r="C756" t="s">
        <v>8221</v>
      </c>
      <c r="D756" s="8">
        <v>4</v>
      </c>
      <c r="E756" s="8"/>
      <c r="F756" s="8"/>
      <c r="G756" s="8"/>
    </row>
    <row r="757" spans="1:7" x14ac:dyDescent="0.55000000000000004">
      <c r="A757" t="s">
        <v>8219</v>
      </c>
      <c r="B757" s="8">
        <v>50</v>
      </c>
      <c r="C757" t="s">
        <v>8221</v>
      </c>
      <c r="D757" s="8">
        <v>139</v>
      </c>
      <c r="E757" s="8"/>
      <c r="F757" s="8"/>
      <c r="G757" s="8"/>
    </row>
    <row r="758" spans="1:7" x14ac:dyDescent="0.55000000000000004">
      <c r="A758" t="s">
        <v>8219</v>
      </c>
      <c r="B758" s="8">
        <v>115</v>
      </c>
      <c r="C758" t="s">
        <v>8221</v>
      </c>
      <c r="D758" s="8">
        <v>2</v>
      </c>
      <c r="E758" s="8"/>
      <c r="F758" s="8"/>
      <c r="G758" s="8"/>
    </row>
    <row r="759" spans="1:7" x14ac:dyDescent="0.55000000000000004">
      <c r="A759" t="s">
        <v>8219</v>
      </c>
      <c r="B759" s="8">
        <v>186</v>
      </c>
      <c r="C759" t="s">
        <v>8221</v>
      </c>
      <c r="D759" s="8">
        <v>18</v>
      </c>
      <c r="E759" s="8"/>
      <c r="F759" s="8"/>
      <c r="G759" s="8"/>
    </row>
    <row r="760" spans="1:7" x14ac:dyDescent="0.55000000000000004">
      <c r="A760" t="s">
        <v>8219</v>
      </c>
      <c r="B760" s="8">
        <v>18</v>
      </c>
      <c r="C760" t="s">
        <v>8221</v>
      </c>
      <c r="D760" s="8">
        <v>81</v>
      </c>
      <c r="E760" s="8"/>
      <c r="F760" s="8"/>
      <c r="G760" s="8"/>
    </row>
    <row r="761" spans="1:7" x14ac:dyDescent="0.55000000000000004">
      <c r="A761" t="s">
        <v>8219</v>
      </c>
      <c r="B761" s="8">
        <v>176</v>
      </c>
      <c r="C761" t="s">
        <v>8221</v>
      </c>
      <c r="D761" s="8">
        <v>86</v>
      </c>
      <c r="E761" s="8"/>
      <c r="F761" s="8"/>
      <c r="G761" s="8"/>
    </row>
    <row r="762" spans="1:7" x14ac:dyDescent="0.55000000000000004">
      <c r="A762" t="s">
        <v>8219</v>
      </c>
      <c r="B762" s="8">
        <v>41</v>
      </c>
      <c r="C762" t="s">
        <v>8221</v>
      </c>
      <c r="D762" s="8">
        <v>140</v>
      </c>
      <c r="E762" s="8"/>
      <c r="F762" s="8"/>
      <c r="G762" s="8"/>
    </row>
    <row r="763" spans="1:7" x14ac:dyDescent="0.55000000000000004">
      <c r="A763" t="s">
        <v>8219</v>
      </c>
      <c r="B763" s="8">
        <v>75</v>
      </c>
      <c r="C763" t="s">
        <v>8221</v>
      </c>
      <c r="D763" s="8">
        <v>37</v>
      </c>
      <c r="E763" s="8"/>
      <c r="F763" s="8"/>
      <c r="G763" s="8"/>
    </row>
    <row r="764" spans="1:7" x14ac:dyDescent="0.55000000000000004">
      <c r="A764" t="s">
        <v>8219</v>
      </c>
      <c r="B764" s="8">
        <v>97</v>
      </c>
      <c r="C764" t="s">
        <v>8221</v>
      </c>
      <c r="D764" s="8">
        <v>6</v>
      </c>
      <c r="E764" s="8"/>
      <c r="F764" s="8"/>
      <c r="G764" s="8"/>
    </row>
    <row r="765" spans="1:7" x14ac:dyDescent="0.55000000000000004">
      <c r="A765" t="s">
        <v>8219</v>
      </c>
      <c r="B765" s="8">
        <v>73</v>
      </c>
      <c r="C765" t="s">
        <v>8221</v>
      </c>
      <c r="D765" s="8">
        <v>113</v>
      </c>
      <c r="E765" s="8"/>
      <c r="F765" s="8"/>
      <c r="G765" s="8"/>
    </row>
    <row r="766" spans="1:7" x14ac:dyDescent="0.55000000000000004">
      <c r="A766" t="s">
        <v>8219</v>
      </c>
      <c r="B766" s="8">
        <v>49</v>
      </c>
      <c r="C766" t="s">
        <v>8221</v>
      </c>
      <c r="D766" s="8">
        <v>37</v>
      </c>
      <c r="E766" s="8"/>
      <c r="F766" s="8"/>
      <c r="G766" s="8"/>
    </row>
    <row r="767" spans="1:7" x14ac:dyDescent="0.55000000000000004">
      <c r="A767" t="s">
        <v>8219</v>
      </c>
      <c r="B767" s="8">
        <v>134</v>
      </c>
      <c r="C767" t="s">
        <v>8221</v>
      </c>
      <c r="D767" s="8">
        <v>18</v>
      </c>
      <c r="E767" s="8"/>
      <c r="F767" s="8"/>
      <c r="G767" s="8"/>
    </row>
    <row r="768" spans="1:7" x14ac:dyDescent="0.55000000000000004">
      <c r="A768" t="s">
        <v>8219</v>
      </c>
      <c r="B768" s="8">
        <v>68</v>
      </c>
      <c r="C768" t="s">
        <v>8221</v>
      </c>
      <c r="D768" s="8">
        <v>75</v>
      </c>
      <c r="E768" s="8"/>
      <c r="F768" s="8"/>
      <c r="G768" s="8"/>
    </row>
    <row r="769" spans="1:7" x14ac:dyDescent="0.55000000000000004">
      <c r="A769" t="s">
        <v>8219</v>
      </c>
      <c r="B769" s="8">
        <v>49</v>
      </c>
      <c r="C769" t="s">
        <v>8221</v>
      </c>
      <c r="D769" s="8">
        <v>52</v>
      </c>
      <c r="E769" s="8"/>
      <c r="F769" s="8"/>
      <c r="G769" s="8"/>
    </row>
    <row r="770" spans="1:7" x14ac:dyDescent="0.55000000000000004">
      <c r="A770" t="s">
        <v>8219</v>
      </c>
      <c r="B770" s="8">
        <v>63</v>
      </c>
      <c r="C770" t="s">
        <v>8221</v>
      </c>
      <c r="D770" s="8">
        <v>122</v>
      </c>
      <c r="E770" s="8"/>
      <c r="F770" s="8"/>
      <c r="G770" s="8"/>
    </row>
    <row r="771" spans="1:7" x14ac:dyDescent="0.55000000000000004">
      <c r="A771" t="s">
        <v>8219</v>
      </c>
      <c r="B771" s="8">
        <v>163</v>
      </c>
      <c r="C771" t="s">
        <v>8221</v>
      </c>
      <c r="D771" s="8">
        <v>8</v>
      </c>
      <c r="E771" s="8"/>
      <c r="F771" s="8"/>
      <c r="G771" s="8"/>
    </row>
    <row r="772" spans="1:7" x14ac:dyDescent="0.55000000000000004">
      <c r="A772" t="s">
        <v>8219</v>
      </c>
      <c r="B772" s="8">
        <v>288</v>
      </c>
      <c r="C772" t="s">
        <v>8221</v>
      </c>
      <c r="D772" s="8">
        <v>8</v>
      </c>
      <c r="E772" s="8"/>
      <c r="F772" s="8"/>
      <c r="G772" s="8"/>
    </row>
    <row r="773" spans="1:7" x14ac:dyDescent="0.55000000000000004">
      <c r="A773" t="s">
        <v>8219</v>
      </c>
      <c r="B773" s="8">
        <v>42</v>
      </c>
      <c r="C773" t="s">
        <v>8221</v>
      </c>
      <c r="D773" s="8">
        <v>96</v>
      </c>
      <c r="E773" s="8"/>
      <c r="F773" s="8"/>
      <c r="G773" s="8"/>
    </row>
    <row r="774" spans="1:7" x14ac:dyDescent="0.55000000000000004">
      <c r="A774" t="s">
        <v>8219</v>
      </c>
      <c r="B774" s="8">
        <v>70</v>
      </c>
      <c r="C774" t="s">
        <v>8221</v>
      </c>
      <c r="D774" s="8">
        <v>9</v>
      </c>
      <c r="E774" s="8"/>
      <c r="F774" s="8"/>
      <c r="G774" s="8"/>
    </row>
    <row r="775" spans="1:7" x14ac:dyDescent="0.55000000000000004">
      <c r="A775" t="s">
        <v>8219</v>
      </c>
      <c r="B775" s="8">
        <v>30</v>
      </c>
      <c r="C775" t="s">
        <v>8221</v>
      </c>
      <c r="D775" s="8">
        <v>2</v>
      </c>
      <c r="E775" s="8"/>
      <c r="F775" s="8"/>
      <c r="G775" s="8"/>
    </row>
    <row r="776" spans="1:7" x14ac:dyDescent="0.55000000000000004">
      <c r="A776" t="s">
        <v>8219</v>
      </c>
      <c r="B776" s="8">
        <v>51</v>
      </c>
      <c r="C776" t="s">
        <v>8221</v>
      </c>
      <c r="D776" s="8">
        <v>26</v>
      </c>
      <c r="E776" s="8"/>
      <c r="F776" s="8"/>
      <c r="G776" s="8"/>
    </row>
    <row r="777" spans="1:7" x14ac:dyDescent="0.55000000000000004">
      <c r="A777" t="s">
        <v>8219</v>
      </c>
      <c r="B777" s="8">
        <v>145</v>
      </c>
      <c r="C777" t="s">
        <v>8221</v>
      </c>
      <c r="D777" s="8">
        <v>23</v>
      </c>
      <c r="E777" s="8"/>
      <c r="F777" s="8"/>
      <c r="G777" s="8"/>
    </row>
    <row r="778" spans="1:7" x14ac:dyDescent="0.55000000000000004">
      <c r="A778" t="s">
        <v>8219</v>
      </c>
      <c r="B778" s="8">
        <v>21</v>
      </c>
      <c r="C778" t="s">
        <v>8221</v>
      </c>
      <c r="D778" s="8">
        <v>0</v>
      </c>
      <c r="E778" s="8"/>
      <c r="F778" s="8"/>
      <c r="G778" s="8"/>
    </row>
    <row r="779" spans="1:7" x14ac:dyDescent="0.55000000000000004">
      <c r="A779" t="s">
        <v>8219</v>
      </c>
      <c r="B779" s="8">
        <v>286</v>
      </c>
      <c r="C779" t="s">
        <v>8221</v>
      </c>
      <c r="D779" s="8">
        <v>140</v>
      </c>
      <c r="E779" s="8"/>
      <c r="F779" s="8"/>
      <c r="G779" s="8"/>
    </row>
    <row r="780" spans="1:7" x14ac:dyDescent="0.55000000000000004">
      <c r="A780" t="s">
        <v>8219</v>
      </c>
      <c r="B780" s="8">
        <v>12</v>
      </c>
      <c r="C780" t="s">
        <v>8221</v>
      </c>
      <c r="D780" s="8">
        <v>0</v>
      </c>
      <c r="E780" s="8"/>
      <c r="F780" s="8"/>
      <c r="G780" s="8"/>
    </row>
    <row r="781" spans="1:7" x14ac:dyDescent="0.55000000000000004">
      <c r="A781" t="s">
        <v>8219</v>
      </c>
      <c r="B781" s="8">
        <v>100</v>
      </c>
      <c r="C781" t="s">
        <v>8221</v>
      </c>
      <c r="D781" s="8">
        <v>6</v>
      </c>
      <c r="E781" s="8"/>
      <c r="F781" s="8"/>
      <c r="G781" s="8"/>
    </row>
    <row r="782" spans="1:7" x14ac:dyDescent="0.55000000000000004">
      <c r="A782" t="s">
        <v>8219</v>
      </c>
      <c r="B782" s="8">
        <v>34</v>
      </c>
      <c r="C782" t="s">
        <v>8221</v>
      </c>
      <c r="D782" s="8">
        <v>100</v>
      </c>
      <c r="E782" s="8"/>
      <c r="F782" s="8"/>
      <c r="G782" s="8"/>
    </row>
    <row r="783" spans="1:7" x14ac:dyDescent="0.55000000000000004">
      <c r="A783" t="s">
        <v>8219</v>
      </c>
      <c r="B783" s="8">
        <v>112</v>
      </c>
      <c r="C783" t="s">
        <v>8221</v>
      </c>
      <c r="D783" s="8">
        <v>0</v>
      </c>
      <c r="E783" s="8"/>
      <c r="F783" s="8"/>
      <c r="G783" s="8"/>
    </row>
    <row r="784" spans="1:7" x14ac:dyDescent="0.55000000000000004">
      <c r="A784" t="s">
        <v>8219</v>
      </c>
      <c r="B784" s="8">
        <v>47</v>
      </c>
      <c r="C784" t="s">
        <v>8221</v>
      </c>
      <c r="D784" s="8">
        <v>4</v>
      </c>
      <c r="E784" s="8"/>
      <c r="F784" s="8"/>
      <c r="G784" s="8"/>
    </row>
    <row r="785" spans="1:7" x14ac:dyDescent="0.55000000000000004">
      <c r="A785" t="s">
        <v>8219</v>
      </c>
      <c r="B785" s="8">
        <v>38</v>
      </c>
      <c r="C785" t="s">
        <v>8221</v>
      </c>
      <c r="D785" s="8">
        <v>8</v>
      </c>
      <c r="E785" s="8"/>
      <c r="F785" s="8"/>
      <c r="G785" s="8"/>
    </row>
    <row r="786" spans="1:7" x14ac:dyDescent="0.55000000000000004">
      <c r="A786" t="s">
        <v>8219</v>
      </c>
      <c r="B786" s="8">
        <v>28</v>
      </c>
      <c r="C786" t="s">
        <v>8221</v>
      </c>
      <c r="D786" s="8">
        <v>0</v>
      </c>
      <c r="E786" s="8"/>
      <c r="F786" s="8"/>
      <c r="G786" s="8"/>
    </row>
    <row r="787" spans="1:7" x14ac:dyDescent="0.55000000000000004">
      <c r="A787" t="s">
        <v>8219</v>
      </c>
      <c r="B787" s="8">
        <v>78</v>
      </c>
      <c r="C787" t="s">
        <v>8221</v>
      </c>
      <c r="D787" s="8">
        <v>16</v>
      </c>
      <c r="E787" s="8"/>
      <c r="F787" s="8"/>
      <c r="G787" s="8"/>
    </row>
    <row r="788" spans="1:7" x14ac:dyDescent="0.55000000000000004">
      <c r="A788" t="s">
        <v>8219</v>
      </c>
      <c r="B788" s="8">
        <v>23</v>
      </c>
      <c r="C788" t="s">
        <v>8221</v>
      </c>
      <c r="D788" s="8">
        <v>2</v>
      </c>
      <c r="E788" s="8"/>
      <c r="F788" s="8"/>
      <c r="G788" s="8"/>
    </row>
    <row r="789" spans="1:7" x14ac:dyDescent="0.55000000000000004">
      <c r="A789" t="s">
        <v>8219</v>
      </c>
      <c r="B789" s="8">
        <v>40</v>
      </c>
      <c r="C789" t="s">
        <v>8221</v>
      </c>
      <c r="D789" s="8">
        <v>48</v>
      </c>
      <c r="E789" s="8"/>
      <c r="F789" s="8"/>
      <c r="G789" s="8"/>
    </row>
    <row r="790" spans="1:7" x14ac:dyDescent="0.55000000000000004">
      <c r="A790" t="s">
        <v>8219</v>
      </c>
      <c r="B790" s="8">
        <v>13</v>
      </c>
      <c r="C790" t="s">
        <v>8221</v>
      </c>
      <c r="D790" s="8">
        <v>2</v>
      </c>
      <c r="E790" s="8"/>
      <c r="F790" s="8"/>
      <c r="G790" s="8"/>
    </row>
    <row r="791" spans="1:7" x14ac:dyDescent="0.55000000000000004">
      <c r="A791" t="s">
        <v>8219</v>
      </c>
      <c r="B791" s="8">
        <v>18</v>
      </c>
      <c r="C791" t="s">
        <v>8221</v>
      </c>
      <c r="D791" s="8">
        <v>2</v>
      </c>
      <c r="E791" s="8"/>
      <c r="F791" s="8"/>
      <c r="G791" s="8"/>
    </row>
    <row r="792" spans="1:7" x14ac:dyDescent="0.55000000000000004">
      <c r="A792" t="s">
        <v>8219</v>
      </c>
      <c r="B792" s="8">
        <v>22</v>
      </c>
      <c r="C792" t="s">
        <v>8221</v>
      </c>
      <c r="D792" s="8">
        <v>1</v>
      </c>
      <c r="E792" s="8"/>
      <c r="F792" s="8"/>
      <c r="G792" s="8"/>
    </row>
    <row r="793" spans="1:7" x14ac:dyDescent="0.55000000000000004">
      <c r="A793" t="s">
        <v>8219</v>
      </c>
      <c r="B793" s="8">
        <v>79</v>
      </c>
      <c r="C793" t="s">
        <v>8221</v>
      </c>
      <c r="D793" s="8">
        <v>17</v>
      </c>
      <c r="E793" s="8"/>
      <c r="F793" s="8"/>
      <c r="G793" s="8"/>
    </row>
    <row r="794" spans="1:7" x14ac:dyDescent="0.55000000000000004">
      <c r="A794" t="s">
        <v>8219</v>
      </c>
      <c r="B794" s="8">
        <v>14</v>
      </c>
      <c r="C794" t="s">
        <v>8221</v>
      </c>
      <c r="D794" s="8">
        <v>0</v>
      </c>
      <c r="E794" s="8"/>
      <c r="F794" s="8"/>
      <c r="G794" s="8"/>
    </row>
    <row r="795" spans="1:7" x14ac:dyDescent="0.55000000000000004">
      <c r="A795" t="s">
        <v>8219</v>
      </c>
      <c r="B795" s="8">
        <v>51</v>
      </c>
      <c r="C795" t="s">
        <v>8221</v>
      </c>
      <c r="D795" s="8">
        <v>11</v>
      </c>
      <c r="E795" s="8"/>
      <c r="F795" s="8"/>
      <c r="G795" s="8"/>
    </row>
    <row r="796" spans="1:7" x14ac:dyDescent="0.55000000000000004">
      <c r="A796" t="s">
        <v>8219</v>
      </c>
      <c r="B796" s="8">
        <v>54</v>
      </c>
      <c r="C796" t="s">
        <v>8221</v>
      </c>
      <c r="D796" s="8">
        <v>95</v>
      </c>
      <c r="E796" s="8"/>
      <c r="F796" s="8"/>
      <c r="G796" s="8"/>
    </row>
    <row r="797" spans="1:7" x14ac:dyDescent="0.55000000000000004">
      <c r="A797" t="s">
        <v>8219</v>
      </c>
      <c r="B797" s="8">
        <v>70</v>
      </c>
      <c r="C797" t="s">
        <v>8221</v>
      </c>
      <c r="D797" s="8">
        <v>13</v>
      </c>
      <c r="E797" s="8"/>
      <c r="F797" s="8"/>
      <c r="G797" s="8"/>
    </row>
    <row r="798" spans="1:7" x14ac:dyDescent="0.55000000000000004">
      <c r="A798" t="s">
        <v>8219</v>
      </c>
      <c r="B798" s="8">
        <v>44</v>
      </c>
      <c r="C798" t="s">
        <v>8221</v>
      </c>
      <c r="D798" s="8">
        <v>2</v>
      </c>
      <c r="E798" s="8"/>
      <c r="F798" s="8"/>
      <c r="G798" s="8"/>
    </row>
    <row r="799" spans="1:7" x14ac:dyDescent="0.55000000000000004">
      <c r="A799" t="s">
        <v>8219</v>
      </c>
      <c r="B799" s="8">
        <v>55</v>
      </c>
      <c r="C799" t="s">
        <v>8221</v>
      </c>
      <c r="D799" s="8">
        <v>2</v>
      </c>
      <c r="E799" s="8"/>
      <c r="F799" s="8"/>
      <c r="G799" s="8"/>
    </row>
    <row r="800" spans="1:7" x14ac:dyDescent="0.55000000000000004">
      <c r="A800" t="s">
        <v>8219</v>
      </c>
      <c r="B800" s="8">
        <v>15</v>
      </c>
      <c r="C800" t="s">
        <v>8221</v>
      </c>
      <c r="D800" s="8">
        <v>3</v>
      </c>
      <c r="E800" s="8"/>
      <c r="F800" s="8"/>
      <c r="G800" s="8"/>
    </row>
    <row r="801" spans="1:7" x14ac:dyDescent="0.55000000000000004">
      <c r="A801" t="s">
        <v>8219</v>
      </c>
      <c r="B801" s="8">
        <v>27</v>
      </c>
      <c r="C801" t="s">
        <v>8221</v>
      </c>
      <c r="D801" s="8">
        <v>0</v>
      </c>
      <c r="E801" s="8"/>
      <c r="F801" s="8"/>
      <c r="G801" s="8"/>
    </row>
    <row r="802" spans="1:7" x14ac:dyDescent="0.55000000000000004">
      <c r="A802" t="s">
        <v>8219</v>
      </c>
      <c r="B802" s="8">
        <v>21</v>
      </c>
      <c r="C802" t="s">
        <v>8221</v>
      </c>
      <c r="D802" s="8">
        <v>0</v>
      </c>
      <c r="E802" s="8"/>
      <c r="F802" s="8"/>
      <c r="G802" s="8"/>
    </row>
    <row r="803" spans="1:7" x14ac:dyDescent="0.55000000000000004">
      <c r="A803" t="s">
        <v>8219</v>
      </c>
      <c r="B803" s="8">
        <v>162</v>
      </c>
      <c r="C803" t="s">
        <v>8221</v>
      </c>
      <c r="D803" s="8">
        <v>0</v>
      </c>
      <c r="E803" s="8"/>
      <c r="F803" s="8"/>
      <c r="G803" s="8"/>
    </row>
    <row r="804" spans="1:7" x14ac:dyDescent="0.55000000000000004">
      <c r="A804" t="s">
        <v>8219</v>
      </c>
      <c r="B804" s="8">
        <v>23</v>
      </c>
      <c r="C804" t="s">
        <v>8221</v>
      </c>
      <c r="D804" s="8">
        <v>2</v>
      </c>
      <c r="E804" s="8"/>
      <c r="F804" s="8"/>
      <c r="G804" s="8"/>
    </row>
    <row r="805" spans="1:7" x14ac:dyDescent="0.55000000000000004">
      <c r="A805" t="s">
        <v>8219</v>
      </c>
      <c r="B805" s="8">
        <v>45</v>
      </c>
      <c r="C805" t="s">
        <v>8221</v>
      </c>
      <c r="D805" s="8">
        <v>24</v>
      </c>
      <c r="E805" s="8"/>
      <c r="F805" s="8"/>
      <c r="G805" s="8"/>
    </row>
    <row r="806" spans="1:7" x14ac:dyDescent="0.55000000000000004">
      <c r="A806" t="s">
        <v>8219</v>
      </c>
      <c r="B806" s="8">
        <v>56</v>
      </c>
      <c r="C806" t="s">
        <v>8221</v>
      </c>
      <c r="D806" s="8">
        <v>25</v>
      </c>
      <c r="E806" s="8"/>
      <c r="F806" s="8"/>
      <c r="G806" s="8"/>
    </row>
    <row r="807" spans="1:7" x14ac:dyDescent="0.55000000000000004">
      <c r="A807" t="s">
        <v>8219</v>
      </c>
      <c r="B807" s="8">
        <v>46</v>
      </c>
      <c r="C807" t="s">
        <v>8221</v>
      </c>
      <c r="D807" s="8">
        <v>3</v>
      </c>
      <c r="E807" s="8"/>
      <c r="F807" s="8"/>
      <c r="G807" s="8"/>
    </row>
    <row r="808" spans="1:7" x14ac:dyDescent="0.55000000000000004">
      <c r="A808" t="s">
        <v>8219</v>
      </c>
      <c r="B808" s="8">
        <v>34</v>
      </c>
      <c r="C808" t="s">
        <v>8221</v>
      </c>
      <c r="D808" s="8">
        <v>41</v>
      </c>
      <c r="E808" s="8"/>
      <c r="F808" s="8"/>
      <c r="G808" s="8"/>
    </row>
    <row r="809" spans="1:7" x14ac:dyDescent="0.55000000000000004">
      <c r="A809" t="s">
        <v>8219</v>
      </c>
      <c r="B809" s="8">
        <v>98</v>
      </c>
      <c r="C809" t="s">
        <v>8221</v>
      </c>
      <c r="D809" s="8">
        <v>2</v>
      </c>
      <c r="E809" s="8"/>
      <c r="F809" s="8"/>
      <c r="G809" s="8"/>
    </row>
    <row r="810" spans="1:7" x14ac:dyDescent="0.55000000000000004">
      <c r="A810" t="s">
        <v>8219</v>
      </c>
      <c r="B810" s="8">
        <v>46</v>
      </c>
      <c r="C810" t="s">
        <v>8221</v>
      </c>
      <c r="D810" s="8">
        <v>4</v>
      </c>
      <c r="E810" s="8"/>
      <c r="F810" s="8"/>
      <c r="G810" s="8"/>
    </row>
    <row r="811" spans="1:7" x14ac:dyDescent="0.55000000000000004">
      <c r="A811" t="s">
        <v>8219</v>
      </c>
      <c r="B811" s="8">
        <v>10</v>
      </c>
      <c r="C811" t="s">
        <v>8221</v>
      </c>
      <c r="D811" s="8">
        <v>99</v>
      </c>
      <c r="E811" s="8"/>
      <c r="F811" s="8"/>
      <c r="G811" s="8"/>
    </row>
    <row r="812" spans="1:7" x14ac:dyDescent="0.55000000000000004">
      <c r="A812" t="s">
        <v>8219</v>
      </c>
      <c r="B812" s="8">
        <v>76</v>
      </c>
      <c r="C812" t="s">
        <v>8221</v>
      </c>
      <c r="D812" s="8">
        <v>4</v>
      </c>
      <c r="E812" s="8"/>
      <c r="F812" s="8"/>
      <c r="G812" s="8"/>
    </row>
    <row r="813" spans="1:7" x14ac:dyDescent="0.55000000000000004">
      <c r="A813" t="s">
        <v>8219</v>
      </c>
      <c r="B813" s="8">
        <v>104</v>
      </c>
      <c r="C813" t="s">
        <v>8221</v>
      </c>
      <c r="D813" s="8">
        <v>4</v>
      </c>
      <c r="E813" s="8"/>
      <c r="F813" s="8"/>
      <c r="G813" s="8"/>
    </row>
    <row r="814" spans="1:7" x14ac:dyDescent="0.55000000000000004">
      <c r="A814" t="s">
        <v>8219</v>
      </c>
      <c r="B814" s="8">
        <v>87</v>
      </c>
      <c r="C814" t="s">
        <v>8221</v>
      </c>
      <c r="D814" s="8">
        <v>38</v>
      </c>
      <c r="E814" s="8"/>
      <c r="F814" s="8"/>
      <c r="G814" s="8"/>
    </row>
    <row r="815" spans="1:7" x14ac:dyDescent="0.55000000000000004">
      <c r="A815" t="s">
        <v>8219</v>
      </c>
      <c r="B815" s="8">
        <v>29</v>
      </c>
      <c r="C815" t="s">
        <v>8221</v>
      </c>
      <c r="D815" s="8">
        <v>285</v>
      </c>
      <c r="E815" s="8"/>
      <c r="F815" s="8"/>
      <c r="G815" s="8"/>
    </row>
    <row r="816" spans="1:7" x14ac:dyDescent="0.55000000000000004">
      <c r="A816" t="s">
        <v>8219</v>
      </c>
      <c r="B816" s="8">
        <v>51</v>
      </c>
      <c r="C816" t="s">
        <v>8221</v>
      </c>
      <c r="D816" s="8">
        <v>1</v>
      </c>
      <c r="E816" s="8"/>
      <c r="F816" s="8"/>
      <c r="G816" s="8"/>
    </row>
    <row r="817" spans="1:7" x14ac:dyDescent="0.55000000000000004">
      <c r="A817" t="s">
        <v>8219</v>
      </c>
      <c r="B817" s="8">
        <v>12</v>
      </c>
      <c r="C817" t="s">
        <v>8221</v>
      </c>
      <c r="D817" s="8">
        <v>42</v>
      </c>
      <c r="E817" s="8"/>
      <c r="F817" s="8"/>
      <c r="G817" s="8"/>
    </row>
    <row r="818" spans="1:7" x14ac:dyDescent="0.55000000000000004">
      <c r="A818" t="s">
        <v>8219</v>
      </c>
      <c r="B818" s="8">
        <v>72</v>
      </c>
      <c r="C818" t="s">
        <v>8221</v>
      </c>
      <c r="D818" s="8">
        <v>26</v>
      </c>
      <c r="E818" s="8"/>
      <c r="F818" s="8"/>
      <c r="G818" s="8"/>
    </row>
    <row r="819" spans="1:7" x14ac:dyDescent="0.55000000000000004">
      <c r="A819" t="s">
        <v>8219</v>
      </c>
      <c r="B819" s="8">
        <v>21</v>
      </c>
      <c r="C819" t="s">
        <v>8221</v>
      </c>
      <c r="D819" s="8">
        <v>2</v>
      </c>
      <c r="E819" s="8"/>
      <c r="F819" s="8"/>
      <c r="G819" s="8"/>
    </row>
    <row r="820" spans="1:7" x14ac:dyDescent="0.55000000000000004">
      <c r="A820" t="s">
        <v>8219</v>
      </c>
      <c r="B820" s="8">
        <v>42</v>
      </c>
      <c r="C820" t="s">
        <v>8221</v>
      </c>
      <c r="D820" s="8">
        <v>4</v>
      </c>
      <c r="E820" s="8"/>
      <c r="F820" s="8"/>
      <c r="G820" s="8"/>
    </row>
    <row r="821" spans="1:7" x14ac:dyDescent="0.55000000000000004">
      <c r="A821" t="s">
        <v>8219</v>
      </c>
      <c r="B821" s="8">
        <v>71</v>
      </c>
      <c r="C821" t="s">
        <v>8221</v>
      </c>
      <c r="D821" s="8">
        <v>6</v>
      </c>
      <c r="E821" s="8"/>
      <c r="F821" s="8"/>
      <c r="G821" s="8"/>
    </row>
    <row r="822" spans="1:7" x14ac:dyDescent="0.55000000000000004">
      <c r="A822" t="s">
        <v>8219</v>
      </c>
      <c r="B822" s="8">
        <v>168</v>
      </c>
      <c r="C822" t="s">
        <v>8221</v>
      </c>
      <c r="D822" s="8">
        <v>70</v>
      </c>
      <c r="E822" s="8"/>
      <c r="F822" s="8"/>
      <c r="G822" s="8"/>
    </row>
    <row r="823" spans="1:7" x14ac:dyDescent="0.55000000000000004">
      <c r="A823" t="s">
        <v>8219</v>
      </c>
      <c r="B823" s="8">
        <v>19</v>
      </c>
      <c r="C823" t="s">
        <v>8221</v>
      </c>
      <c r="D823" s="8">
        <v>9</v>
      </c>
      <c r="E823" s="8"/>
      <c r="F823" s="8"/>
      <c r="G823" s="8"/>
    </row>
    <row r="824" spans="1:7" x14ac:dyDescent="0.55000000000000004">
      <c r="A824" t="s">
        <v>8219</v>
      </c>
      <c r="B824" s="8">
        <v>37</v>
      </c>
      <c r="C824" t="s">
        <v>8221</v>
      </c>
      <c r="D824" s="8">
        <v>8</v>
      </c>
      <c r="E824" s="8"/>
      <c r="F824" s="8"/>
      <c r="G824" s="8"/>
    </row>
    <row r="825" spans="1:7" x14ac:dyDescent="0.55000000000000004">
      <c r="A825" t="s">
        <v>8219</v>
      </c>
      <c r="B825" s="8">
        <v>36</v>
      </c>
      <c r="C825" t="s">
        <v>8221</v>
      </c>
      <c r="D825" s="8">
        <v>105</v>
      </c>
      <c r="E825" s="8"/>
      <c r="F825" s="8"/>
      <c r="G825" s="8"/>
    </row>
    <row r="826" spans="1:7" x14ac:dyDescent="0.55000000000000004">
      <c r="A826" t="s">
        <v>8219</v>
      </c>
      <c r="B826" s="8">
        <v>14</v>
      </c>
      <c r="C826" t="s">
        <v>8221</v>
      </c>
      <c r="D826" s="8">
        <v>12</v>
      </c>
      <c r="E826" s="8"/>
      <c r="F826" s="8"/>
      <c r="G826" s="8"/>
    </row>
    <row r="827" spans="1:7" x14ac:dyDescent="0.55000000000000004">
      <c r="A827" t="s">
        <v>8219</v>
      </c>
      <c r="B827" s="8">
        <v>18</v>
      </c>
      <c r="C827" t="s">
        <v>8221</v>
      </c>
      <c r="D827" s="8">
        <v>0</v>
      </c>
      <c r="E827" s="8"/>
      <c r="F827" s="8"/>
      <c r="G827" s="8"/>
    </row>
    <row r="828" spans="1:7" x14ac:dyDescent="0.55000000000000004">
      <c r="A828" t="s">
        <v>8219</v>
      </c>
      <c r="B828" s="8">
        <v>82</v>
      </c>
      <c r="C828" t="s">
        <v>8221</v>
      </c>
      <c r="D828" s="8">
        <v>16</v>
      </c>
      <c r="E828" s="8"/>
      <c r="F828" s="8"/>
      <c r="G828" s="8"/>
    </row>
    <row r="829" spans="1:7" x14ac:dyDescent="0.55000000000000004">
      <c r="A829" t="s">
        <v>8219</v>
      </c>
      <c r="B829" s="8">
        <v>43</v>
      </c>
      <c r="C829" t="s">
        <v>8221</v>
      </c>
      <c r="D829" s="8">
        <v>7</v>
      </c>
      <c r="E829" s="8"/>
      <c r="F829" s="8"/>
      <c r="G829" s="8"/>
    </row>
    <row r="830" spans="1:7" x14ac:dyDescent="0.55000000000000004">
      <c r="A830" t="s">
        <v>8219</v>
      </c>
      <c r="B830" s="8">
        <v>8</v>
      </c>
      <c r="C830" t="s">
        <v>8221</v>
      </c>
      <c r="D830" s="8">
        <v>4</v>
      </c>
      <c r="E830" s="8"/>
      <c r="F830" s="8"/>
      <c r="G830" s="8"/>
    </row>
    <row r="831" spans="1:7" x14ac:dyDescent="0.55000000000000004">
      <c r="A831" t="s">
        <v>8219</v>
      </c>
      <c r="B831" s="8">
        <v>45</v>
      </c>
      <c r="C831" t="s">
        <v>8221</v>
      </c>
      <c r="D831" s="8">
        <v>1</v>
      </c>
      <c r="E831" s="8"/>
      <c r="F831" s="8"/>
      <c r="G831" s="8"/>
    </row>
    <row r="832" spans="1:7" x14ac:dyDescent="0.55000000000000004">
      <c r="A832" t="s">
        <v>8219</v>
      </c>
      <c r="B832" s="8">
        <v>20</v>
      </c>
      <c r="C832" t="s">
        <v>8221</v>
      </c>
      <c r="D832" s="8">
        <v>28</v>
      </c>
      <c r="E832" s="8"/>
      <c r="F832" s="8"/>
      <c r="G832" s="8"/>
    </row>
    <row r="833" spans="1:7" x14ac:dyDescent="0.55000000000000004">
      <c r="A833" t="s">
        <v>8219</v>
      </c>
      <c r="B833" s="8">
        <v>31</v>
      </c>
      <c r="C833" t="s">
        <v>8221</v>
      </c>
      <c r="D833" s="8">
        <v>1</v>
      </c>
      <c r="E833" s="8"/>
      <c r="F833" s="8"/>
      <c r="G833" s="8"/>
    </row>
    <row r="834" spans="1:7" x14ac:dyDescent="0.55000000000000004">
      <c r="A834" t="s">
        <v>8219</v>
      </c>
      <c r="B834" s="8">
        <v>25</v>
      </c>
      <c r="C834" t="s">
        <v>8221</v>
      </c>
      <c r="D834" s="8">
        <v>1</v>
      </c>
      <c r="E834" s="8"/>
      <c r="F834" s="8"/>
      <c r="G834" s="8"/>
    </row>
    <row r="835" spans="1:7" x14ac:dyDescent="0.55000000000000004">
      <c r="A835" t="s">
        <v>8219</v>
      </c>
      <c r="B835" s="8">
        <v>14</v>
      </c>
      <c r="C835" t="s">
        <v>8221</v>
      </c>
      <c r="D835" s="8">
        <v>5</v>
      </c>
      <c r="E835" s="8"/>
      <c r="F835" s="8"/>
      <c r="G835" s="8"/>
    </row>
    <row r="836" spans="1:7" x14ac:dyDescent="0.55000000000000004">
      <c r="A836" t="s">
        <v>8219</v>
      </c>
      <c r="B836" s="8">
        <v>45</v>
      </c>
      <c r="C836" t="s">
        <v>8221</v>
      </c>
      <c r="D836" s="8">
        <v>3</v>
      </c>
      <c r="E836" s="8"/>
      <c r="F836" s="8"/>
      <c r="G836" s="8"/>
    </row>
    <row r="837" spans="1:7" x14ac:dyDescent="0.55000000000000004">
      <c r="A837" t="s">
        <v>8219</v>
      </c>
      <c r="B837" s="8">
        <v>20</v>
      </c>
      <c r="C837" t="s">
        <v>8221</v>
      </c>
      <c r="D837" s="8">
        <v>2</v>
      </c>
      <c r="E837" s="8"/>
      <c r="F837" s="8"/>
      <c r="G837" s="8"/>
    </row>
    <row r="838" spans="1:7" x14ac:dyDescent="0.55000000000000004">
      <c r="A838" t="s">
        <v>8219</v>
      </c>
      <c r="B838" s="8">
        <v>39</v>
      </c>
      <c r="C838" t="s">
        <v>8221</v>
      </c>
      <c r="D838" s="8">
        <v>0</v>
      </c>
      <c r="E838" s="8"/>
      <c r="F838" s="8"/>
      <c r="G838" s="8"/>
    </row>
    <row r="839" spans="1:7" x14ac:dyDescent="0.55000000000000004">
      <c r="A839" t="s">
        <v>8219</v>
      </c>
      <c r="B839" s="8">
        <v>16</v>
      </c>
      <c r="C839" t="s">
        <v>8221</v>
      </c>
      <c r="D839" s="8">
        <v>0</v>
      </c>
      <c r="E839" s="8"/>
      <c r="F839" s="8"/>
      <c r="G839" s="8"/>
    </row>
    <row r="840" spans="1:7" x14ac:dyDescent="0.55000000000000004">
      <c r="A840" t="s">
        <v>8219</v>
      </c>
      <c r="B840" s="8">
        <v>37</v>
      </c>
      <c r="C840" t="s">
        <v>8221</v>
      </c>
      <c r="D840" s="8">
        <v>3</v>
      </c>
      <c r="E840" s="8"/>
      <c r="F840" s="8"/>
      <c r="G840" s="8"/>
    </row>
    <row r="841" spans="1:7" x14ac:dyDescent="0.55000000000000004">
      <c r="A841" t="s">
        <v>8219</v>
      </c>
      <c r="B841" s="8">
        <v>14</v>
      </c>
      <c r="C841" t="s">
        <v>8221</v>
      </c>
      <c r="D841" s="8">
        <v>0</v>
      </c>
      <c r="E841" s="8"/>
      <c r="F841" s="8"/>
      <c r="G841" s="8"/>
    </row>
    <row r="842" spans="1:7" x14ac:dyDescent="0.55000000000000004">
      <c r="A842" t="s">
        <v>8219</v>
      </c>
      <c r="B842" s="8">
        <v>21</v>
      </c>
      <c r="C842" t="s">
        <v>8221</v>
      </c>
      <c r="D842" s="8">
        <v>0</v>
      </c>
      <c r="E842" s="8"/>
      <c r="F842" s="8"/>
      <c r="G842" s="8"/>
    </row>
    <row r="843" spans="1:7" x14ac:dyDescent="0.55000000000000004">
      <c r="A843" t="s">
        <v>8219</v>
      </c>
      <c r="B843" s="8">
        <v>69</v>
      </c>
      <c r="C843" t="s">
        <v>8221</v>
      </c>
      <c r="D843" s="8">
        <v>3</v>
      </c>
      <c r="E843" s="8"/>
      <c r="F843" s="8"/>
      <c r="G843" s="8"/>
    </row>
    <row r="844" spans="1:7" x14ac:dyDescent="0.55000000000000004">
      <c r="A844" t="s">
        <v>8219</v>
      </c>
      <c r="B844" s="8">
        <v>16</v>
      </c>
      <c r="C844" t="s">
        <v>8221</v>
      </c>
      <c r="D844" s="8">
        <v>7</v>
      </c>
      <c r="E844" s="8"/>
      <c r="F844" s="8"/>
      <c r="G844" s="8"/>
    </row>
    <row r="845" spans="1:7" x14ac:dyDescent="0.55000000000000004">
      <c r="A845" t="s">
        <v>8219</v>
      </c>
      <c r="B845" s="8">
        <v>39</v>
      </c>
      <c r="C845" t="s">
        <v>8221</v>
      </c>
      <c r="D845" s="8">
        <v>25</v>
      </c>
      <c r="E845" s="8"/>
      <c r="F845" s="8"/>
      <c r="G845" s="8"/>
    </row>
    <row r="846" spans="1:7" x14ac:dyDescent="0.55000000000000004">
      <c r="A846" t="s">
        <v>8219</v>
      </c>
      <c r="B846" s="8">
        <v>57</v>
      </c>
      <c r="C846" t="s">
        <v>8221</v>
      </c>
      <c r="D846" s="8">
        <v>10</v>
      </c>
      <c r="E846" s="8"/>
      <c r="F846" s="8"/>
      <c r="G846" s="8"/>
    </row>
    <row r="847" spans="1:7" x14ac:dyDescent="0.55000000000000004">
      <c r="A847" t="s">
        <v>8219</v>
      </c>
      <c r="B847" s="8">
        <v>56</v>
      </c>
      <c r="C847" t="s">
        <v>8221</v>
      </c>
      <c r="D847" s="8">
        <v>3</v>
      </c>
      <c r="E847" s="8"/>
      <c r="F847" s="8"/>
      <c r="G847" s="8"/>
    </row>
    <row r="848" spans="1:7" x14ac:dyDescent="0.55000000000000004">
      <c r="A848" t="s">
        <v>8219</v>
      </c>
      <c r="B848" s="8">
        <v>13</v>
      </c>
      <c r="C848" t="s">
        <v>8221</v>
      </c>
      <c r="D848" s="8">
        <v>5</v>
      </c>
      <c r="E848" s="8"/>
      <c r="F848" s="8"/>
      <c r="G848" s="8"/>
    </row>
    <row r="849" spans="1:7" x14ac:dyDescent="0.55000000000000004">
      <c r="A849" t="s">
        <v>8219</v>
      </c>
      <c r="B849" s="8">
        <v>95</v>
      </c>
      <c r="C849" t="s">
        <v>8221</v>
      </c>
      <c r="D849" s="8">
        <v>5</v>
      </c>
      <c r="E849" s="8"/>
      <c r="F849" s="8"/>
      <c r="G849" s="8"/>
    </row>
    <row r="850" spans="1:7" x14ac:dyDescent="0.55000000000000004">
      <c r="A850" t="s">
        <v>8219</v>
      </c>
      <c r="B850" s="8">
        <v>80</v>
      </c>
      <c r="C850" t="s">
        <v>8221</v>
      </c>
      <c r="D850" s="8">
        <v>27</v>
      </c>
      <c r="E850" s="8"/>
      <c r="F850" s="8"/>
      <c r="G850" s="8"/>
    </row>
    <row r="851" spans="1:7" x14ac:dyDescent="0.55000000000000004">
      <c r="A851" t="s">
        <v>8219</v>
      </c>
      <c r="B851" s="8">
        <v>133</v>
      </c>
      <c r="C851" t="s">
        <v>8221</v>
      </c>
      <c r="D851" s="8">
        <v>2</v>
      </c>
      <c r="E851" s="8"/>
      <c r="F851" s="8"/>
      <c r="G851" s="8"/>
    </row>
    <row r="852" spans="1:7" x14ac:dyDescent="0.55000000000000004">
      <c r="A852" t="s">
        <v>8219</v>
      </c>
      <c r="B852" s="8">
        <v>44</v>
      </c>
      <c r="C852" t="s">
        <v>8221</v>
      </c>
      <c r="D852" s="8">
        <v>236</v>
      </c>
      <c r="E852" s="8"/>
      <c r="F852" s="8"/>
      <c r="G852" s="8"/>
    </row>
    <row r="853" spans="1:7" x14ac:dyDescent="0.55000000000000004">
      <c r="A853" t="s">
        <v>8219</v>
      </c>
      <c r="B853" s="8">
        <v>30</v>
      </c>
      <c r="C853" t="s">
        <v>8221</v>
      </c>
      <c r="D853" s="8">
        <v>1</v>
      </c>
      <c r="E853" s="8"/>
      <c r="F853" s="8"/>
      <c r="G853" s="8"/>
    </row>
    <row r="854" spans="1:7" x14ac:dyDescent="0.55000000000000004">
      <c r="A854" t="s">
        <v>8219</v>
      </c>
      <c r="B854" s="8">
        <v>56</v>
      </c>
      <c r="C854" t="s">
        <v>8221</v>
      </c>
      <c r="D854" s="8">
        <v>12</v>
      </c>
      <c r="E854" s="8"/>
      <c r="F854" s="8"/>
      <c r="G854" s="8"/>
    </row>
    <row r="855" spans="1:7" x14ac:dyDescent="0.55000000000000004">
      <c r="A855" t="s">
        <v>8219</v>
      </c>
      <c r="B855" s="8">
        <v>66</v>
      </c>
      <c r="C855" t="s">
        <v>8221</v>
      </c>
      <c r="D855" s="8">
        <v>4</v>
      </c>
      <c r="E855" s="8"/>
      <c r="F855" s="8"/>
      <c r="G855" s="8"/>
    </row>
    <row r="856" spans="1:7" x14ac:dyDescent="0.55000000000000004">
      <c r="A856" t="s">
        <v>8219</v>
      </c>
      <c r="B856" s="8">
        <v>29</v>
      </c>
      <c r="C856" t="s">
        <v>8221</v>
      </c>
      <c r="D856" s="8">
        <v>3</v>
      </c>
      <c r="E856" s="8"/>
      <c r="F856" s="8"/>
      <c r="G856" s="8"/>
    </row>
    <row r="857" spans="1:7" x14ac:dyDescent="0.55000000000000004">
      <c r="A857" t="s">
        <v>8219</v>
      </c>
      <c r="B857" s="8">
        <v>72</v>
      </c>
      <c r="C857" t="s">
        <v>8221</v>
      </c>
      <c r="D857" s="8">
        <v>99</v>
      </c>
      <c r="E857" s="8"/>
      <c r="F857" s="8"/>
      <c r="G857" s="8"/>
    </row>
    <row r="858" spans="1:7" x14ac:dyDescent="0.55000000000000004">
      <c r="A858" t="s">
        <v>8219</v>
      </c>
      <c r="B858" s="8">
        <v>27</v>
      </c>
      <c r="C858" t="s">
        <v>8221</v>
      </c>
      <c r="D858" s="8">
        <v>3</v>
      </c>
      <c r="E858" s="8"/>
      <c r="F858" s="8"/>
      <c r="G858" s="8"/>
    </row>
    <row r="859" spans="1:7" x14ac:dyDescent="0.55000000000000004">
      <c r="A859" t="s">
        <v>8219</v>
      </c>
      <c r="B859" s="8">
        <v>10</v>
      </c>
      <c r="C859" t="s">
        <v>8221</v>
      </c>
      <c r="D859" s="8">
        <v>3</v>
      </c>
      <c r="E859" s="8"/>
      <c r="F859" s="8"/>
      <c r="G859" s="8"/>
    </row>
    <row r="860" spans="1:7" x14ac:dyDescent="0.55000000000000004">
      <c r="A860" t="s">
        <v>8219</v>
      </c>
      <c r="B860" s="8">
        <v>35</v>
      </c>
      <c r="C860" t="s">
        <v>8221</v>
      </c>
      <c r="D860" s="8">
        <v>22</v>
      </c>
      <c r="E860" s="8"/>
      <c r="F860" s="8"/>
      <c r="G860" s="8"/>
    </row>
    <row r="861" spans="1:7" x14ac:dyDescent="0.55000000000000004">
      <c r="A861" t="s">
        <v>8219</v>
      </c>
      <c r="B861" s="8">
        <v>29</v>
      </c>
      <c r="C861" t="s">
        <v>8221</v>
      </c>
      <c r="D861" s="8">
        <v>4</v>
      </c>
      <c r="E861" s="8"/>
      <c r="F861" s="8"/>
      <c r="G861" s="8"/>
    </row>
    <row r="862" spans="1:7" x14ac:dyDescent="0.55000000000000004">
      <c r="A862" t="s">
        <v>8219</v>
      </c>
      <c r="B862" s="8">
        <v>13</v>
      </c>
      <c r="C862" t="s">
        <v>8221</v>
      </c>
      <c r="D862" s="8">
        <v>534</v>
      </c>
      <c r="E862" s="8"/>
      <c r="F862" s="8"/>
      <c r="G862" s="8"/>
    </row>
    <row r="863" spans="1:7" x14ac:dyDescent="0.55000000000000004">
      <c r="A863" t="s">
        <v>8219</v>
      </c>
      <c r="B863" s="8">
        <v>72</v>
      </c>
      <c r="C863" t="s">
        <v>8221</v>
      </c>
      <c r="D863" s="8">
        <v>12</v>
      </c>
      <c r="E863" s="8"/>
      <c r="F863" s="8"/>
      <c r="G863" s="8"/>
    </row>
    <row r="864" spans="1:7" x14ac:dyDescent="0.55000000000000004">
      <c r="A864" t="s">
        <v>8219</v>
      </c>
      <c r="B864" s="8">
        <v>78</v>
      </c>
      <c r="C864" t="s">
        <v>8221</v>
      </c>
      <c r="D864" s="8">
        <v>56</v>
      </c>
      <c r="E864" s="8"/>
      <c r="F864" s="8"/>
      <c r="G864" s="8"/>
    </row>
    <row r="865" spans="1:7" x14ac:dyDescent="0.55000000000000004">
      <c r="A865" t="s">
        <v>8219</v>
      </c>
      <c r="B865" s="8">
        <v>13</v>
      </c>
      <c r="C865" t="s">
        <v>8221</v>
      </c>
      <c r="D865" s="8">
        <v>11</v>
      </c>
      <c r="E865" s="8"/>
      <c r="F865" s="8"/>
      <c r="G865" s="8"/>
    </row>
    <row r="866" spans="1:7" x14ac:dyDescent="0.55000000000000004">
      <c r="A866" t="s">
        <v>8219</v>
      </c>
      <c r="B866" s="8">
        <v>33</v>
      </c>
      <c r="C866" t="s">
        <v>8221</v>
      </c>
      <c r="D866" s="8">
        <v>0</v>
      </c>
      <c r="E866" s="8"/>
      <c r="F866" s="8"/>
      <c r="G866" s="8"/>
    </row>
    <row r="867" spans="1:7" x14ac:dyDescent="0.55000000000000004">
      <c r="A867" t="s">
        <v>8219</v>
      </c>
      <c r="B867" s="8">
        <v>28</v>
      </c>
      <c r="C867" t="s">
        <v>8221</v>
      </c>
      <c r="D867" s="8">
        <v>12</v>
      </c>
      <c r="E867" s="8"/>
      <c r="F867" s="8"/>
      <c r="G867" s="8"/>
    </row>
    <row r="868" spans="1:7" x14ac:dyDescent="0.55000000000000004">
      <c r="A868" t="s">
        <v>8219</v>
      </c>
      <c r="B868" s="8">
        <v>21</v>
      </c>
      <c r="C868" t="s">
        <v>8221</v>
      </c>
      <c r="D868" s="8">
        <v>5</v>
      </c>
      <c r="E868" s="8"/>
      <c r="F868" s="8"/>
      <c r="G868" s="8"/>
    </row>
    <row r="869" spans="1:7" x14ac:dyDescent="0.55000000000000004">
      <c r="A869" t="s">
        <v>8219</v>
      </c>
      <c r="B869" s="8">
        <v>13</v>
      </c>
      <c r="C869" t="s">
        <v>8221</v>
      </c>
      <c r="D869" s="8">
        <v>24</v>
      </c>
      <c r="E869" s="8"/>
      <c r="F869" s="8"/>
      <c r="G869" s="8"/>
    </row>
    <row r="870" spans="1:7" x14ac:dyDescent="0.55000000000000004">
      <c r="A870" t="s">
        <v>8219</v>
      </c>
      <c r="B870" s="8">
        <v>34</v>
      </c>
      <c r="C870" t="s">
        <v>8221</v>
      </c>
      <c r="D870" s="8">
        <v>89</v>
      </c>
      <c r="E870" s="8"/>
      <c r="F870" s="8"/>
      <c r="G870" s="8"/>
    </row>
    <row r="871" spans="1:7" x14ac:dyDescent="0.55000000000000004">
      <c r="A871" t="s">
        <v>8219</v>
      </c>
      <c r="B871" s="8">
        <v>80</v>
      </c>
      <c r="C871" t="s">
        <v>8221</v>
      </c>
      <c r="D871" s="8">
        <v>1</v>
      </c>
      <c r="E871" s="8"/>
      <c r="F871" s="8"/>
      <c r="G871" s="8"/>
    </row>
    <row r="872" spans="1:7" x14ac:dyDescent="0.55000000000000004">
      <c r="A872" t="s">
        <v>8219</v>
      </c>
      <c r="B872" s="8">
        <v>74</v>
      </c>
      <c r="C872" t="s">
        <v>8221</v>
      </c>
      <c r="D872" s="8">
        <v>55</v>
      </c>
      <c r="E872" s="8"/>
      <c r="F872" s="8"/>
      <c r="G872" s="8"/>
    </row>
    <row r="873" spans="1:7" x14ac:dyDescent="0.55000000000000004">
      <c r="A873" t="s">
        <v>8219</v>
      </c>
      <c r="B873" s="8">
        <v>7</v>
      </c>
      <c r="C873" t="s">
        <v>8221</v>
      </c>
      <c r="D873" s="8">
        <v>2</v>
      </c>
      <c r="E873" s="8"/>
      <c r="F873" s="8"/>
      <c r="G873" s="8"/>
    </row>
    <row r="874" spans="1:7" x14ac:dyDescent="0.55000000000000004">
      <c r="A874" t="s">
        <v>8219</v>
      </c>
      <c r="B874" s="8">
        <v>34</v>
      </c>
      <c r="C874" t="s">
        <v>8221</v>
      </c>
      <c r="D874" s="8">
        <v>0</v>
      </c>
      <c r="E874" s="8"/>
      <c r="F874" s="8"/>
      <c r="G874" s="8"/>
    </row>
    <row r="875" spans="1:7" x14ac:dyDescent="0.55000000000000004">
      <c r="A875" t="s">
        <v>8219</v>
      </c>
      <c r="B875" s="8">
        <v>86</v>
      </c>
      <c r="C875" t="s">
        <v>8221</v>
      </c>
      <c r="D875" s="8">
        <v>4</v>
      </c>
      <c r="E875" s="8"/>
      <c r="F875" s="8"/>
      <c r="G875" s="8"/>
    </row>
    <row r="876" spans="1:7" x14ac:dyDescent="0.55000000000000004">
      <c r="A876" t="s">
        <v>8219</v>
      </c>
      <c r="B876" s="8">
        <v>37</v>
      </c>
      <c r="C876" t="s">
        <v>8221</v>
      </c>
      <c r="D876" s="8">
        <v>6</v>
      </c>
      <c r="E876" s="8"/>
      <c r="F876" s="8"/>
      <c r="G876" s="8"/>
    </row>
    <row r="877" spans="1:7" x14ac:dyDescent="0.55000000000000004">
      <c r="A877" t="s">
        <v>8219</v>
      </c>
      <c r="B877" s="8">
        <v>18</v>
      </c>
      <c r="C877" t="s">
        <v>8221</v>
      </c>
      <c r="D877" s="8">
        <v>4</v>
      </c>
      <c r="E877" s="8"/>
      <c r="F877" s="8"/>
      <c r="G877" s="8"/>
    </row>
    <row r="878" spans="1:7" x14ac:dyDescent="0.55000000000000004">
      <c r="A878" t="s">
        <v>8219</v>
      </c>
      <c r="B878" s="8">
        <v>22</v>
      </c>
      <c r="C878" t="s">
        <v>8221</v>
      </c>
      <c r="D878" s="8">
        <v>4</v>
      </c>
      <c r="E878" s="8"/>
      <c r="F878" s="8"/>
      <c r="G878" s="8"/>
    </row>
    <row r="879" spans="1:7" x14ac:dyDescent="0.55000000000000004">
      <c r="A879" t="s">
        <v>8219</v>
      </c>
      <c r="B879" s="8">
        <v>26</v>
      </c>
      <c r="C879" t="s">
        <v>8221</v>
      </c>
      <c r="D879" s="8">
        <v>2</v>
      </c>
      <c r="E879" s="8"/>
      <c r="F879" s="8"/>
      <c r="G879" s="8"/>
    </row>
    <row r="880" spans="1:7" x14ac:dyDescent="0.55000000000000004">
      <c r="A880" t="s">
        <v>8219</v>
      </c>
      <c r="B880" s="8">
        <v>27</v>
      </c>
      <c r="C880" t="s">
        <v>8221</v>
      </c>
      <c r="D880" s="8">
        <v>5</v>
      </c>
      <c r="E880" s="8"/>
      <c r="F880" s="8"/>
      <c r="G880" s="8"/>
    </row>
    <row r="881" spans="1:7" x14ac:dyDescent="0.55000000000000004">
      <c r="A881" t="s">
        <v>8219</v>
      </c>
      <c r="B881" s="8">
        <v>8</v>
      </c>
      <c r="C881" t="s">
        <v>8221</v>
      </c>
      <c r="D881" s="8">
        <v>83</v>
      </c>
      <c r="E881" s="8"/>
      <c r="F881" s="8"/>
      <c r="G881" s="8"/>
    </row>
    <row r="882" spans="1:7" x14ac:dyDescent="0.55000000000000004">
      <c r="A882" t="s">
        <v>8219</v>
      </c>
      <c r="B882" s="8">
        <v>204</v>
      </c>
      <c r="C882" t="s">
        <v>8221</v>
      </c>
      <c r="D882" s="8">
        <v>57</v>
      </c>
      <c r="E882" s="8"/>
      <c r="F882" s="8"/>
      <c r="G882" s="8"/>
    </row>
    <row r="883" spans="1:7" x14ac:dyDescent="0.55000000000000004">
      <c r="A883" t="s">
        <v>8219</v>
      </c>
      <c r="B883" s="8">
        <v>46</v>
      </c>
      <c r="C883" t="s">
        <v>8221</v>
      </c>
      <c r="D883" s="8">
        <v>311</v>
      </c>
      <c r="E883" s="8"/>
      <c r="F883" s="8"/>
      <c r="G883" s="8"/>
    </row>
    <row r="884" spans="1:7" x14ac:dyDescent="0.55000000000000004">
      <c r="A884" t="s">
        <v>8219</v>
      </c>
      <c r="B884" s="8">
        <v>17</v>
      </c>
      <c r="C884" t="s">
        <v>8221</v>
      </c>
      <c r="D884" s="8">
        <v>2</v>
      </c>
      <c r="E884" s="8"/>
      <c r="F884" s="8"/>
      <c r="G884" s="8"/>
    </row>
    <row r="885" spans="1:7" x14ac:dyDescent="0.55000000000000004">
      <c r="A885" t="s">
        <v>8219</v>
      </c>
      <c r="B885" s="8">
        <v>28</v>
      </c>
      <c r="C885" t="s">
        <v>8221</v>
      </c>
      <c r="D885" s="8">
        <v>16</v>
      </c>
      <c r="E885" s="8"/>
      <c r="F885" s="8"/>
      <c r="G885" s="8"/>
    </row>
    <row r="886" spans="1:7" x14ac:dyDescent="0.55000000000000004">
      <c r="A886" t="s">
        <v>8219</v>
      </c>
      <c r="B886" s="8">
        <v>83</v>
      </c>
      <c r="C886" t="s">
        <v>8221</v>
      </c>
      <c r="D886" s="8">
        <v>9</v>
      </c>
      <c r="E886" s="8"/>
      <c r="F886" s="8"/>
      <c r="G886" s="8"/>
    </row>
    <row r="887" spans="1:7" x14ac:dyDescent="0.55000000000000004">
      <c r="A887" t="s">
        <v>8219</v>
      </c>
      <c r="B887" s="8">
        <v>13</v>
      </c>
      <c r="C887" t="s">
        <v>8221</v>
      </c>
      <c r="D887" s="8">
        <v>1</v>
      </c>
      <c r="E887" s="8"/>
      <c r="F887" s="8"/>
      <c r="G887" s="8"/>
    </row>
    <row r="888" spans="1:7" x14ac:dyDescent="0.55000000000000004">
      <c r="A888" t="s">
        <v>8219</v>
      </c>
      <c r="B888" s="8">
        <v>8</v>
      </c>
      <c r="C888" t="s">
        <v>8221</v>
      </c>
      <c r="D888" s="8">
        <v>12</v>
      </c>
      <c r="E888" s="8"/>
      <c r="F888" s="8"/>
      <c r="G888" s="8"/>
    </row>
    <row r="889" spans="1:7" x14ac:dyDescent="0.55000000000000004">
      <c r="A889" t="s">
        <v>8219</v>
      </c>
      <c r="B889" s="8">
        <v>32</v>
      </c>
      <c r="C889" t="s">
        <v>8221</v>
      </c>
      <c r="D889" s="8">
        <v>0</v>
      </c>
      <c r="E889" s="8"/>
      <c r="F889" s="8"/>
      <c r="G889" s="8"/>
    </row>
    <row r="890" spans="1:7" x14ac:dyDescent="0.55000000000000004">
      <c r="A890" t="s">
        <v>8219</v>
      </c>
      <c r="B890" s="8">
        <v>85</v>
      </c>
      <c r="C890" t="s">
        <v>8221</v>
      </c>
      <c r="D890" s="8">
        <v>20</v>
      </c>
      <c r="E890" s="8"/>
      <c r="F890" s="8"/>
      <c r="G890" s="8"/>
    </row>
    <row r="891" spans="1:7" x14ac:dyDescent="0.55000000000000004">
      <c r="A891" t="s">
        <v>8219</v>
      </c>
      <c r="B891" s="8">
        <v>29</v>
      </c>
      <c r="C891" t="s">
        <v>8221</v>
      </c>
      <c r="D891" s="8">
        <v>16</v>
      </c>
      <c r="E891" s="8"/>
      <c r="F891" s="8"/>
      <c r="G891" s="8"/>
    </row>
    <row r="892" spans="1:7" x14ac:dyDescent="0.55000000000000004">
      <c r="A892" t="s">
        <v>8219</v>
      </c>
      <c r="B892" s="8">
        <v>24</v>
      </c>
      <c r="C892" t="s">
        <v>8221</v>
      </c>
      <c r="D892" s="8">
        <v>33</v>
      </c>
      <c r="E892" s="8"/>
      <c r="F892" s="8"/>
      <c r="G892" s="8"/>
    </row>
    <row r="893" spans="1:7" x14ac:dyDescent="0.55000000000000004">
      <c r="A893" t="s">
        <v>8219</v>
      </c>
      <c r="B893" s="8">
        <v>8</v>
      </c>
      <c r="C893" t="s">
        <v>8221</v>
      </c>
      <c r="D893" s="8">
        <v>2</v>
      </c>
      <c r="E893" s="8"/>
      <c r="F893" s="8"/>
      <c r="G893" s="8"/>
    </row>
    <row r="894" spans="1:7" x14ac:dyDescent="0.55000000000000004">
      <c r="A894" t="s">
        <v>8219</v>
      </c>
      <c r="B894" s="8">
        <v>19</v>
      </c>
      <c r="C894" t="s">
        <v>8221</v>
      </c>
      <c r="D894" s="8">
        <v>6</v>
      </c>
      <c r="E894" s="8"/>
      <c r="F894" s="8"/>
      <c r="G894" s="8"/>
    </row>
    <row r="895" spans="1:7" x14ac:dyDescent="0.55000000000000004">
      <c r="A895" t="s">
        <v>8219</v>
      </c>
      <c r="B895" s="8">
        <v>336</v>
      </c>
      <c r="C895" t="s">
        <v>8221</v>
      </c>
      <c r="D895" s="8">
        <v>0</v>
      </c>
      <c r="E895" s="8"/>
      <c r="F895" s="8"/>
      <c r="G895" s="8"/>
    </row>
    <row r="896" spans="1:7" x14ac:dyDescent="0.55000000000000004">
      <c r="A896" t="s">
        <v>8219</v>
      </c>
      <c r="B896" s="8">
        <v>13</v>
      </c>
      <c r="C896" t="s">
        <v>8221</v>
      </c>
      <c r="D896" s="8">
        <v>3</v>
      </c>
      <c r="E896" s="8"/>
      <c r="F896" s="8"/>
      <c r="G896" s="8"/>
    </row>
    <row r="897" spans="1:7" x14ac:dyDescent="0.55000000000000004">
      <c r="A897" t="s">
        <v>8219</v>
      </c>
      <c r="B897" s="8">
        <v>42</v>
      </c>
      <c r="C897" t="s">
        <v>8221</v>
      </c>
      <c r="D897" s="8">
        <v>0</v>
      </c>
      <c r="E897" s="8"/>
      <c r="F897" s="8"/>
      <c r="G897" s="8"/>
    </row>
    <row r="898" spans="1:7" x14ac:dyDescent="0.55000000000000004">
      <c r="A898" t="s">
        <v>8219</v>
      </c>
      <c r="B898" s="8">
        <v>64</v>
      </c>
      <c r="C898" t="s">
        <v>8221</v>
      </c>
      <c r="D898" s="8">
        <v>3</v>
      </c>
      <c r="E898" s="8"/>
      <c r="F898" s="8"/>
      <c r="G898" s="8"/>
    </row>
    <row r="899" spans="1:7" x14ac:dyDescent="0.55000000000000004">
      <c r="A899" t="s">
        <v>8219</v>
      </c>
      <c r="B899" s="8">
        <v>25</v>
      </c>
      <c r="C899" t="s">
        <v>8221</v>
      </c>
      <c r="D899" s="8">
        <v>13</v>
      </c>
      <c r="E899" s="8"/>
      <c r="F899" s="8"/>
      <c r="G899" s="8"/>
    </row>
    <row r="900" spans="1:7" x14ac:dyDescent="0.55000000000000004">
      <c r="A900" t="s">
        <v>8219</v>
      </c>
      <c r="B900" s="8">
        <v>20</v>
      </c>
      <c r="C900" t="s">
        <v>8221</v>
      </c>
      <c r="D900" s="8">
        <v>6</v>
      </c>
      <c r="E900" s="8"/>
      <c r="F900" s="8"/>
      <c r="G900" s="8"/>
    </row>
    <row r="901" spans="1:7" x14ac:dyDescent="0.55000000000000004">
      <c r="A901" t="s">
        <v>8219</v>
      </c>
      <c r="B901" s="8">
        <v>104</v>
      </c>
      <c r="C901" t="s">
        <v>8221</v>
      </c>
      <c r="D901" s="8">
        <v>1</v>
      </c>
      <c r="E901" s="8"/>
      <c r="F901" s="8"/>
      <c r="G901" s="8"/>
    </row>
    <row r="902" spans="1:7" x14ac:dyDescent="0.55000000000000004">
      <c r="A902" t="s">
        <v>8219</v>
      </c>
      <c r="B902" s="8">
        <v>53</v>
      </c>
      <c r="C902" t="s">
        <v>8221</v>
      </c>
      <c r="D902" s="8">
        <v>0</v>
      </c>
      <c r="E902" s="8"/>
      <c r="F902" s="8"/>
      <c r="G902" s="8"/>
    </row>
    <row r="903" spans="1:7" x14ac:dyDescent="0.55000000000000004">
      <c r="A903" t="s">
        <v>8219</v>
      </c>
      <c r="B903" s="8">
        <v>14</v>
      </c>
      <c r="C903" t="s">
        <v>8221</v>
      </c>
      <c r="D903" s="8">
        <v>5</v>
      </c>
      <c r="E903" s="8"/>
      <c r="F903" s="8"/>
      <c r="G903" s="8"/>
    </row>
    <row r="904" spans="1:7" x14ac:dyDescent="0.55000000000000004">
      <c r="A904" t="s">
        <v>8219</v>
      </c>
      <c r="B904" s="8">
        <v>20</v>
      </c>
      <c r="C904" t="s">
        <v>8221</v>
      </c>
      <c r="D904" s="8">
        <v>0</v>
      </c>
      <c r="E904" s="8"/>
      <c r="F904" s="8"/>
      <c r="G904" s="8"/>
    </row>
    <row r="905" spans="1:7" x14ac:dyDescent="0.55000000000000004">
      <c r="A905" t="s">
        <v>8219</v>
      </c>
      <c r="B905" s="8">
        <v>558</v>
      </c>
      <c r="C905" t="s">
        <v>8221</v>
      </c>
      <c r="D905" s="8">
        <v>36</v>
      </c>
      <c r="E905" s="8"/>
      <c r="F905" s="8"/>
      <c r="G905" s="8"/>
    </row>
    <row r="906" spans="1:7" x14ac:dyDescent="0.55000000000000004">
      <c r="A906" t="s">
        <v>8219</v>
      </c>
      <c r="B906" s="8">
        <v>22</v>
      </c>
      <c r="C906" t="s">
        <v>8221</v>
      </c>
      <c r="D906" s="8">
        <v>1</v>
      </c>
      <c r="E906" s="8"/>
      <c r="F906" s="8"/>
      <c r="G906" s="8"/>
    </row>
    <row r="907" spans="1:7" x14ac:dyDescent="0.55000000000000004">
      <c r="A907" t="s">
        <v>8219</v>
      </c>
      <c r="B907" s="8">
        <v>24</v>
      </c>
      <c r="C907" t="s">
        <v>8221</v>
      </c>
      <c r="D907" s="8">
        <v>1</v>
      </c>
      <c r="E907" s="8"/>
      <c r="F907" s="8"/>
      <c r="G907" s="8"/>
    </row>
    <row r="908" spans="1:7" x14ac:dyDescent="0.55000000000000004">
      <c r="A908" t="s">
        <v>8219</v>
      </c>
      <c r="B908" s="8">
        <v>74</v>
      </c>
      <c r="C908" t="s">
        <v>8221</v>
      </c>
      <c r="D908" s="8">
        <v>1</v>
      </c>
      <c r="E908" s="8"/>
      <c r="F908" s="8"/>
      <c r="G908" s="8"/>
    </row>
    <row r="909" spans="1:7" x14ac:dyDescent="0.55000000000000004">
      <c r="A909" t="s">
        <v>8219</v>
      </c>
      <c r="B909" s="8">
        <v>54</v>
      </c>
      <c r="C909" t="s">
        <v>8221</v>
      </c>
      <c r="D909" s="8">
        <v>9</v>
      </c>
      <c r="E909" s="8"/>
      <c r="F909" s="8"/>
      <c r="G909" s="8"/>
    </row>
    <row r="910" spans="1:7" x14ac:dyDescent="0.55000000000000004">
      <c r="A910" t="s">
        <v>8219</v>
      </c>
      <c r="B910" s="8">
        <v>31</v>
      </c>
      <c r="C910" t="s">
        <v>8221</v>
      </c>
      <c r="D910" s="8">
        <v>1</v>
      </c>
      <c r="E910" s="8"/>
      <c r="F910" s="8"/>
      <c r="G910" s="8"/>
    </row>
    <row r="911" spans="1:7" x14ac:dyDescent="0.55000000000000004">
      <c r="A911" t="s">
        <v>8219</v>
      </c>
      <c r="B911" s="8">
        <v>25</v>
      </c>
      <c r="C911" t="s">
        <v>8221</v>
      </c>
      <c r="D911" s="8">
        <v>0</v>
      </c>
      <c r="E911" s="8"/>
      <c r="F911" s="8"/>
      <c r="G911" s="8"/>
    </row>
    <row r="912" spans="1:7" x14ac:dyDescent="0.55000000000000004">
      <c r="A912" t="s">
        <v>8219</v>
      </c>
      <c r="B912" s="8">
        <v>17</v>
      </c>
      <c r="C912" t="s">
        <v>8221</v>
      </c>
      <c r="D912" s="8">
        <v>1</v>
      </c>
      <c r="E912" s="8"/>
      <c r="F912" s="8"/>
      <c r="G912" s="8"/>
    </row>
    <row r="913" spans="1:7" x14ac:dyDescent="0.55000000000000004">
      <c r="A913" t="s">
        <v>8219</v>
      </c>
      <c r="B913" s="8">
        <v>12</v>
      </c>
      <c r="C913" t="s">
        <v>8221</v>
      </c>
      <c r="D913" s="8">
        <v>1</v>
      </c>
      <c r="E913" s="8"/>
      <c r="F913" s="8"/>
      <c r="G913" s="8"/>
    </row>
    <row r="914" spans="1:7" x14ac:dyDescent="0.55000000000000004">
      <c r="A914" t="s">
        <v>8219</v>
      </c>
      <c r="B914" s="8">
        <v>38</v>
      </c>
      <c r="C914" t="s">
        <v>8221</v>
      </c>
      <c r="D914" s="8">
        <v>4</v>
      </c>
      <c r="E914" s="8"/>
      <c r="F914" s="8"/>
      <c r="G914" s="8"/>
    </row>
    <row r="915" spans="1:7" x14ac:dyDescent="0.55000000000000004">
      <c r="A915" t="s">
        <v>8219</v>
      </c>
      <c r="B915" s="8">
        <v>41</v>
      </c>
      <c r="C915" t="s">
        <v>8221</v>
      </c>
      <c r="D915" s="8">
        <v>2</v>
      </c>
      <c r="E915" s="8"/>
      <c r="F915" s="8"/>
      <c r="G915" s="8"/>
    </row>
    <row r="916" spans="1:7" x14ac:dyDescent="0.55000000000000004">
      <c r="A916" t="s">
        <v>8219</v>
      </c>
      <c r="B916" s="8">
        <v>19</v>
      </c>
      <c r="C916" t="s">
        <v>8221</v>
      </c>
      <c r="D916" s="8">
        <v>2</v>
      </c>
      <c r="E916" s="8"/>
      <c r="F916" s="8"/>
      <c r="G916" s="8"/>
    </row>
    <row r="917" spans="1:7" x14ac:dyDescent="0.55000000000000004">
      <c r="A917" t="s">
        <v>8219</v>
      </c>
      <c r="B917" s="8">
        <v>41</v>
      </c>
      <c r="C917" t="s">
        <v>8221</v>
      </c>
      <c r="D917" s="8">
        <v>2</v>
      </c>
      <c r="E917" s="8"/>
      <c r="F917" s="8"/>
      <c r="G917" s="8"/>
    </row>
    <row r="918" spans="1:7" x14ac:dyDescent="0.55000000000000004">
      <c r="A918" t="s">
        <v>8219</v>
      </c>
      <c r="B918" s="8">
        <v>26</v>
      </c>
      <c r="C918" t="s">
        <v>8221</v>
      </c>
      <c r="D918" s="8">
        <v>0</v>
      </c>
      <c r="E918" s="8"/>
      <c r="F918" s="8"/>
      <c r="G918" s="8"/>
    </row>
    <row r="919" spans="1:7" x14ac:dyDescent="0.55000000000000004">
      <c r="A919" t="s">
        <v>8219</v>
      </c>
      <c r="B919" s="8">
        <v>25</v>
      </c>
      <c r="C919" t="s">
        <v>8221</v>
      </c>
      <c r="D919" s="8">
        <v>2</v>
      </c>
      <c r="E919" s="8"/>
      <c r="F919" s="8"/>
      <c r="G919" s="8"/>
    </row>
    <row r="920" spans="1:7" x14ac:dyDescent="0.55000000000000004">
      <c r="A920" t="s">
        <v>8219</v>
      </c>
      <c r="B920" s="8">
        <v>9</v>
      </c>
      <c r="C920" t="s">
        <v>8221</v>
      </c>
      <c r="D920" s="8">
        <v>4</v>
      </c>
      <c r="E920" s="8"/>
      <c r="F920" s="8"/>
      <c r="G920" s="8"/>
    </row>
    <row r="921" spans="1:7" x14ac:dyDescent="0.55000000000000004">
      <c r="A921" t="s">
        <v>8219</v>
      </c>
      <c r="B921" s="8">
        <v>78</v>
      </c>
      <c r="C921" t="s">
        <v>8221</v>
      </c>
      <c r="D921" s="8">
        <v>2</v>
      </c>
      <c r="E921" s="8"/>
      <c r="F921" s="8"/>
      <c r="G921" s="8"/>
    </row>
    <row r="922" spans="1:7" x14ac:dyDescent="0.55000000000000004">
      <c r="A922" t="s">
        <v>8219</v>
      </c>
      <c r="B922" s="8">
        <v>45</v>
      </c>
      <c r="C922" t="s">
        <v>8221</v>
      </c>
      <c r="D922" s="8">
        <v>0</v>
      </c>
      <c r="E922" s="8"/>
      <c r="F922" s="8"/>
      <c r="G922" s="8"/>
    </row>
    <row r="923" spans="1:7" x14ac:dyDescent="0.55000000000000004">
      <c r="A923" t="s">
        <v>8219</v>
      </c>
      <c r="B923" s="8">
        <v>102</v>
      </c>
      <c r="C923" t="s">
        <v>8221</v>
      </c>
      <c r="D923" s="8">
        <v>1</v>
      </c>
      <c r="E923" s="8"/>
      <c r="F923" s="8"/>
      <c r="G923" s="8"/>
    </row>
    <row r="924" spans="1:7" x14ac:dyDescent="0.55000000000000004">
      <c r="A924" t="s">
        <v>8219</v>
      </c>
      <c r="B924" s="8">
        <v>5</v>
      </c>
      <c r="C924" t="s">
        <v>8221</v>
      </c>
      <c r="D924" s="8">
        <v>0</v>
      </c>
      <c r="E924" s="8"/>
      <c r="F924" s="8"/>
      <c r="G924" s="8"/>
    </row>
    <row r="925" spans="1:7" x14ac:dyDescent="0.55000000000000004">
      <c r="A925" t="s">
        <v>8219</v>
      </c>
      <c r="B925" s="8">
        <v>33</v>
      </c>
      <c r="C925" t="s">
        <v>8221</v>
      </c>
      <c r="D925" s="8">
        <v>2</v>
      </c>
      <c r="E925" s="8"/>
      <c r="F925" s="8"/>
      <c r="G925" s="8"/>
    </row>
    <row r="926" spans="1:7" x14ac:dyDescent="0.55000000000000004">
      <c r="A926" t="s">
        <v>8219</v>
      </c>
      <c r="B926" s="8">
        <v>27</v>
      </c>
      <c r="C926" t="s">
        <v>8221</v>
      </c>
      <c r="D926" s="8">
        <v>7</v>
      </c>
      <c r="E926" s="8"/>
      <c r="F926" s="8"/>
      <c r="G926" s="8"/>
    </row>
    <row r="927" spans="1:7" x14ac:dyDescent="0.55000000000000004">
      <c r="A927" t="s">
        <v>8219</v>
      </c>
      <c r="B927" s="8">
        <v>17</v>
      </c>
      <c r="C927" t="s">
        <v>8221</v>
      </c>
      <c r="D927" s="8">
        <v>5</v>
      </c>
      <c r="E927" s="8"/>
      <c r="F927" s="8"/>
      <c r="G927" s="8"/>
    </row>
    <row r="928" spans="1:7" x14ac:dyDescent="0.55000000000000004">
      <c r="A928" t="s">
        <v>8219</v>
      </c>
      <c r="B928" s="8">
        <v>4</v>
      </c>
      <c r="C928" t="s">
        <v>8221</v>
      </c>
      <c r="D928" s="8">
        <v>0</v>
      </c>
      <c r="E928" s="8"/>
      <c r="F928" s="8"/>
      <c r="G928" s="8"/>
    </row>
    <row r="929" spans="1:7" x14ac:dyDescent="0.55000000000000004">
      <c r="A929" t="s">
        <v>8219</v>
      </c>
      <c r="B929" s="8">
        <v>53</v>
      </c>
      <c r="C929" t="s">
        <v>8221</v>
      </c>
      <c r="D929" s="8">
        <v>0</v>
      </c>
      <c r="E929" s="8"/>
      <c r="F929" s="8"/>
      <c r="G929" s="8"/>
    </row>
    <row r="930" spans="1:7" x14ac:dyDescent="0.55000000000000004">
      <c r="A930" t="s">
        <v>8219</v>
      </c>
      <c r="B930" s="8">
        <v>49</v>
      </c>
      <c r="C930" t="s">
        <v>8221</v>
      </c>
      <c r="D930" s="8">
        <v>0</v>
      </c>
      <c r="E930" s="8"/>
      <c r="F930" s="8"/>
      <c r="G930" s="8"/>
    </row>
    <row r="931" spans="1:7" x14ac:dyDescent="0.55000000000000004">
      <c r="A931" t="s">
        <v>8219</v>
      </c>
      <c r="B931" s="8">
        <v>57</v>
      </c>
      <c r="C931" t="s">
        <v>8221</v>
      </c>
      <c r="D931" s="8">
        <v>2</v>
      </c>
      <c r="E931" s="8"/>
      <c r="F931" s="8"/>
      <c r="G931" s="8"/>
    </row>
    <row r="932" spans="1:7" x14ac:dyDescent="0.55000000000000004">
      <c r="A932" t="s">
        <v>8219</v>
      </c>
      <c r="B932" s="8">
        <v>69</v>
      </c>
      <c r="C932" t="s">
        <v>8221</v>
      </c>
      <c r="D932" s="8">
        <v>0</v>
      </c>
      <c r="E932" s="8"/>
      <c r="F932" s="8"/>
      <c r="G932" s="8"/>
    </row>
    <row r="933" spans="1:7" x14ac:dyDescent="0.55000000000000004">
      <c r="A933" t="s">
        <v>8219</v>
      </c>
      <c r="B933" s="8">
        <v>15</v>
      </c>
      <c r="C933" t="s">
        <v>8221</v>
      </c>
      <c r="D933" s="8">
        <v>0</v>
      </c>
      <c r="E933" s="8"/>
      <c r="F933" s="8"/>
      <c r="G933" s="8"/>
    </row>
    <row r="934" spans="1:7" x14ac:dyDescent="0.55000000000000004">
      <c r="A934" t="s">
        <v>8219</v>
      </c>
      <c r="B934" s="8">
        <v>64</v>
      </c>
      <c r="C934" t="s">
        <v>8221</v>
      </c>
      <c r="D934" s="8">
        <v>28</v>
      </c>
      <c r="E934" s="8"/>
      <c r="F934" s="8"/>
      <c r="G934" s="8"/>
    </row>
    <row r="935" spans="1:7" x14ac:dyDescent="0.55000000000000004">
      <c r="A935" t="s">
        <v>8219</v>
      </c>
      <c r="B935" s="8">
        <v>20</v>
      </c>
      <c r="C935" t="s">
        <v>8221</v>
      </c>
      <c r="D935" s="8">
        <v>2</v>
      </c>
      <c r="E935" s="8"/>
      <c r="F935" s="8"/>
      <c r="G935" s="8"/>
    </row>
    <row r="936" spans="1:7" x14ac:dyDescent="0.55000000000000004">
      <c r="A936" t="s">
        <v>8219</v>
      </c>
      <c r="B936" s="8">
        <v>27</v>
      </c>
      <c r="C936" t="s">
        <v>8221</v>
      </c>
      <c r="D936" s="8">
        <v>0</v>
      </c>
      <c r="E936" s="8"/>
      <c r="F936" s="8"/>
      <c r="G936" s="8"/>
    </row>
    <row r="937" spans="1:7" x14ac:dyDescent="0.55000000000000004">
      <c r="A937" t="s">
        <v>8219</v>
      </c>
      <c r="B937" s="8">
        <v>21</v>
      </c>
      <c r="C937" t="s">
        <v>8221</v>
      </c>
      <c r="D937" s="8">
        <v>0</v>
      </c>
      <c r="E937" s="8"/>
      <c r="F937" s="8"/>
      <c r="G937" s="8"/>
    </row>
    <row r="938" spans="1:7" x14ac:dyDescent="0.55000000000000004">
      <c r="A938" t="s">
        <v>8219</v>
      </c>
      <c r="B938" s="8">
        <v>31</v>
      </c>
      <c r="C938" t="s">
        <v>8221</v>
      </c>
      <c r="D938" s="8">
        <v>0</v>
      </c>
      <c r="E938" s="8"/>
      <c r="F938" s="8"/>
      <c r="G938" s="8"/>
    </row>
    <row r="939" spans="1:7" x14ac:dyDescent="0.55000000000000004">
      <c r="A939" t="s">
        <v>8219</v>
      </c>
      <c r="B939" s="8">
        <v>51</v>
      </c>
      <c r="C939" t="s">
        <v>8221</v>
      </c>
      <c r="D939" s="8">
        <v>4</v>
      </c>
      <c r="E939" s="8"/>
      <c r="F939" s="8"/>
      <c r="G939" s="8"/>
    </row>
    <row r="940" spans="1:7" x14ac:dyDescent="0.55000000000000004">
      <c r="A940" t="s">
        <v>8219</v>
      </c>
      <c r="B940" s="8">
        <v>57</v>
      </c>
      <c r="C940" t="s">
        <v>8221</v>
      </c>
      <c r="D940" s="8">
        <v>12</v>
      </c>
      <c r="E940" s="8"/>
      <c r="F940" s="8"/>
      <c r="G940" s="8"/>
    </row>
    <row r="941" spans="1:7" x14ac:dyDescent="0.55000000000000004">
      <c r="A941" t="s">
        <v>8219</v>
      </c>
      <c r="B941" s="8">
        <v>20</v>
      </c>
      <c r="C941" t="s">
        <v>8221</v>
      </c>
      <c r="D941" s="8">
        <v>0</v>
      </c>
      <c r="E941" s="8"/>
      <c r="F941" s="8"/>
      <c r="G941" s="8"/>
    </row>
    <row r="942" spans="1:7" x14ac:dyDescent="0.55000000000000004">
      <c r="A942" t="s">
        <v>8219</v>
      </c>
      <c r="B942" s="8">
        <v>71</v>
      </c>
      <c r="C942" t="s">
        <v>8221</v>
      </c>
      <c r="D942" s="8">
        <v>33</v>
      </c>
      <c r="E942" s="8"/>
      <c r="F942" s="8"/>
      <c r="G942" s="8"/>
    </row>
    <row r="943" spans="1:7" x14ac:dyDescent="0.55000000000000004">
      <c r="A943" t="s">
        <v>8219</v>
      </c>
      <c r="B943" s="8">
        <v>72</v>
      </c>
      <c r="C943" t="s">
        <v>8221</v>
      </c>
      <c r="D943" s="8">
        <v>0</v>
      </c>
      <c r="E943" s="8"/>
      <c r="F943" s="8"/>
      <c r="G943" s="8"/>
    </row>
    <row r="944" spans="1:7" x14ac:dyDescent="0.55000000000000004">
      <c r="A944" t="s">
        <v>8219</v>
      </c>
      <c r="B944" s="8">
        <v>45</v>
      </c>
      <c r="C944" t="s">
        <v>8221</v>
      </c>
      <c r="D944" s="8">
        <v>4</v>
      </c>
      <c r="E944" s="8"/>
      <c r="F944" s="8"/>
      <c r="G944" s="8"/>
    </row>
    <row r="945" spans="1:7" x14ac:dyDescent="0.55000000000000004">
      <c r="A945" t="s">
        <v>8219</v>
      </c>
      <c r="B945" s="8">
        <v>51</v>
      </c>
      <c r="C945" t="s">
        <v>8221</v>
      </c>
      <c r="D945" s="8">
        <v>0</v>
      </c>
      <c r="E945" s="8"/>
      <c r="F945" s="8"/>
      <c r="G945" s="8"/>
    </row>
    <row r="946" spans="1:7" x14ac:dyDescent="0.55000000000000004">
      <c r="A946" t="s">
        <v>8219</v>
      </c>
      <c r="B946" s="8">
        <v>56</v>
      </c>
      <c r="C946" t="s">
        <v>8221</v>
      </c>
      <c r="D946" s="8">
        <v>11</v>
      </c>
      <c r="E946" s="8"/>
      <c r="F946" s="8"/>
      <c r="G946" s="8"/>
    </row>
    <row r="947" spans="1:7" x14ac:dyDescent="0.55000000000000004">
      <c r="A947" t="s">
        <v>8219</v>
      </c>
      <c r="B947" s="8">
        <v>17</v>
      </c>
      <c r="C947" t="s">
        <v>8221</v>
      </c>
      <c r="D947" s="8">
        <v>1</v>
      </c>
      <c r="E947" s="8"/>
      <c r="F947" s="8"/>
      <c r="G947" s="8"/>
    </row>
    <row r="948" spans="1:7" x14ac:dyDescent="0.55000000000000004">
      <c r="A948" t="s">
        <v>8219</v>
      </c>
      <c r="B948" s="8">
        <v>197</v>
      </c>
      <c r="C948" t="s">
        <v>8221</v>
      </c>
      <c r="D948" s="8">
        <v>5</v>
      </c>
      <c r="E948" s="8"/>
      <c r="F948" s="8"/>
      <c r="G948" s="8"/>
    </row>
    <row r="949" spans="1:7" x14ac:dyDescent="0.55000000000000004">
      <c r="A949" t="s">
        <v>8219</v>
      </c>
      <c r="B949" s="8">
        <v>70</v>
      </c>
      <c r="C949" t="s">
        <v>8221</v>
      </c>
      <c r="D949" s="8">
        <v>0</v>
      </c>
      <c r="E949" s="8"/>
      <c r="F949" s="8"/>
      <c r="G949" s="8"/>
    </row>
    <row r="950" spans="1:7" x14ac:dyDescent="0.55000000000000004">
      <c r="A950" t="s">
        <v>8219</v>
      </c>
      <c r="B950" s="8">
        <v>21</v>
      </c>
      <c r="C950" t="s">
        <v>8221</v>
      </c>
      <c r="D950" s="8">
        <v>1</v>
      </c>
      <c r="E950" s="8"/>
      <c r="F950" s="8"/>
      <c r="G950" s="8"/>
    </row>
    <row r="951" spans="1:7" x14ac:dyDescent="0.55000000000000004">
      <c r="A951" t="s">
        <v>8219</v>
      </c>
      <c r="B951" s="8">
        <v>34</v>
      </c>
      <c r="C951" t="s">
        <v>8221</v>
      </c>
      <c r="D951" s="8">
        <v>1</v>
      </c>
      <c r="E951" s="8"/>
      <c r="F951" s="8"/>
      <c r="G951" s="8"/>
    </row>
    <row r="952" spans="1:7" x14ac:dyDescent="0.55000000000000004">
      <c r="A952" t="s">
        <v>8219</v>
      </c>
      <c r="B952" s="8">
        <v>39</v>
      </c>
      <c r="C952" t="s">
        <v>8221</v>
      </c>
      <c r="D952" s="8">
        <v>6</v>
      </c>
      <c r="E952" s="8"/>
      <c r="F952" s="8"/>
      <c r="G952" s="8"/>
    </row>
    <row r="953" spans="1:7" x14ac:dyDescent="0.55000000000000004">
      <c r="A953" t="s">
        <v>8219</v>
      </c>
      <c r="B953" s="8">
        <v>78</v>
      </c>
      <c r="C953" t="s">
        <v>8221</v>
      </c>
      <c r="D953" s="8">
        <v>8</v>
      </c>
      <c r="E953" s="8"/>
      <c r="F953" s="8"/>
      <c r="G953" s="8"/>
    </row>
    <row r="954" spans="1:7" x14ac:dyDescent="0.55000000000000004">
      <c r="A954" t="s">
        <v>8219</v>
      </c>
      <c r="B954" s="8">
        <v>48</v>
      </c>
      <c r="C954" t="s">
        <v>8221</v>
      </c>
      <c r="D954" s="8">
        <v>1</v>
      </c>
      <c r="E954" s="8"/>
      <c r="F954" s="8"/>
      <c r="G954" s="8"/>
    </row>
    <row r="955" spans="1:7" x14ac:dyDescent="0.55000000000000004">
      <c r="A955" t="s">
        <v>8219</v>
      </c>
      <c r="B955" s="8">
        <v>29</v>
      </c>
      <c r="C955" t="s">
        <v>8221</v>
      </c>
      <c r="D955" s="8">
        <v>0</v>
      </c>
      <c r="E955" s="8"/>
      <c r="F955" s="8"/>
      <c r="G955" s="8"/>
    </row>
    <row r="956" spans="1:7" x14ac:dyDescent="0.55000000000000004">
      <c r="A956" t="s">
        <v>8219</v>
      </c>
      <c r="B956" s="8">
        <v>73</v>
      </c>
      <c r="C956" t="s">
        <v>8221</v>
      </c>
      <c r="D956" s="8">
        <v>2</v>
      </c>
      <c r="E956" s="8"/>
      <c r="F956" s="8"/>
      <c r="G956" s="8"/>
    </row>
    <row r="957" spans="1:7" x14ac:dyDescent="0.55000000000000004">
      <c r="A957" t="s">
        <v>8219</v>
      </c>
      <c r="B957" s="8">
        <v>8</v>
      </c>
      <c r="C957" t="s">
        <v>8221</v>
      </c>
      <c r="D957" s="8">
        <v>1</v>
      </c>
      <c r="E957" s="8"/>
      <c r="F957" s="8"/>
      <c r="G957" s="8"/>
    </row>
    <row r="958" spans="1:7" x14ac:dyDescent="0.55000000000000004">
      <c r="A958" t="s">
        <v>8219</v>
      </c>
      <c r="B958" s="8">
        <v>17</v>
      </c>
      <c r="C958" t="s">
        <v>8221</v>
      </c>
      <c r="D958" s="8">
        <v>0</v>
      </c>
      <c r="E958" s="8"/>
      <c r="F958" s="8"/>
      <c r="G958" s="8"/>
    </row>
    <row r="959" spans="1:7" x14ac:dyDescent="0.55000000000000004">
      <c r="A959" t="s">
        <v>8219</v>
      </c>
      <c r="B959" s="8">
        <v>9</v>
      </c>
      <c r="C959" t="s">
        <v>8221</v>
      </c>
      <c r="D959" s="8">
        <v>1</v>
      </c>
      <c r="E959" s="8"/>
      <c r="F959" s="8"/>
      <c r="G959" s="8"/>
    </row>
    <row r="960" spans="1:7" x14ac:dyDescent="0.55000000000000004">
      <c r="A960" t="s">
        <v>8219</v>
      </c>
      <c r="B960" s="8">
        <v>17</v>
      </c>
      <c r="C960" t="s">
        <v>8221</v>
      </c>
      <c r="D960" s="8">
        <v>19</v>
      </c>
      <c r="E960" s="8"/>
      <c r="F960" s="8"/>
      <c r="G960" s="8"/>
    </row>
    <row r="961" spans="1:7" x14ac:dyDescent="0.55000000000000004">
      <c r="A961" t="s">
        <v>8219</v>
      </c>
      <c r="B961" s="8">
        <v>33</v>
      </c>
      <c r="C961" t="s">
        <v>8221</v>
      </c>
      <c r="D961" s="8">
        <v>27</v>
      </c>
      <c r="E961" s="8"/>
      <c r="F961" s="8"/>
      <c r="G961" s="8"/>
    </row>
    <row r="962" spans="1:7" x14ac:dyDescent="0.55000000000000004">
      <c r="A962" t="s">
        <v>8219</v>
      </c>
      <c r="B962" s="8">
        <v>38</v>
      </c>
      <c r="C962" t="s">
        <v>8221</v>
      </c>
      <c r="D962" s="8">
        <v>7</v>
      </c>
      <c r="E962" s="8"/>
      <c r="F962" s="8"/>
      <c r="G962" s="8"/>
    </row>
    <row r="963" spans="1:7" x14ac:dyDescent="0.55000000000000004">
      <c r="A963" t="s">
        <v>8219</v>
      </c>
      <c r="B963" s="8">
        <v>79</v>
      </c>
      <c r="C963" t="s">
        <v>8221</v>
      </c>
      <c r="D963" s="8">
        <v>14</v>
      </c>
      <c r="E963" s="8"/>
      <c r="F963" s="8"/>
      <c r="G963" s="8"/>
    </row>
    <row r="964" spans="1:7" x14ac:dyDescent="0.55000000000000004">
      <c r="A964" t="s">
        <v>8219</v>
      </c>
      <c r="B964" s="8">
        <v>46</v>
      </c>
      <c r="C964" t="s">
        <v>8221</v>
      </c>
      <c r="D964" s="8">
        <v>5</v>
      </c>
      <c r="E964" s="8"/>
      <c r="F964" s="8"/>
      <c r="G964" s="8"/>
    </row>
    <row r="965" spans="1:7" x14ac:dyDescent="0.55000000000000004">
      <c r="A965" t="s">
        <v>8219</v>
      </c>
      <c r="B965" s="8">
        <v>20</v>
      </c>
      <c r="C965" t="s">
        <v>8221</v>
      </c>
      <c r="D965" s="8">
        <v>30</v>
      </c>
      <c r="E965" s="8"/>
      <c r="F965" s="8"/>
      <c r="G965" s="8"/>
    </row>
    <row r="966" spans="1:7" x14ac:dyDescent="0.55000000000000004">
      <c r="A966" t="s">
        <v>8219</v>
      </c>
      <c r="B966" s="8">
        <v>20</v>
      </c>
      <c r="C966" t="s">
        <v>8221</v>
      </c>
      <c r="D966" s="8">
        <v>1</v>
      </c>
      <c r="E966" s="8"/>
      <c r="F966" s="8"/>
      <c r="G966" s="8"/>
    </row>
    <row r="967" spans="1:7" x14ac:dyDescent="0.55000000000000004">
      <c r="A967" t="s">
        <v>8219</v>
      </c>
      <c r="B967" s="8">
        <v>13</v>
      </c>
      <c r="C967" t="s">
        <v>8221</v>
      </c>
      <c r="D967" s="8">
        <v>0</v>
      </c>
      <c r="E967" s="8"/>
      <c r="F967" s="8"/>
      <c r="G967" s="8"/>
    </row>
    <row r="968" spans="1:7" x14ac:dyDescent="0.55000000000000004">
      <c r="A968" t="s">
        <v>8219</v>
      </c>
      <c r="B968" s="8">
        <v>22</v>
      </c>
      <c r="C968" t="s">
        <v>8221</v>
      </c>
      <c r="D968" s="8">
        <v>60</v>
      </c>
      <c r="E968" s="8"/>
      <c r="F968" s="8"/>
      <c r="G968" s="8"/>
    </row>
    <row r="969" spans="1:7" x14ac:dyDescent="0.55000000000000004">
      <c r="A969" t="s">
        <v>8219</v>
      </c>
      <c r="B969" s="8">
        <v>36</v>
      </c>
      <c r="C969" t="s">
        <v>8221</v>
      </c>
      <c r="D969" s="8">
        <v>84</v>
      </c>
      <c r="E969" s="8"/>
      <c r="F969" s="8"/>
      <c r="G969" s="8"/>
    </row>
    <row r="970" spans="1:7" x14ac:dyDescent="0.55000000000000004">
      <c r="A970" t="s">
        <v>8219</v>
      </c>
      <c r="B970" s="8">
        <v>40</v>
      </c>
      <c r="C970" t="s">
        <v>8221</v>
      </c>
      <c r="D970" s="8">
        <v>47</v>
      </c>
      <c r="E970" s="8"/>
      <c r="F970" s="8"/>
      <c r="G970" s="8"/>
    </row>
    <row r="971" spans="1:7" x14ac:dyDescent="0.55000000000000004">
      <c r="A971" t="s">
        <v>8219</v>
      </c>
      <c r="B971" s="8">
        <v>9</v>
      </c>
      <c r="C971" t="s">
        <v>8221</v>
      </c>
      <c r="D971" s="8">
        <v>66</v>
      </c>
      <c r="E971" s="8"/>
      <c r="F971" s="8"/>
      <c r="G971" s="8"/>
    </row>
    <row r="972" spans="1:7" x14ac:dyDescent="0.55000000000000004">
      <c r="A972" t="s">
        <v>8219</v>
      </c>
      <c r="B972" s="8">
        <v>19</v>
      </c>
      <c r="C972" t="s">
        <v>8221</v>
      </c>
      <c r="D972" s="8">
        <v>171</v>
      </c>
      <c r="E972" s="8"/>
      <c r="F972" s="8"/>
      <c r="G972" s="8"/>
    </row>
    <row r="973" spans="1:7" x14ac:dyDescent="0.55000000000000004">
      <c r="A973" t="s">
        <v>8219</v>
      </c>
      <c r="B973" s="8">
        <v>14</v>
      </c>
      <c r="C973" t="s">
        <v>8221</v>
      </c>
      <c r="D973" s="8">
        <v>29</v>
      </c>
      <c r="E973" s="8"/>
      <c r="F973" s="8"/>
      <c r="G973" s="8"/>
    </row>
    <row r="974" spans="1:7" x14ac:dyDescent="0.55000000000000004">
      <c r="A974" t="s">
        <v>8219</v>
      </c>
      <c r="B974" s="8">
        <v>38</v>
      </c>
      <c r="C974" t="s">
        <v>8221</v>
      </c>
      <c r="D974" s="8">
        <v>9</v>
      </c>
      <c r="E974" s="8"/>
      <c r="F974" s="8"/>
      <c r="G974" s="8"/>
    </row>
    <row r="975" spans="1:7" x14ac:dyDescent="0.55000000000000004">
      <c r="A975" t="s">
        <v>8219</v>
      </c>
      <c r="B975" s="8">
        <v>58</v>
      </c>
      <c r="C975" t="s">
        <v>8221</v>
      </c>
      <c r="D975" s="8">
        <v>27</v>
      </c>
      <c r="E975" s="8"/>
      <c r="F975" s="8"/>
      <c r="G975" s="8"/>
    </row>
    <row r="976" spans="1:7" x14ac:dyDescent="0.55000000000000004">
      <c r="A976" t="s">
        <v>8219</v>
      </c>
      <c r="B976" s="8">
        <v>28</v>
      </c>
      <c r="C976" t="s">
        <v>8221</v>
      </c>
      <c r="D976" s="8">
        <v>2</v>
      </c>
      <c r="E976" s="8"/>
      <c r="F976" s="8"/>
      <c r="G976" s="8"/>
    </row>
    <row r="977" spans="1:7" x14ac:dyDescent="0.55000000000000004">
      <c r="A977" t="s">
        <v>8219</v>
      </c>
      <c r="B977" s="8">
        <v>17</v>
      </c>
      <c r="C977" t="s">
        <v>8221</v>
      </c>
      <c r="D977" s="8">
        <v>3</v>
      </c>
      <c r="E977" s="8"/>
      <c r="F977" s="8"/>
      <c r="G977" s="8"/>
    </row>
    <row r="978" spans="1:7" x14ac:dyDescent="0.55000000000000004">
      <c r="A978" t="s">
        <v>8219</v>
      </c>
      <c r="B978" s="8">
        <v>12</v>
      </c>
      <c r="C978" t="s">
        <v>8221</v>
      </c>
      <c r="D978" s="8">
        <v>4</v>
      </c>
      <c r="E978" s="8"/>
      <c r="F978" s="8"/>
      <c r="G978" s="8"/>
    </row>
    <row r="979" spans="1:7" x14ac:dyDescent="0.55000000000000004">
      <c r="A979" t="s">
        <v>8219</v>
      </c>
      <c r="B979" s="8">
        <v>40</v>
      </c>
      <c r="C979" t="s">
        <v>8221</v>
      </c>
      <c r="D979" s="8">
        <v>2</v>
      </c>
      <c r="E979" s="8"/>
      <c r="F979" s="8"/>
      <c r="G979" s="8"/>
    </row>
    <row r="980" spans="1:7" x14ac:dyDescent="0.55000000000000004">
      <c r="A980" t="s">
        <v>8219</v>
      </c>
      <c r="B980" s="8">
        <v>57</v>
      </c>
      <c r="C980" t="s">
        <v>8221</v>
      </c>
      <c r="D980" s="8">
        <v>20</v>
      </c>
      <c r="E980" s="8"/>
      <c r="F980" s="8"/>
      <c r="G980" s="8"/>
    </row>
    <row r="981" spans="1:7" x14ac:dyDescent="0.55000000000000004">
      <c r="A981" t="s">
        <v>8219</v>
      </c>
      <c r="B981" s="8">
        <v>114</v>
      </c>
      <c r="C981" t="s">
        <v>8221</v>
      </c>
      <c r="D981" s="8">
        <v>3</v>
      </c>
      <c r="E981" s="8"/>
      <c r="F981" s="8"/>
      <c r="G981" s="8"/>
    </row>
    <row r="982" spans="1:7" x14ac:dyDescent="0.55000000000000004">
      <c r="A982" t="s">
        <v>8219</v>
      </c>
      <c r="B982" s="8">
        <v>31</v>
      </c>
      <c r="C982" t="s">
        <v>8221</v>
      </c>
      <c r="D982" s="8">
        <v>4</v>
      </c>
      <c r="E982" s="8"/>
      <c r="F982" s="8"/>
      <c r="G982" s="8"/>
    </row>
    <row r="983" spans="1:7" x14ac:dyDescent="0.55000000000000004">
      <c r="A983" t="s">
        <v>8219</v>
      </c>
      <c r="B983" s="8">
        <v>3</v>
      </c>
      <c r="C983" t="s">
        <v>8221</v>
      </c>
      <c r="D983" s="8">
        <v>1</v>
      </c>
      <c r="E983" s="8"/>
      <c r="F983" s="8"/>
      <c r="G983" s="8"/>
    </row>
    <row r="984" spans="1:7" x14ac:dyDescent="0.55000000000000004">
      <c r="A984" t="s">
        <v>8219</v>
      </c>
      <c r="B984" s="8">
        <v>16</v>
      </c>
      <c r="C984" t="s">
        <v>8221</v>
      </c>
      <c r="D984" s="8">
        <v>0</v>
      </c>
      <c r="E984" s="8"/>
      <c r="F984" s="8"/>
      <c r="G984" s="8"/>
    </row>
    <row r="985" spans="1:7" x14ac:dyDescent="0.55000000000000004">
      <c r="A985" t="s">
        <v>8219</v>
      </c>
      <c r="B985" s="8">
        <v>199</v>
      </c>
      <c r="C985" t="s">
        <v>8221</v>
      </c>
      <c r="D985" s="8">
        <v>0</v>
      </c>
      <c r="E985" s="8"/>
      <c r="F985" s="8"/>
      <c r="G985" s="8"/>
    </row>
    <row r="986" spans="1:7" x14ac:dyDescent="0.55000000000000004">
      <c r="A986" t="s">
        <v>8219</v>
      </c>
      <c r="B986" s="8">
        <v>31</v>
      </c>
      <c r="C986" t="s">
        <v>8221</v>
      </c>
      <c r="D986" s="8">
        <v>14</v>
      </c>
      <c r="E986" s="8"/>
      <c r="F986" s="8"/>
      <c r="G986" s="8"/>
    </row>
    <row r="987" spans="1:7" x14ac:dyDescent="0.55000000000000004">
      <c r="A987" t="s">
        <v>8219</v>
      </c>
      <c r="B987" s="8">
        <v>30</v>
      </c>
      <c r="C987" t="s">
        <v>8221</v>
      </c>
      <c r="D987" s="8">
        <v>1</v>
      </c>
      <c r="E987" s="8"/>
      <c r="F987" s="8"/>
      <c r="G987" s="8"/>
    </row>
    <row r="988" spans="1:7" x14ac:dyDescent="0.55000000000000004">
      <c r="A988" t="s">
        <v>8219</v>
      </c>
      <c r="B988" s="8">
        <v>34</v>
      </c>
      <c r="C988" t="s">
        <v>8221</v>
      </c>
      <c r="D988" s="8">
        <v>118</v>
      </c>
      <c r="E988" s="8"/>
      <c r="F988" s="8"/>
      <c r="G988" s="8"/>
    </row>
    <row r="989" spans="1:7" x14ac:dyDescent="0.55000000000000004">
      <c r="A989" t="s">
        <v>8219</v>
      </c>
      <c r="B989" s="8">
        <v>18</v>
      </c>
      <c r="C989" t="s">
        <v>8221</v>
      </c>
      <c r="D989" s="8">
        <v>2</v>
      </c>
      <c r="E989" s="8"/>
      <c r="F989" s="8"/>
      <c r="G989" s="8"/>
    </row>
    <row r="990" spans="1:7" x14ac:dyDescent="0.55000000000000004">
      <c r="A990" t="s">
        <v>8219</v>
      </c>
      <c r="B990" s="8">
        <v>67</v>
      </c>
      <c r="C990" t="s">
        <v>8221</v>
      </c>
      <c r="D990" s="8">
        <v>1</v>
      </c>
      <c r="E990" s="8"/>
      <c r="F990" s="8"/>
      <c r="G990" s="8"/>
    </row>
    <row r="991" spans="1:7" x14ac:dyDescent="0.55000000000000004">
      <c r="A991" t="s">
        <v>8219</v>
      </c>
      <c r="B991" s="8">
        <v>66</v>
      </c>
      <c r="C991" t="s">
        <v>8221</v>
      </c>
      <c r="D991" s="8">
        <v>3</v>
      </c>
      <c r="E991" s="8"/>
      <c r="F991" s="8"/>
      <c r="G991" s="8"/>
    </row>
    <row r="992" spans="1:7" x14ac:dyDescent="0.55000000000000004">
      <c r="A992" t="s">
        <v>8219</v>
      </c>
      <c r="B992" s="8">
        <v>23</v>
      </c>
      <c r="C992" t="s">
        <v>8221</v>
      </c>
      <c r="D992" s="8">
        <v>1</v>
      </c>
      <c r="E992" s="8"/>
      <c r="F992" s="8"/>
      <c r="G992" s="8"/>
    </row>
    <row r="993" spans="1:7" x14ac:dyDescent="0.55000000000000004">
      <c r="A993" t="s">
        <v>8219</v>
      </c>
      <c r="B993" s="8">
        <v>126</v>
      </c>
      <c r="C993" t="s">
        <v>8221</v>
      </c>
      <c r="D993" s="8">
        <v>3</v>
      </c>
      <c r="E993" s="8"/>
      <c r="F993" s="8"/>
      <c r="G993" s="8"/>
    </row>
    <row r="994" spans="1:7" x14ac:dyDescent="0.55000000000000004">
      <c r="A994" t="s">
        <v>8219</v>
      </c>
      <c r="B994" s="8">
        <v>6</v>
      </c>
      <c r="C994" t="s">
        <v>8221</v>
      </c>
      <c r="D994" s="8">
        <v>38</v>
      </c>
      <c r="E994" s="8"/>
      <c r="F994" s="8"/>
      <c r="G994" s="8"/>
    </row>
    <row r="995" spans="1:7" x14ac:dyDescent="0.55000000000000004">
      <c r="A995" t="s">
        <v>8219</v>
      </c>
      <c r="B995" s="8">
        <v>25</v>
      </c>
      <c r="C995" t="s">
        <v>8221</v>
      </c>
      <c r="D995" s="8">
        <v>52</v>
      </c>
      <c r="E995" s="8"/>
      <c r="F995" s="8"/>
      <c r="G995" s="8"/>
    </row>
    <row r="996" spans="1:7" x14ac:dyDescent="0.55000000000000004">
      <c r="A996" t="s">
        <v>8219</v>
      </c>
      <c r="B996" s="8">
        <v>39</v>
      </c>
      <c r="C996" t="s">
        <v>8221</v>
      </c>
      <c r="D996" s="8">
        <v>2</v>
      </c>
      <c r="E996" s="8"/>
      <c r="F996" s="8"/>
      <c r="G996" s="8"/>
    </row>
    <row r="997" spans="1:7" x14ac:dyDescent="0.55000000000000004">
      <c r="A997" t="s">
        <v>8219</v>
      </c>
      <c r="B997" s="8">
        <v>62</v>
      </c>
      <c r="C997" t="s">
        <v>8221</v>
      </c>
      <c r="D997" s="8">
        <v>0</v>
      </c>
      <c r="E997" s="8"/>
      <c r="F997" s="8"/>
      <c r="G997" s="8"/>
    </row>
    <row r="998" spans="1:7" x14ac:dyDescent="0.55000000000000004">
      <c r="A998" t="s">
        <v>8219</v>
      </c>
      <c r="B998" s="8">
        <v>31</v>
      </c>
      <c r="C998" t="s">
        <v>8221</v>
      </c>
      <c r="D998" s="8">
        <v>4</v>
      </c>
      <c r="E998" s="8"/>
      <c r="F998" s="8"/>
      <c r="G998" s="8"/>
    </row>
    <row r="999" spans="1:7" x14ac:dyDescent="0.55000000000000004">
      <c r="A999" t="s">
        <v>8219</v>
      </c>
      <c r="B999" s="8">
        <v>274</v>
      </c>
      <c r="C999" t="s">
        <v>8221</v>
      </c>
      <c r="D999" s="8">
        <v>4</v>
      </c>
      <c r="E999" s="8"/>
      <c r="F999" s="8"/>
      <c r="G999" s="8"/>
    </row>
    <row r="1000" spans="1:7" x14ac:dyDescent="0.55000000000000004">
      <c r="A1000" t="s">
        <v>8219</v>
      </c>
      <c r="B1000" s="8">
        <v>17</v>
      </c>
      <c r="C1000" t="s">
        <v>8221</v>
      </c>
      <c r="D1000" s="8">
        <v>18</v>
      </c>
      <c r="E1000" s="8"/>
      <c r="F1000" s="8"/>
      <c r="G1000" s="8"/>
    </row>
    <row r="1001" spans="1:7" x14ac:dyDescent="0.55000000000000004">
      <c r="A1001" t="s">
        <v>8219</v>
      </c>
      <c r="B1001" s="8">
        <v>14</v>
      </c>
      <c r="C1001" t="s">
        <v>8221</v>
      </c>
      <c r="D1001" s="8">
        <v>0</v>
      </c>
      <c r="E1001" s="8"/>
      <c r="F1001" s="8"/>
      <c r="G1001" s="8"/>
    </row>
    <row r="1002" spans="1:7" x14ac:dyDescent="0.55000000000000004">
      <c r="A1002" t="s">
        <v>8219</v>
      </c>
      <c r="B1002" s="8">
        <v>60</v>
      </c>
      <c r="C1002" t="s">
        <v>8221</v>
      </c>
      <c r="D1002" s="8">
        <v>22</v>
      </c>
      <c r="E1002" s="8"/>
      <c r="F1002" s="8"/>
      <c r="G1002" s="8"/>
    </row>
    <row r="1003" spans="1:7" x14ac:dyDescent="0.55000000000000004">
      <c r="A1003" t="s">
        <v>8219</v>
      </c>
      <c r="B1003" s="8">
        <v>33</v>
      </c>
      <c r="C1003" t="s">
        <v>8221</v>
      </c>
      <c r="D1003" s="8">
        <v>49</v>
      </c>
      <c r="E1003" s="8"/>
      <c r="F1003" s="8"/>
      <c r="G1003" s="8"/>
    </row>
    <row r="1004" spans="1:7" x14ac:dyDescent="0.55000000000000004">
      <c r="A1004" t="s">
        <v>8219</v>
      </c>
      <c r="B1004" s="8">
        <v>78</v>
      </c>
      <c r="C1004" t="s">
        <v>8221</v>
      </c>
      <c r="D1004" s="8">
        <v>19</v>
      </c>
      <c r="E1004" s="8"/>
      <c r="F1004" s="8"/>
      <c r="G1004" s="8"/>
    </row>
    <row r="1005" spans="1:7" x14ac:dyDescent="0.55000000000000004">
      <c r="A1005" t="s">
        <v>8219</v>
      </c>
      <c r="B1005" s="8">
        <v>30</v>
      </c>
      <c r="C1005" t="s">
        <v>8221</v>
      </c>
      <c r="D1005" s="8">
        <v>4</v>
      </c>
      <c r="E1005" s="8"/>
      <c r="F1005" s="8"/>
      <c r="G1005" s="8"/>
    </row>
    <row r="1006" spans="1:7" x14ac:dyDescent="0.55000000000000004">
      <c r="A1006" t="s">
        <v>8219</v>
      </c>
      <c r="B1006" s="8">
        <v>136</v>
      </c>
      <c r="C1006" t="s">
        <v>8221</v>
      </c>
      <c r="D1006" s="8">
        <v>4</v>
      </c>
      <c r="E1006" s="8"/>
      <c r="F1006" s="8"/>
      <c r="G1006" s="8"/>
    </row>
    <row r="1007" spans="1:7" x14ac:dyDescent="0.55000000000000004">
      <c r="A1007" t="s">
        <v>8219</v>
      </c>
      <c r="B1007" s="8">
        <v>40</v>
      </c>
      <c r="C1007" t="s">
        <v>8221</v>
      </c>
      <c r="D1007" s="8">
        <v>2</v>
      </c>
      <c r="E1007" s="8"/>
      <c r="F1007" s="8"/>
      <c r="G1007" s="8"/>
    </row>
    <row r="1008" spans="1:7" x14ac:dyDescent="0.55000000000000004">
      <c r="A1008" t="s">
        <v>8219</v>
      </c>
      <c r="B1008" s="8">
        <v>18</v>
      </c>
      <c r="C1008" t="s">
        <v>8221</v>
      </c>
      <c r="D1008" s="8">
        <v>0</v>
      </c>
      <c r="E1008" s="8"/>
      <c r="F1008" s="8"/>
      <c r="G1008" s="8"/>
    </row>
    <row r="1009" spans="1:7" x14ac:dyDescent="0.55000000000000004">
      <c r="A1009" t="s">
        <v>8219</v>
      </c>
      <c r="B1009" s="8">
        <v>39</v>
      </c>
      <c r="C1009" t="s">
        <v>8221</v>
      </c>
      <c r="D1009" s="8">
        <v>0</v>
      </c>
      <c r="E1009" s="8"/>
      <c r="F1009" s="8"/>
      <c r="G1009" s="8"/>
    </row>
    <row r="1010" spans="1:7" x14ac:dyDescent="0.55000000000000004">
      <c r="A1010" t="s">
        <v>8219</v>
      </c>
      <c r="B1010" s="8">
        <v>21</v>
      </c>
      <c r="C1010" t="s">
        <v>8221</v>
      </c>
      <c r="D1010" s="8">
        <v>14</v>
      </c>
      <c r="E1010" s="8"/>
      <c r="F1010" s="8"/>
      <c r="G1010" s="8"/>
    </row>
    <row r="1011" spans="1:7" x14ac:dyDescent="0.55000000000000004">
      <c r="A1011" t="s">
        <v>8219</v>
      </c>
      <c r="B1011" s="8">
        <v>30</v>
      </c>
      <c r="C1011" t="s">
        <v>8221</v>
      </c>
      <c r="D1011" s="8">
        <v>8</v>
      </c>
      <c r="E1011" s="8"/>
      <c r="F1011" s="8"/>
      <c r="G1011" s="8"/>
    </row>
    <row r="1012" spans="1:7" x14ac:dyDescent="0.55000000000000004">
      <c r="A1012" t="s">
        <v>8219</v>
      </c>
      <c r="B1012" s="8">
        <v>27</v>
      </c>
      <c r="C1012" t="s">
        <v>8221</v>
      </c>
      <c r="D1012" s="8">
        <v>0</v>
      </c>
      <c r="E1012" s="8"/>
      <c r="F1012" s="8"/>
      <c r="G1012" s="8"/>
    </row>
    <row r="1013" spans="1:7" x14ac:dyDescent="0.55000000000000004">
      <c r="A1013" t="s">
        <v>8219</v>
      </c>
      <c r="B1013" s="8">
        <v>35</v>
      </c>
      <c r="C1013" t="s">
        <v>8221</v>
      </c>
      <c r="D1013" s="8">
        <v>15</v>
      </c>
      <c r="E1013" s="8"/>
      <c r="F1013" s="8"/>
      <c r="G1013" s="8"/>
    </row>
    <row r="1014" spans="1:7" x14ac:dyDescent="0.55000000000000004">
      <c r="A1014" t="s">
        <v>8219</v>
      </c>
      <c r="B1014" s="8">
        <v>13</v>
      </c>
      <c r="C1014" t="s">
        <v>8221</v>
      </c>
      <c r="D1014" s="8">
        <v>33</v>
      </c>
      <c r="E1014" s="8"/>
      <c r="F1014" s="8"/>
      <c r="G1014" s="8"/>
    </row>
    <row r="1015" spans="1:7" x14ac:dyDescent="0.55000000000000004">
      <c r="A1015" t="s">
        <v>8219</v>
      </c>
      <c r="B1015" s="8">
        <v>23</v>
      </c>
      <c r="C1015" t="s">
        <v>8221</v>
      </c>
      <c r="D1015" s="8">
        <v>2</v>
      </c>
      <c r="E1015" s="8"/>
      <c r="F1015" s="8"/>
      <c r="G1015" s="8"/>
    </row>
    <row r="1016" spans="1:7" x14ac:dyDescent="0.55000000000000004">
      <c r="A1016" t="s">
        <v>8219</v>
      </c>
      <c r="B1016" s="8">
        <v>39</v>
      </c>
      <c r="C1016" t="s">
        <v>8221</v>
      </c>
      <c r="D1016" s="8">
        <v>6</v>
      </c>
      <c r="E1016" s="8"/>
      <c r="F1016" s="8"/>
      <c r="G1016" s="8"/>
    </row>
    <row r="1017" spans="1:7" x14ac:dyDescent="0.55000000000000004">
      <c r="A1017" t="s">
        <v>8219</v>
      </c>
      <c r="B1017" s="8">
        <v>35</v>
      </c>
      <c r="C1017" t="s">
        <v>8221</v>
      </c>
      <c r="D1017" s="8">
        <v>2</v>
      </c>
      <c r="E1017" s="8"/>
      <c r="F1017" s="8"/>
      <c r="G1017" s="8"/>
    </row>
    <row r="1018" spans="1:7" x14ac:dyDescent="0.55000000000000004">
      <c r="A1018" t="s">
        <v>8219</v>
      </c>
      <c r="B1018" s="8">
        <v>27</v>
      </c>
      <c r="C1018" t="s">
        <v>8221</v>
      </c>
      <c r="D1018" s="8">
        <v>0</v>
      </c>
      <c r="E1018" s="8"/>
      <c r="F1018" s="8"/>
      <c r="G1018" s="8"/>
    </row>
    <row r="1019" spans="1:7" x14ac:dyDescent="0.55000000000000004">
      <c r="A1019" t="s">
        <v>8219</v>
      </c>
      <c r="B1019" s="8">
        <v>21</v>
      </c>
      <c r="C1019" t="s">
        <v>8221</v>
      </c>
      <c r="D1019" s="8">
        <v>4</v>
      </c>
      <c r="E1019" s="8"/>
      <c r="F1019" s="8"/>
      <c r="G1019" s="8"/>
    </row>
    <row r="1020" spans="1:7" x14ac:dyDescent="0.55000000000000004">
      <c r="A1020" t="s">
        <v>8219</v>
      </c>
      <c r="B1020" s="8">
        <v>104</v>
      </c>
      <c r="C1020" t="s">
        <v>8221</v>
      </c>
      <c r="D1020" s="8">
        <v>1</v>
      </c>
      <c r="E1020" s="8"/>
      <c r="F1020" s="8"/>
      <c r="G1020" s="8"/>
    </row>
    <row r="1021" spans="1:7" x14ac:dyDescent="0.55000000000000004">
      <c r="A1021" t="s">
        <v>8219</v>
      </c>
      <c r="B1021" s="8">
        <v>19</v>
      </c>
      <c r="C1021" t="s">
        <v>8221</v>
      </c>
      <c r="D1021" s="8">
        <v>3</v>
      </c>
      <c r="E1021" s="8"/>
      <c r="F1021" s="8"/>
      <c r="G1021" s="8"/>
    </row>
    <row r="1022" spans="1:7" x14ac:dyDescent="0.55000000000000004">
      <c r="A1022" t="s">
        <v>8219</v>
      </c>
      <c r="B1022" s="8">
        <v>97</v>
      </c>
      <c r="C1022" t="s">
        <v>8221</v>
      </c>
      <c r="D1022" s="8">
        <v>4</v>
      </c>
      <c r="E1022" s="8"/>
      <c r="F1022" s="8"/>
      <c r="G1022" s="8"/>
    </row>
    <row r="1023" spans="1:7" x14ac:dyDescent="0.55000000000000004">
      <c r="A1023" t="s">
        <v>8219</v>
      </c>
      <c r="B1023" s="8">
        <v>27</v>
      </c>
      <c r="C1023" t="s">
        <v>8221</v>
      </c>
      <c r="D1023" s="8">
        <v>0</v>
      </c>
      <c r="E1023" s="8"/>
      <c r="F1023" s="8"/>
      <c r="G1023" s="8"/>
    </row>
    <row r="1024" spans="1:7" x14ac:dyDescent="0.55000000000000004">
      <c r="A1024" t="s">
        <v>8219</v>
      </c>
      <c r="B1024" s="8">
        <v>24</v>
      </c>
      <c r="C1024" t="s">
        <v>8221</v>
      </c>
      <c r="D1024" s="8">
        <v>4</v>
      </c>
      <c r="E1024" s="8"/>
      <c r="F1024" s="8"/>
      <c r="G1024" s="8"/>
    </row>
    <row r="1025" spans="1:7" x14ac:dyDescent="0.55000000000000004">
      <c r="A1025" t="s">
        <v>8219</v>
      </c>
      <c r="B1025" s="8">
        <v>13</v>
      </c>
      <c r="C1025" t="s">
        <v>8221</v>
      </c>
      <c r="D1025" s="8">
        <v>3</v>
      </c>
      <c r="E1025" s="8"/>
      <c r="F1025" s="8"/>
      <c r="G1025" s="8"/>
    </row>
    <row r="1026" spans="1:7" x14ac:dyDescent="0.55000000000000004">
      <c r="A1026" t="s">
        <v>8219</v>
      </c>
      <c r="B1026" s="8">
        <v>46</v>
      </c>
      <c r="C1026" t="s">
        <v>8221</v>
      </c>
      <c r="D1026" s="8">
        <v>34</v>
      </c>
      <c r="E1026" s="8"/>
      <c r="F1026" s="8"/>
      <c r="G1026" s="8"/>
    </row>
    <row r="1027" spans="1:7" x14ac:dyDescent="0.55000000000000004">
      <c r="A1027" t="s">
        <v>8219</v>
      </c>
      <c r="B1027" s="8">
        <v>4</v>
      </c>
      <c r="C1027" t="s">
        <v>8221</v>
      </c>
      <c r="D1027" s="8">
        <v>2</v>
      </c>
      <c r="E1027" s="8"/>
      <c r="F1027" s="8"/>
      <c r="G1027" s="8"/>
    </row>
    <row r="1028" spans="1:7" x14ac:dyDescent="0.55000000000000004">
      <c r="A1028" t="s">
        <v>8219</v>
      </c>
      <c r="B1028" s="8">
        <v>40</v>
      </c>
      <c r="C1028" t="s">
        <v>8221</v>
      </c>
      <c r="D1028" s="8">
        <v>33</v>
      </c>
      <c r="E1028" s="8"/>
      <c r="F1028" s="8"/>
      <c r="G1028" s="8"/>
    </row>
    <row r="1029" spans="1:7" x14ac:dyDescent="0.55000000000000004">
      <c r="A1029" t="s">
        <v>8219</v>
      </c>
      <c r="B1029" s="8">
        <v>44</v>
      </c>
      <c r="C1029" t="s">
        <v>8221</v>
      </c>
      <c r="D1029" s="8">
        <v>0</v>
      </c>
      <c r="E1029" s="8"/>
      <c r="F1029" s="8"/>
      <c r="G1029" s="8"/>
    </row>
    <row r="1030" spans="1:7" x14ac:dyDescent="0.55000000000000004">
      <c r="A1030" t="s">
        <v>8219</v>
      </c>
      <c r="B1030" s="8">
        <v>35</v>
      </c>
      <c r="C1030" t="s">
        <v>8221</v>
      </c>
      <c r="D1030" s="8">
        <v>0</v>
      </c>
      <c r="E1030" s="8"/>
      <c r="F1030" s="8"/>
      <c r="G1030" s="8"/>
    </row>
    <row r="1031" spans="1:7" x14ac:dyDescent="0.55000000000000004">
      <c r="A1031" t="s">
        <v>8219</v>
      </c>
      <c r="B1031" s="8">
        <v>63</v>
      </c>
      <c r="C1031" t="s">
        <v>8221</v>
      </c>
      <c r="D1031" s="8">
        <v>1</v>
      </c>
      <c r="E1031" s="8"/>
      <c r="F1031" s="8"/>
      <c r="G1031" s="8"/>
    </row>
    <row r="1032" spans="1:7" x14ac:dyDescent="0.55000000000000004">
      <c r="A1032" t="s">
        <v>8219</v>
      </c>
      <c r="B1032" s="8">
        <v>89</v>
      </c>
      <c r="C1032" t="s">
        <v>8221</v>
      </c>
      <c r="D1032" s="8">
        <v>13</v>
      </c>
      <c r="E1032" s="8"/>
      <c r="F1032" s="8"/>
      <c r="G1032" s="8"/>
    </row>
    <row r="1033" spans="1:7" x14ac:dyDescent="0.55000000000000004">
      <c r="A1033" t="s">
        <v>8219</v>
      </c>
      <c r="B1033" s="8">
        <v>15</v>
      </c>
      <c r="C1033" t="s">
        <v>8221</v>
      </c>
      <c r="D1033" s="8">
        <v>2</v>
      </c>
      <c r="E1033" s="8"/>
      <c r="F1033" s="8"/>
      <c r="G1033" s="8"/>
    </row>
    <row r="1034" spans="1:7" x14ac:dyDescent="0.55000000000000004">
      <c r="A1034" t="s">
        <v>8219</v>
      </c>
      <c r="B1034" s="8">
        <v>46</v>
      </c>
      <c r="C1034" t="s">
        <v>8221</v>
      </c>
      <c r="D1034" s="8">
        <v>36</v>
      </c>
      <c r="E1034" s="8"/>
      <c r="F1034" s="8"/>
      <c r="G1034" s="8"/>
    </row>
    <row r="1035" spans="1:7" x14ac:dyDescent="0.55000000000000004">
      <c r="A1035" t="s">
        <v>8219</v>
      </c>
      <c r="B1035" s="8">
        <v>33</v>
      </c>
      <c r="C1035" t="s">
        <v>8221</v>
      </c>
      <c r="D1035" s="8">
        <v>1</v>
      </c>
      <c r="E1035" s="8"/>
      <c r="F1035" s="8"/>
      <c r="G1035" s="8"/>
    </row>
    <row r="1036" spans="1:7" x14ac:dyDescent="0.55000000000000004">
      <c r="A1036" t="s">
        <v>8219</v>
      </c>
      <c r="B1036" s="8">
        <v>52</v>
      </c>
      <c r="C1036" t="s">
        <v>8221</v>
      </c>
      <c r="D1036" s="8">
        <v>15</v>
      </c>
      <c r="E1036" s="8"/>
      <c r="F1036" s="8"/>
      <c r="G1036" s="8"/>
    </row>
    <row r="1037" spans="1:7" x14ac:dyDescent="0.55000000000000004">
      <c r="A1037" t="s">
        <v>8219</v>
      </c>
      <c r="B1037" s="8">
        <v>7</v>
      </c>
      <c r="C1037" t="s">
        <v>8221</v>
      </c>
      <c r="D1037" s="8">
        <v>1</v>
      </c>
      <c r="E1037" s="8"/>
      <c r="F1037" s="8"/>
      <c r="G1037" s="8"/>
    </row>
    <row r="1038" spans="1:7" x14ac:dyDescent="0.55000000000000004">
      <c r="A1038" t="s">
        <v>8219</v>
      </c>
      <c r="B1038" s="8">
        <v>28</v>
      </c>
      <c r="C1038" t="s">
        <v>8221</v>
      </c>
      <c r="D1038" s="8">
        <v>0</v>
      </c>
      <c r="E1038" s="8"/>
      <c r="F1038" s="8"/>
      <c r="G1038" s="8"/>
    </row>
    <row r="1039" spans="1:7" x14ac:dyDescent="0.55000000000000004">
      <c r="A1039" t="s">
        <v>8219</v>
      </c>
      <c r="B1039" s="8">
        <v>11</v>
      </c>
      <c r="C1039" t="s">
        <v>8221</v>
      </c>
      <c r="D1039" s="8">
        <v>1</v>
      </c>
      <c r="E1039" s="8"/>
      <c r="F1039" s="8"/>
      <c r="G1039" s="8"/>
    </row>
    <row r="1040" spans="1:7" x14ac:dyDescent="0.55000000000000004">
      <c r="A1040" t="s">
        <v>8219</v>
      </c>
      <c r="B1040" s="8">
        <v>15</v>
      </c>
      <c r="C1040" t="s">
        <v>8221</v>
      </c>
      <c r="D1040" s="8">
        <v>0</v>
      </c>
      <c r="E1040" s="8"/>
      <c r="F1040" s="8"/>
      <c r="G1040" s="8"/>
    </row>
    <row r="1041" spans="1:7" x14ac:dyDescent="0.55000000000000004">
      <c r="A1041" t="s">
        <v>8219</v>
      </c>
      <c r="B1041" s="8">
        <v>30</v>
      </c>
      <c r="C1041" t="s">
        <v>8221</v>
      </c>
      <c r="D1041" s="8">
        <v>0</v>
      </c>
      <c r="E1041" s="8"/>
      <c r="F1041" s="8"/>
      <c r="G1041" s="8"/>
    </row>
    <row r="1042" spans="1:7" x14ac:dyDescent="0.55000000000000004">
      <c r="A1042" t="s">
        <v>8219</v>
      </c>
      <c r="B1042" s="8">
        <v>27</v>
      </c>
      <c r="C1042" t="s">
        <v>8221</v>
      </c>
      <c r="D1042" s="8">
        <v>1</v>
      </c>
      <c r="E1042" s="8"/>
      <c r="F1042" s="8"/>
      <c r="G1042" s="8"/>
    </row>
    <row r="1043" spans="1:7" x14ac:dyDescent="0.55000000000000004">
      <c r="A1043" t="s">
        <v>8219</v>
      </c>
      <c r="B1043" s="8">
        <v>28</v>
      </c>
      <c r="C1043" t="s">
        <v>8221</v>
      </c>
      <c r="D1043" s="8">
        <v>39</v>
      </c>
      <c r="E1043" s="8"/>
      <c r="F1043" s="8"/>
      <c r="G1043" s="8"/>
    </row>
    <row r="1044" spans="1:7" x14ac:dyDescent="0.55000000000000004">
      <c r="A1044" t="s">
        <v>8219</v>
      </c>
      <c r="B1044" s="8">
        <v>17</v>
      </c>
      <c r="C1044" t="s">
        <v>8221</v>
      </c>
      <c r="D1044" s="8">
        <v>0</v>
      </c>
      <c r="E1044" s="8"/>
      <c r="F1044" s="8"/>
      <c r="G1044" s="8"/>
    </row>
    <row r="1045" spans="1:7" x14ac:dyDescent="0.55000000000000004">
      <c r="A1045" t="s">
        <v>8219</v>
      </c>
      <c r="B1045" s="8">
        <v>20</v>
      </c>
      <c r="C1045" t="s">
        <v>8221</v>
      </c>
      <c r="D1045" s="8">
        <v>0</v>
      </c>
      <c r="E1045" s="8"/>
      <c r="F1045" s="8"/>
      <c r="G1045" s="8"/>
    </row>
    <row r="1046" spans="1:7" x14ac:dyDescent="0.55000000000000004">
      <c r="A1046" t="s">
        <v>8219</v>
      </c>
      <c r="B1046" s="8">
        <v>10</v>
      </c>
      <c r="C1046" t="s">
        <v>8221</v>
      </c>
      <c r="D1046" s="8">
        <v>3</v>
      </c>
      <c r="E1046" s="8"/>
      <c r="F1046" s="8"/>
      <c r="G1046" s="8"/>
    </row>
    <row r="1047" spans="1:7" x14ac:dyDescent="0.55000000000000004">
      <c r="A1047" t="s">
        <v>8219</v>
      </c>
      <c r="B1047" s="8">
        <v>26</v>
      </c>
      <c r="C1047" t="s">
        <v>8221</v>
      </c>
      <c r="D1047" s="8">
        <v>1</v>
      </c>
      <c r="E1047" s="8"/>
      <c r="F1047" s="8"/>
      <c r="G1047" s="8"/>
    </row>
    <row r="1048" spans="1:7" x14ac:dyDescent="0.55000000000000004">
      <c r="A1048" t="s">
        <v>8219</v>
      </c>
      <c r="B1048" s="8">
        <v>20</v>
      </c>
      <c r="C1048" t="s">
        <v>8221</v>
      </c>
      <c r="D1048" s="8">
        <v>13</v>
      </c>
      <c r="E1048" s="8"/>
      <c r="F1048" s="8"/>
      <c r="G1048" s="8"/>
    </row>
    <row r="1049" spans="1:7" x14ac:dyDescent="0.55000000000000004">
      <c r="A1049" t="s">
        <v>8219</v>
      </c>
      <c r="B1049" s="8">
        <v>46</v>
      </c>
      <c r="C1049" t="s">
        <v>8221</v>
      </c>
      <c r="D1049" s="8">
        <v>0</v>
      </c>
      <c r="E1049" s="8"/>
      <c r="F1049" s="8"/>
      <c r="G1049" s="8"/>
    </row>
    <row r="1050" spans="1:7" x14ac:dyDescent="0.55000000000000004">
      <c r="A1050" t="s">
        <v>8219</v>
      </c>
      <c r="B1050" s="8">
        <v>76</v>
      </c>
      <c r="C1050" t="s">
        <v>8221</v>
      </c>
      <c r="D1050" s="8">
        <v>6</v>
      </c>
      <c r="E1050" s="8"/>
      <c r="F1050" s="8"/>
      <c r="G1050" s="8"/>
    </row>
    <row r="1051" spans="1:7" x14ac:dyDescent="0.55000000000000004">
      <c r="A1051" t="s">
        <v>8219</v>
      </c>
      <c r="B1051" s="8">
        <v>41</v>
      </c>
      <c r="C1051" t="s">
        <v>8221</v>
      </c>
      <c r="D1051" s="8">
        <v>0</v>
      </c>
      <c r="E1051" s="8"/>
      <c r="F1051" s="8"/>
      <c r="G1051" s="8"/>
    </row>
    <row r="1052" spans="1:7" x14ac:dyDescent="0.55000000000000004">
      <c r="A1052" t="s">
        <v>8219</v>
      </c>
      <c r="B1052" s="8">
        <v>7</v>
      </c>
      <c r="C1052" t="s">
        <v>8221</v>
      </c>
      <c r="D1052" s="8">
        <v>14</v>
      </c>
      <c r="E1052" s="8"/>
      <c r="F1052" s="8"/>
      <c r="G1052" s="8"/>
    </row>
    <row r="1053" spans="1:7" x14ac:dyDescent="0.55000000000000004">
      <c r="A1053" t="s">
        <v>8219</v>
      </c>
      <c r="B1053" s="8">
        <v>49</v>
      </c>
      <c r="C1053" t="s">
        <v>8221</v>
      </c>
      <c r="D1053" s="8">
        <v>5</v>
      </c>
      <c r="E1053" s="8"/>
      <c r="F1053" s="8"/>
      <c r="G1053" s="8"/>
    </row>
    <row r="1054" spans="1:7" x14ac:dyDescent="0.55000000000000004">
      <c r="A1054" t="s">
        <v>8219</v>
      </c>
      <c r="B1054" s="8">
        <v>26</v>
      </c>
      <c r="C1054" t="s">
        <v>8221</v>
      </c>
      <c r="D1054" s="8">
        <v>6</v>
      </c>
      <c r="E1054" s="8"/>
      <c r="F1054" s="8"/>
      <c r="G1054" s="8"/>
    </row>
    <row r="1055" spans="1:7" x14ac:dyDescent="0.55000000000000004">
      <c r="A1055" t="s">
        <v>8219</v>
      </c>
      <c r="B1055" s="8">
        <v>65</v>
      </c>
      <c r="C1055" t="s">
        <v>8221</v>
      </c>
      <c r="D1055" s="8">
        <v>15</v>
      </c>
      <c r="E1055" s="8"/>
      <c r="F1055" s="8"/>
      <c r="G1055" s="8"/>
    </row>
    <row r="1056" spans="1:7" x14ac:dyDescent="0.55000000000000004">
      <c r="A1056" t="s">
        <v>8219</v>
      </c>
      <c r="B1056" s="8">
        <v>28</v>
      </c>
      <c r="C1056" t="s">
        <v>8221</v>
      </c>
      <c r="D1056" s="8">
        <v>0</v>
      </c>
      <c r="E1056" s="8"/>
      <c r="F1056" s="8"/>
      <c r="G1056" s="8"/>
    </row>
    <row r="1057" spans="1:7" x14ac:dyDescent="0.55000000000000004">
      <c r="A1057" t="s">
        <v>8219</v>
      </c>
      <c r="B1057" s="8">
        <v>8</v>
      </c>
      <c r="C1057" t="s">
        <v>8221</v>
      </c>
      <c r="D1057" s="8">
        <v>1</v>
      </c>
      <c r="E1057" s="8"/>
      <c r="F1057" s="8"/>
      <c r="G1057" s="8"/>
    </row>
    <row r="1058" spans="1:7" x14ac:dyDescent="0.55000000000000004">
      <c r="A1058" t="s">
        <v>8219</v>
      </c>
      <c r="B1058" s="8">
        <v>3</v>
      </c>
      <c r="C1058" t="s">
        <v>8221</v>
      </c>
      <c r="D1058" s="8">
        <v>9</v>
      </c>
      <c r="E1058" s="8"/>
      <c r="F1058" s="8"/>
      <c r="G1058" s="8"/>
    </row>
    <row r="1059" spans="1:7" x14ac:dyDescent="0.55000000000000004">
      <c r="A1059" t="s">
        <v>8219</v>
      </c>
      <c r="B1059" s="8">
        <v>9</v>
      </c>
      <c r="C1059" t="s">
        <v>8221</v>
      </c>
      <c r="D1059" s="8">
        <v>3</v>
      </c>
      <c r="E1059" s="8"/>
      <c r="F1059" s="8"/>
      <c r="G1059" s="8"/>
    </row>
    <row r="1060" spans="1:7" x14ac:dyDescent="0.55000000000000004">
      <c r="A1060" t="s">
        <v>8219</v>
      </c>
      <c r="B1060" s="8">
        <v>9</v>
      </c>
      <c r="C1060" t="s">
        <v>8221</v>
      </c>
      <c r="D1060" s="8">
        <v>3</v>
      </c>
      <c r="E1060" s="8"/>
      <c r="F1060" s="8"/>
      <c r="G1060" s="8"/>
    </row>
    <row r="1061" spans="1:7" x14ac:dyDescent="0.55000000000000004">
      <c r="A1061" t="s">
        <v>8219</v>
      </c>
      <c r="B1061" s="8">
        <v>20</v>
      </c>
      <c r="C1061" t="s">
        <v>8221</v>
      </c>
      <c r="D1061" s="8">
        <v>1</v>
      </c>
      <c r="E1061" s="8"/>
      <c r="F1061" s="8"/>
      <c r="G1061" s="8"/>
    </row>
    <row r="1062" spans="1:7" x14ac:dyDescent="0.55000000000000004">
      <c r="A1062" t="s">
        <v>8219</v>
      </c>
      <c r="B1062" s="8">
        <v>57</v>
      </c>
      <c r="C1062" t="s">
        <v>8221</v>
      </c>
      <c r="D1062" s="8">
        <v>3</v>
      </c>
      <c r="E1062" s="8"/>
      <c r="F1062" s="8"/>
      <c r="G1062" s="8"/>
    </row>
    <row r="1063" spans="1:7" x14ac:dyDescent="0.55000000000000004">
      <c r="A1063" t="s">
        <v>8219</v>
      </c>
      <c r="B1063" s="8">
        <v>8</v>
      </c>
      <c r="C1063" t="s">
        <v>8221</v>
      </c>
      <c r="D1063" s="8">
        <v>0</v>
      </c>
      <c r="E1063" s="8"/>
      <c r="F1063" s="8"/>
      <c r="G1063" s="8"/>
    </row>
    <row r="1064" spans="1:7" x14ac:dyDescent="0.55000000000000004">
      <c r="A1064" t="s">
        <v>8219</v>
      </c>
      <c r="B1064" s="8">
        <v>14</v>
      </c>
      <c r="C1064" t="s">
        <v>8221</v>
      </c>
      <c r="D1064" s="8">
        <v>2</v>
      </c>
      <c r="E1064" s="8"/>
      <c r="F1064" s="8"/>
      <c r="G1064" s="8"/>
    </row>
    <row r="1065" spans="1:7" x14ac:dyDescent="0.55000000000000004">
      <c r="A1065" t="s">
        <v>8219</v>
      </c>
      <c r="B1065" s="8">
        <v>17</v>
      </c>
      <c r="C1065" t="s">
        <v>8221</v>
      </c>
      <c r="D1065" s="8">
        <v>10</v>
      </c>
      <c r="E1065" s="8"/>
      <c r="F1065" s="8"/>
      <c r="G1065" s="8"/>
    </row>
    <row r="1066" spans="1:7" x14ac:dyDescent="0.55000000000000004">
      <c r="A1066" t="s">
        <v>8219</v>
      </c>
      <c r="B1066" s="8">
        <v>100</v>
      </c>
      <c r="C1066" t="s">
        <v>8221</v>
      </c>
      <c r="D1066" s="8">
        <v>60</v>
      </c>
      <c r="E1066" s="8"/>
      <c r="F1066" s="8"/>
      <c r="G1066" s="8"/>
    </row>
    <row r="1067" spans="1:7" x14ac:dyDescent="0.55000000000000004">
      <c r="A1067" t="s">
        <v>8219</v>
      </c>
      <c r="B1067" s="8">
        <v>32</v>
      </c>
      <c r="C1067" t="s">
        <v>8221</v>
      </c>
      <c r="D1067" s="8">
        <v>5</v>
      </c>
      <c r="E1067" s="8"/>
      <c r="F1067" s="8"/>
      <c r="G1067" s="8"/>
    </row>
    <row r="1068" spans="1:7" x14ac:dyDescent="0.55000000000000004">
      <c r="A1068" t="s">
        <v>8219</v>
      </c>
      <c r="B1068" s="8">
        <v>3</v>
      </c>
      <c r="C1068" t="s">
        <v>8221</v>
      </c>
      <c r="D1068" s="8">
        <v>9</v>
      </c>
      <c r="E1068" s="8"/>
      <c r="F1068" s="8"/>
      <c r="G1068" s="8"/>
    </row>
    <row r="1069" spans="1:7" x14ac:dyDescent="0.55000000000000004">
      <c r="C1069" t="s">
        <v>8221</v>
      </c>
      <c r="D1069" s="8">
        <v>13</v>
      </c>
      <c r="E1069" s="8"/>
      <c r="F1069" s="8"/>
      <c r="G1069" s="8"/>
    </row>
    <row r="1070" spans="1:7" x14ac:dyDescent="0.55000000000000004">
      <c r="C1070" t="s">
        <v>8221</v>
      </c>
      <c r="D1070" s="8">
        <v>0</v>
      </c>
      <c r="E1070" s="8"/>
      <c r="F1070" s="8"/>
      <c r="G1070" s="8"/>
    </row>
    <row r="1071" spans="1:7" x14ac:dyDescent="0.55000000000000004">
      <c r="C1071" t="s">
        <v>8221</v>
      </c>
      <c r="D1071" s="8">
        <v>8</v>
      </c>
      <c r="E1071" s="8"/>
      <c r="F1071" s="8"/>
      <c r="G1071" s="8"/>
    </row>
    <row r="1072" spans="1:7" x14ac:dyDescent="0.55000000000000004">
      <c r="C1072" t="s">
        <v>8221</v>
      </c>
      <c r="D1072" s="8">
        <v>3</v>
      </c>
      <c r="E1072" s="8"/>
      <c r="F1072" s="8"/>
      <c r="G1072" s="8"/>
    </row>
    <row r="1073" spans="3:7" x14ac:dyDescent="0.55000000000000004">
      <c r="C1073" t="s">
        <v>8221</v>
      </c>
      <c r="D1073" s="8">
        <v>3</v>
      </c>
      <c r="E1073" s="8"/>
      <c r="F1073" s="8"/>
      <c r="G1073" s="8"/>
    </row>
    <row r="1074" spans="3:7" x14ac:dyDescent="0.55000000000000004">
      <c r="C1074" t="s">
        <v>8221</v>
      </c>
      <c r="D1074" s="8">
        <v>0</v>
      </c>
      <c r="E1074" s="8"/>
      <c r="F1074" s="8"/>
      <c r="G1074" s="8"/>
    </row>
    <row r="1075" spans="3:7" x14ac:dyDescent="0.55000000000000004">
      <c r="C1075" t="s">
        <v>8221</v>
      </c>
      <c r="D1075" s="8">
        <v>6</v>
      </c>
      <c r="E1075" s="8"/>
      <c r="F1075" s="8"/>
      <c r="G1075" s="8"/>
    </row>
    <row r="1076" spans="3:7" x14ac:dyDescent="0.55000000000000004">
      <c r="C1076" t="s">
        <v>8221</v>
      </c>
      <c r="D1076" s="8">
        <v>4</v>
      </c>
      <c r="E1076" s="8"/>
      <c r="F1076" s="8"/>
      <c r="G1076" s="8"/>
    </row>
    <row r="1077" spans="3:7" x14ac:dyDescent="0.55000000000000004">
      <c r="C1077" t="s">
        <v>8221</v>
      </c>
      <c r="D1077" s="8">
        <v>1</v>
      </c>
      <c r="E1077" s="8"/>
      <c r="F1077" s="8"/>
      <c r="G1077" s="8"/>
    </row>
    <row r="1078" spans="3:7" x14ac:dyDescent="0.55000000000000004">
      <c r="C1078" t="s">
        <v>8221</v>
      </c>
      <c r="D1078" s="8">
        <v>29</v>
      </c>
      <c r="E1078" s="8"/>
      <c r="F1078" s="8"/>
      <c r="G1078" s="8"/>
    </row>
    <row r="1079" spans="3:7" x14ac:dyDescent="0.55000000000000004">
      <c r="C1079" t="s">
        <v>8221</v>
      </c>
      <c r="D1079" s="8">
        <v>0</v>
      </c>
      <c r="E1079" s="8"/>
      <c r="F1079" s="8"/>
      <c r="G1079" s="8"/>
    </row>
    <row r="1080" spans="3:7" x14ac:dyDescent="0.55000000000000004">
      <c r="C1080" t="s">
        <v>8221</v>
      </c>
      <c r="D1080" s="8">
        <v>4</v>
      </c>
      <c r="E1080" s="8"/>
      <c r="F1080" s="8"/>
      <c r="G1080" s="8"/>
    </row>
    <row r="1081" spans="3:7" x14ac:dyDescent="0.55000000000000004">
      <c r="C1081" t="s">
        <v>8221</v>
      </c>
      <c r="D1081" s="8">
        <v>5</v>
      </c>
      <c r="E1081" s="8"/>
      <c r="F1081" s="8"/>
      <c r="G1081" s="8"/>
    </row>
    <row r="1082" spans="3:7" x14ac:dyDescent="0.55000000000000004">
      <c r="C1082" t="s">
        <v>8221</v>
      </c>
      <c r="D1082" s="8">
        <v>4</v>
      </c>
      <c r="E1082" s="8"/>
      <c r="F1082" s="8"/>
      <c r="G1082" s="8"/>
    </row>
    <row r="1083" spans="3:7" x14ac:dyDescent="0.55000000000000004">
      <c r="C1083" t="s">
        <v>8221</v>
      </c>
      <c r="D1083" s="8">
        <v>5</v>
      </c>
      <c r="E1083" s="8"/>
      <c r="F1083" s="8"/>
      <c r="G1083" s="8"/>
    </row>
    <row r="1084" spans="3:7" x14ac:dyDescent="0.55000000000000004">
      <c r="C1084" t="s">
        <v>8221</v>
      </c>
      <c r="D1084" s="8">
        <v>1</v>
      </c>
      <c r="E1084" s="8"/>
      <c r="F1084" s="8"/>
      <c r="G1084" s="8"/>
    </row>
    <row r="1085" spans="3:7" x14ac:dyDescent="0.55000000000000004">
      <c r="C1085" t="s">
        <v>8221</v>
      </c>
      <c r="D1085" s="8">
        <v>1</v>
      </c>
      <c r="E1085" s="8"/>
      <c r="F1085" s="8"/>
      <c r="G1085" s="8"/>
    </row>
    <row r="1086" spans="3:7" x14ac:dyDescent="0.55000000000000004">
      <c r="C1086" t="s">
        <v>8221</v>
      </c>
      <c r="D1086" s="8">
        <v>0</v>
      </c>
      <c r="E1086" s="8"/>
      <c r="F1086" s="8"/>
      <c r="G1086" s="8"/>
    </row>
    <row r="1087" spans="3:7" x14ac:dyDescent="0.55000000000000004">
      <c r="C1087" t="s">
        <v>8221</v>
      </c>
      <c r="D1087" s="8">
        <v>14</v>
      </c>
      <c r="E1087" s="8"/>
      <c r="F1087" s="8"/>
      <c r="G1087" s="8"/>
    </row>
    <row r="1088" spans="3:7" x14ac:dyDescent="0.55000000000000004">
      <c r="C1088" t="s">
        <v>8221</v>
      </c>
      <c r="D1088" s="8">
        <v>3</v>
      </c>
      <c r="E1088" s="8"/>
      <c r="F1088" s="8"/>
      <c r="G1088" s="8"/>
    </row>
    <row r="1089" spans="3:7" x14ac:dyDescent="0.55000000000000004">
      <c r="C1089" t="s">
        <v>8221</v>
      </c>
      <c r="D1089" s="8">
        <v>10</v>
      </c>
      <c r="E1089" s="8"/>
      <c r="F1089" s="8"/>
      <c r="G1089" s="8"/>
    </row>
    <row r="1090" spans="3:7" x14ac:dyDescent="0.55000000000000004">
      <c r="C1090" t="s">
        <v>8221</v>
      </c>
      <c r="D1090" s="8">
        <v>17</v>
      </c>
      <c r="E1090" s="8"/>
      <c r="F1090" s="8"/>
      <c r="G1090" s="8"/>
    </row>
    <row r="1091" spans="3:7" x14ac:dyDescent="0.55000000000000004">
      <c r="C1091" t="s">
        <v>8221</v>
      </c>
      <c r="D1091" s="8">
        <v>2</v>
      </c>
      <c r="E1091" s="8"/>
      <c r="F1091" s="8"/>
      <c r="G1091" s="8"/>
    </row>
    <row r="1092" spans="3:7" x14ac:dyDescent="0.55000000000000004">
      <c r="C1092" t="s">
        <v>8221</v>
      </c>
      <c r="D1092" s="8">
        <v>0</v>
      </c>
      <c r="E1092" s="8"/>
      <c r="F1092" s="8"/>
      <c r="G1092" s="8"/>
    </row>
    <row r="1093" spans="3:7" x14ac:dyDescent="0.55000000000000004">
      <c r="C1093" t="s">
        <v>8221</v>
      </c>
      <c r="D1093" s="8">
        <v>4</v>
      </c>
      <c r="E1093" s="8"/>
      <c r="F1093" s="8"/>
      <c r="G1093" s="8"/>
    </row>
    <row r="1094" spans="3:7" x14ac:dyDescent="0.55000000000000004">
      <c r="C1094" t="s">
        <v>8221</v>
      </c>
      <c r="D1094" s="8">
        <v>12</v>
      </c>
      <c r="E1094" s="8"/>
      <c r="F1094" s="8"/>
      <c r="G1094" s="8"/>
    </row>
    <row r="1095" spans="3:7" x14ac:dyDescent="0.55000000000000004">
      <c r="C1095" t="s">
        <v>8221</v>
      </c>
      <c r="D1095" s="8">
        <v>3</v>
      </c>
      <c r="E1095" s="8"/>
      <c r="F1095" s="8"/>
      <c r="G1095" s="8"/>
    </row>
    <row r="1096" spans="3:7" x14ac:dyDescent="0.55000000000000004">
      <c r="C1096" t="s">
        <v>8221</v>
      </c>
      <c r="D1096" s="8">
        <v>12</v>
      </c>
      <c r="E1096" s="8"/>
      <c r="F1096" s="8"/>
      <c r="G1096" s="8"/>
    </row>
    <row r="1097" spans="3:7" x14ac:dyDescent="0.55000000000000004">
      <c r="C1097" t="s">
        <v>8221</v>
      </c>
      <c r="D1097" s="8">
        <v>0</v>
      </c>
      <c r="E1097" s="8"/>
      <c r="F1097" s="8"/>
      <c r="G1097" s="8"/>
    </row>
    <row r="1098" spans="3:7" x14ac:dyDescent="0.55000000000000004">
      <c r="C1098" t="s">
        <v>8221</v>
      </c>
      <c r="D1098" s="8">
        <v>7</v>
      </c>
      <c r="E1098" s="8"/>
      <c r="F1098" s="8"/>
      <c r="G1098" s="8"/>
    </row>
    <row r="1099" spans="3:7" x14ac:dyDescent="0.55000000000000004">
      <c r="C1099" t="s">
        <v>8221</v>
      </c>
      <c r="D1099" s="8">
        <v>2</v>
      </c>
      <c r="E1099" s="8"/>
      <c r="F1099" s="8"/>
      <c r="G1099" s="8"/>
    </row>
    <row r="1100" spans="3:7" x14ac:dyDescent="0.55000000000000004">
      <c r="C1100" t="s">
        <v>8221</v>
      </c>
      <c r="D1100" s="8">
        <v>1</v>
      </c>
      <c r="E1100" s="8"/>
      <c r="F1100" s="8"/>
      <c r="G1100" s="8"/>
    </row>
    <row r="1101" spans="3:7" x14ac:dyDescent="0.55000000000000004">
      <c r="C1101" t="s">
        <v>8221</v>
      </c>
      <c r="D1101" s="8">
        <v>4</v>
      </c>
      <c r="E1101" s="8"/>
      <c r="F1101" s="8"/>
      <c r="G1101" s="8"/>
    </row>
    <row r="1102" spans="3:7" x14ac:dyDescent="0.55000000000000004">
      <c r="C1102" t="s">
        <v>8221</v>
      </c>
      <c r="D1102" s="8">
        <v>4</v>
      </c>
      <c r="E1102" s="8"/>
      <c r="F1102" s="8"/>
      <c r="G1102" s="8"/>
    </row>
    <row r="1103" spans="3:7" x14ac:dyDescent="0.55000000000000004">
      <c r="C1103" t="s">
        <v>8221</v>
      </c>
      <c r="D1103" s="8">
        <v>17</v>
      </c>
      <c r="E1103" s="8"/>
      <c r="F1103" s="8"/>
      <c r="G1103" s="8"/>
    </row>
    <row r="1104" spans="3:7" x14ac:dyDescent="0.55000000000000004">
      <c r="C1104" t="s">
        <v>8221</v>
      </c>
      <c r="D1104" s="8">
        <v>7</v>
      </c>
      <c r="E1104" s="8"/>
      <c r="F1104" s="8"/>
      <c r="G1104" s="8"/>
    </row>
    <row r="1105" spans="3:7" x14ac:dyDescent="0.55000000000000004">
      <c r="C1105" t="s">
        <v>8221</v>
      </c>
      <c r="D1105" s="8">
        <v>2</v>
      </c>
      <c r="E1105" s="8"/>
      <c r="F1105" s="8"/>
      <c r="G1105" s="8"/>
    </row>
    <row r="1106" spans="3:7" x14ac:dyDescent="0.55000000000000004">
      <c r="C1106" t="s">
        <v>8221</v>
      </c>
      <c r="D1106" s="8">
        <v>5</v>
      </c>
      <c r="E1106" s="8"/>
      <c r="F1106" s="8"/>
      <c r="G1106" s="8"/>
    </row>
    <row r="1107" spans="3:7" x14ac:dyDescent="0.55000000000000004">
      <c r="C1107" t="s">
        <v>8221</v>
      </c>
      <c r="D1107" s="8">
        <v>1</v>
      </c>
      <c r="E1107" s="8"/>
      <c r="F1107" s="8"/>
      <c r="G1107" s="8"/>
    </row>
    <row r="1108" spans="3:7" x14ac:dyDescent="0.55000000000000004">
      <c r="C1108" t="s">
        <v>8221</v>
      </c>
      <c r="D1108" s="8">
        <v>1</v>
      </c>
      <c r="E1108" s="8"/>
      <c r="F1108" s="8"/>
      <c r="G1108" s="8"/>
    </row>
    <row r="1109" spans="3:7" x14ac:dyDescent="0.55000000000000004">
      <c r="C1109" t="s">
        <v>8221</v>
      </c>
      <c r="D1109" s="8">
        <v>14</v>
      </c>
      <c r="E1109" s="8"/>
      <c r="F1109" s="8"/>
      <c r="G1109" s="8"/>
    </row>
    <row r="1110" spans="3:7" x14ac:dyDescent="0.55000000000000004">
      <c r="C1110" t="s">
        <v>8221</v>
      </c>
      <c r="D1110" s="8">
        <v>26</v>
      </c>
      <c r="E1110" s="8"/>
      <c r="F1110" s="8"/>
      <c r="G1110" s="8"/>
    </row>
    <row r="1111" spans="3:7" x14ac:dyDescent="0.55000000000000004">
      <c r="C1111" t="s">
        <v>8221</v>
      </c>
      <c r="D1111" s="8">
        <v>2</v>
      </c>
      <c r="E1111" s="8"/>
      <c r="F1111" s="8"/>
      <c r="G1111" s="8"/>
    </row>
    <row r="1112" spans="3:7" x14ac:dyDescent="0.55000000000000004">
      <c r="C1112" t="s">
        <v>8221</v>
      </c>
      <c r="D1112" s="8">
        <v>1</v>
      </c>
      <c r="E1112" s="8"/>
      <c r="F1112" s="8"/>
      <c r="G1112" s="8"/>
    </row>
    <row r="1113" spans="3:7" x14ac:dyDescent="0.55000000000000004">
      <c r="C1113" t="s">
        <v>8221</v>
      </c>
      <c r="D1113" s="8">
        <v>3</v>
      </c>
      <c r="E1113" s="8"/>
      <c r="F1113" s="8"/>
      <c r="G1113" s="8"/>
    </row>
    <row r="1114" spans="3:7" x14ac:dyDescent="0.55000000000000004">
      <c r="C1114" t="s">
        <v>8221</v>
      </c>
      <c r="D1114" s="8">
        <v>7</v>
      </c>
      <c r="E1114" s="8"/>
      <c r="F1114" s="8"/>
      <c r="G1114" s="8"/>
    </row>
    <row r="1115" spans="3:7" x14ac:dyDescent="0.55000000000000004">
      <c r="C1115" t="s">
        <v>8221</v>
      </c>
      <c r="D1115" s="8">
        <v>9</v>
      </c>
      <c r="E1115" s="8"/>
      <c r="F1115" s="8"/>
      <c r="G1115" s="8"/>
    </row>
    <row r="1116" spans="3:7" x14ac:dyDescent="0.55000000000000004">
      <c r="C1116" t="s">
        <v>8221</v>
      </c>
      <c r="D1116" s="8">
        <v>20</v>
      </c>
      <c r="E1116" s="8"/>
      <c r="F1116" s="8"/>
      <c r="G1116" s="8"/>
    </row>
    <row r="1117" spans="3:7" x14ac:dyDescent="0.55000000000000004">
      <c r="C1117" t="s">
        <v>8221</v>
      </c>
      <c r="D1117" s="8">
        <v>6</v>
      </c>
      <c r="E1117" s="8"/>
      <c r="F1117" s="8"/>
      <c r="G1117" s="8"/>
    </row>
    <row r="1118" spans="3:7" x14ac:dyDescent="0.55000000000000004">
      <c r="C1118" t="s">
        <v>8221</v>
      </c>
      <c r="D1118" s="8">
        <v>13</v>
      </c>
      <c r="E1118" s="8"/>
      <c r="F1118" s="8"/>
      <c r="G1118" s="8"/>
    </row>
    <row r="1119" spans="3:7" x14ac:dyDescent="0.55000000000000004">
      <c r="C1119" t="s">
        <v>8221</v>
      </c>
      <c r="D1119" s="8">
        <v>1</v>
      </c>
      <c r="E1119" s="8"/>
      <c r="F1119" s="8"/>
      <c r="G1119" s="8"/>
    </row>
    <row r="1120" spans="3:7" x14ac:dyDescent="0.55000000000000004">
      <c r="C1120" t="s">
        <v>8221</v>
      </c>
      <c r="D1120" s="8">
        <v>202</v>
      </c>
      <c r="E1120" s="8"/>
      <c r="F1120" s="8"/>
      <c r="G1120" s="8"/>
    </row>
    <row r="1121" spans="3:7" x14ac:dyDescent="0.55000000000000004">
      <c r="C1121" t="s">
        <v>8221</v>
      </c>
      <c r="D1121" s="8">
        <v>0</v>
      </c>
      <c r="E1121" s="8"/>
      <c r="F1121" s="8"/>
      <c r="G1121" s="8"/>
    </row>
    <row r="1122" spans="3:7" x14ac:dyDescent="0.55000000000000004">
      <c r="C1122" t="s">
        <v>8221</v>
      </c>
      <c r="D1122" s="8">
        <v>1</v>
      </c>
      <c r="E1122" s="8"/>
      <c r="F1122" s="8"/>
      <c r="G1122" s="8"/>
    </row>
    <row r="1123" spans="3:7" x14ac:dyDescent="0.55000000000000004">
      <c r="C1123" t="s">
        <v>8221</v>
      </c>
      <c r="D1123" s="8">
        <v>0</v>
      </c>
      <c r="E1123" s="8"/>
      <c r="F1123" s="8"/>
      <c r="G1123" s="8"/>
    </row>
    <row r="1124" spans="3:7" x14ac:dyDescent="0.55000000000000004">
      <c r="C1124" t="s">
        <v>8221</v>
      </c>
      <c r="D1124" s="8">
        <v>2</v>
      </c>
      <c r="E1124" s="8"/>
      <c r="F1124" s="8"/>
      <c r="G1124" s="8"/>
    </row>
    <row r="1125" spans="3:7" x14ac:dyDescent="0.55000000000000004">
      <c r="C1125" t="s">
        <v>8221</v>
      </c>
      <c r="D1125" s="8">
        <v>13</v>
      </c>
      <c r="E1125" s="8"/>
      <c r="F1125" s="8"/>
      <c r="G1125" s="8"/>
    </row>
    <row r="1126" spans="3:7" x14ac:dyDescent="0.55000000000000004">
      <c r="C1126" t="s">
        <v>8221</v>
      </c>
      <c r="D1126" s="8">
        <v>9</v>
      </c>
      <c r="E1126" s="8"/>
      <c r="F1126" s="8"/>
      <c r="G1126" s="8"/>
    </row>
    <row r="1127" spans="3:7" x14ac:dyDescent="0.55000000000000004">
      <c r="C1127" t="s">
        <v>8221</v>
      </c>
      <c r="D1127" s="8">
        <v>2</v>
      </c>
      <c r="E1127" s="8"/>
      <c r="F1127" s="8"/>
      <c r="G1127" s="8"/>
    </row>
    <row r="1128" spans="3:7" x14ac:dyDescent="0.55000000000000004">
      <c r="C1128" t="s">
        <v>8221</v>
      </c>
      <c r="D1128" s="8">
        <v>0</v>
      </c>
      <c r="E1128" s="8"/>
      <c r="F1128" s="8"/>
      <c r="G1128" s="8"/>
    </row>
    <row r="1129" spans="3:7" x14ac:dyDescent="0.55000000000000004">
      <c r="C1129" t="s">
        <v>8221</v>
      </c>
      <c r="D1129" s="8">
        <v>35</v>
      </c>
      <c r="E1129" s="8"/>
      <c r="F1129" s="8"/>
      <c r="G1129" s="8"/>
    </row>
    <row r="1130" spans="3:7" x14ac:dyDescent="0.55000000000000004">
      <c r="C1130" t="s">
        <v>8221</v>
      </c>
      <c r="D1130" s="8">
        <v>2</v>
      </c>
      <c r="E1130" s="8"/>
      <c r="F1130" s="8"/>
      <c r="G1130" s="8"/>
    </row>
    <row r="1131" spans="3:7" x14ac:dyDescent="0.55000000000000004">
      <c r="C1131" t="s">
        <v>8221</v>
      </c>
      <c r="D1131" s="8">
        <v>3</v>
      </c>
      <c r="E1131" s="8"/>
      <c r="F1131" s="8"/>
      <c r="G1131" s="8"/>
    </row>
    <row r="1132" spans="3:7" x14ac:dyDescent="0.55000000000000004">
      <c r="C1132" t="s">
        <v>8221</v>
      </c>
      <c r="D1132" s="8">
        <v>0</v>
      </c>
      <c r="E1132" s="8"/>
      <c r="F1132" s="8"/>
      <c r="G1132" s="8"/>
    </row>
    <row r="1133" spans="3:7" x14ac:dyDescent="0.55000000000000004">
      <c r="C1133" t="s">
        <v>8221</v>
      </c>
      <c r="D1133" s="8">
        <v>1</v>
      </c>
      <c r="E1133" s="8"/>
      <c r="F1133" s="8"/>
      <c r="G1133" s="8"/>
    </row>
    <row r="1134" spans="3:7" x14ac:dyDescent="0.55000000000000004">
      <c r="C1134" t="s">
        <v>8221</v>
      </c>
      <c r="D1134" s="8">
        <v>0</v>
      </c>
      <c r="E1134" s="8"/>
      <c r="F1134" s="8"/>
      <c r="G1134" s="8"/>
    </row>
    <row r="1135" spans="3:7" x14ac:dyDescent="0.55000000000000004">
      <c r="C1135" t="s">
        <v>8221</v>
      </c>
      <c r="D1135" s="8">
        <v>0</v>
      </c>
      <c r="E1135" s="8"/>
      <c r="F1135" s="8"/>
      <c r="G1135" s="8"/>
    </row>
    <row r="1136" spans="3:7" x14ac:dyDescent="0.55000000000000004">
      <c r="C1136" t="s">
        <v>8221</v>
      </c>
      <c r="D1136" s="8">
        <v>3</v>
      </c>
      <c r="E1136" s="8"/>
      <c r="F1136" s="8"/>
      <c r="G1136" s="8"/>
    </row>
    <row r="1137" spans="3:7" x14ac:dyDescent="0.55000000000000004">
      <c r="C1137" t="s">
        <v>8221</v>
      </c>
      <c r="D1137" s="8">
        <v>11</v>
      </c>
      <c r="E1137" s="8"/>
      <c r="F1137" s="8"/>
      <c r="G1137" s="8"/>
    </row>
    <row r="1138" spans="3:7" x14ac:dyDescent="0.55000000000000004">
      <c r="C1138" t="s">
        <v>8221</v>
      </c>
      <c r="D1138" s="8">
        <v>6</v>
      </c>
      <c r="E1138" s="8"/>
      <c r="F1138" s="8"/>
      <c r="G1138" s="8"/>
    </row>
    <row r="1139" spans="3:7" x14ac:dyDescent="0.55000000000000004">
      <c r="C1139" t="s">
        <v>8221</v>
      </c>
      <c r="D1139" s="8">
        <v>0</v>
      </c>
      <c r="E1139" s="8"/>
      <c r="F1139" s="8"/>
      <c r="G1139" s="8"/>
    </row>
    <row r="1140" spans="3:7" x14ac:dyDescent="0.55000000000000004">
      <c r="C1140" t="s">
        <v>8221</v>
      </c>
      <c r="D1140" s="8">
        <v>67</v>
      </c>
      <c r="E1140" s="8"/>
      <c r="F1140" s="8"/>
      <c r="G1140" s="8"/>
    </row>
    <row r="1141" spans="3:7" x14ac:dyDescent="0.55000000000000004">
      <c r="C1141" t="s">
        <v>8221</v>
      </c>
      <c r="D1141" s="8">
        <v>23</v>
      </c>
      <c r="E1141" s="8"/>
      <c r="F1141" s="8"/>
      <c r="G1141" s="8"/>
    </row>
    <row r="1142" spans="3:7" x14ac:dyDescent="0.55000000000000004">
      <c r="C1142" t="s">
        <v>8221</v>
      </c>
      <c r="D1142" s="8">
        <v>72</v>
      </c>
      <c r="E1142" s="8"/>
      <c r="F1142" s="8"/>
      <c r="G1142" s="8"/>
    </row>
    <row r="1143" spans="3:7" x14ac:dyDescent="0.55000000000000004">
      <c r="C1143" t="s">
        <v>8221</v>
      </c>
      <c r="D1143" s="8">
        <v>2</v>
      </c>
      <c r="E1143" s="8"/>
      <c r="F1143" s="8"/>
      <c r="G1143" s="8"/>
    </row>
    <row r="1144" spans="3:7" x14ac:dyDescent="0.55000000000000004">
      <c r="C1144" t="s">
        <v>8221</v>
      </c>
      <c r="D1144" s="8">
        <v>15</v>
      </c>
      <c r="E1144" s="8"/>
      <c r="F1144" s="8"/>
      <c r="G1144" s="8"/>
    </row>
    <row r="1145" spans="3:7" x14ac:dyDescent="0.55000000000000004">
      <c r="C1145" t="s">
        <v>8221</v>
      </c>
      <c r="D1145" s="8">
        <v>1</v>
      </c>
      <c r="E1145" s="8"/>
      <c r="F1145" s="8"/>
      <c r="G1145" s="8"/>
    </row>
    <row r="1146" spans="3:7" x14ac:dyDescent="0.55000000000000004">
      <c r="C1146" t="s">
        <v>8221</v>
      </c>
      <c r="D1146" s="8">
        <v>2</v>
      </c>
      <c r="E1146" s="8"/>
      <c r="F1146" s="8"/>
      <c r="G1146" s="8"/>
    </row>
    <row r="1147" spans="3:7" x14ac:dyDescent="0.55000000000000004">
      <c r="C1147" t="s">
        <v>8221</v>
      </c>
      <c r="D1147" s="8">
        <v>7</v>
      </c>
      <c r="E1147" s="8"/>
      <c r="F1147" s="8"/>
      <c r="G1147" s="8"/>
    </row>
    <row r="1148" spans="3:7" x14ac:dyDescent="0.55000000000000004">
      <c r="C1148" t="s">
        <v>8221</v>
      </c>
      <c r="D1148" s="8">
        <v>16</v>
      </c>
      <c r="E1148" s="8"/>
      <c r="F1148" s="8"/>
      <c r="G1148" s="8"/>
    </row>
    <row r="1149" spans="3:7" x14ac:dyDescent="0.55000000000000004">
      <c r="C1149" t="s">
        <v>8221</v>
      </c>
      <c r="D1149" s="8">
        <v>117</v>
      </c>
      <c r="E1149" s="8"/>
      <c r="F1149" s="8"/>
      <c r="G1149" s="8"/>
    </row>
    <row r="1150" spans="3:7" x14ac:dyDescent="0.55000000000000004">
      <c r="C1150" t="s">
        <v>8221</v>
      </c>
      <c r="D1150" s="8">
        <v>2</v>
      </c>
      <c r="E1150" s="8"/>
      <c r="F1150" s="8"/>
      <c r="G1150" s="8"/>
    </row>
    <row r="1151" spans="3:7" x14ac:dyDescent="0.55000000000000004">
      <c r="C1151" t="s">
        <v>8221</v>
      </c>
      <c r="D1151" s="8">
        <v>7</v>
      </c>
      <c r="E1151" s="8"/>
      <c r="F1151" s="8"/>
      <c r="G1151" s="8"/>
    </row>
    <row r="1152" spans="3:7" x14ac:dyDescent="0.55000000000000004">
      <c r="C1152" t="s">
        <v>8221</v>
      </c>
      <c r="D1152" s="8">
        <v>3</v>
      </c>
      <c r="E1152" s="8"/>
      <c r="F1152" s="8"/>
      <c r="G1152" s="8"/>
    </row>
    <row r="1153" spans="3:7" x14ac:dyDescent="0.55000000000000004">
      <c r="C1153" t="s">
        <v>8221</v>
      </c>
      <c r="D1153" s="8">
        <v>20</v>
      </c>
      <c r="E1153" s="8"/>
      <c r="F1153" s="8"/>
      <c r="G1153" s="8"/>
    </row>
    <row r="1154" spans="3:7" x14ac:dyDescent="0.55000000000000004">
      <c r="C1154" t="s">
        <v>8221</v>
      </c>
      <c r="D1154" s="8">
        <v>50</v>
      </c>
      <c r="E1154" s="8"/>
      <c r="F1154" s="8"/>
      <c r="G1154" s="8"/>
    </row>
    <row r="1155" spans="3:7" x14ac:dyDescent="0.55000000000000004">
      <c r="C1155" t="s">
        <v>8221</v>
      </c>
      <c r="D1155" s="8">
        <v>2</v>
      </c>
      <c r="E1155" s="8"/>
      <c r="F1155" s="8"/>
      <c r="G1155" s="8"/>
    </row>
    <row r="1156" spans="3:7" x14ac:dyDescent="0.55000000000000004">
      <c r="C1156" t="s">
        <v>8221</v>
      </c>
      <c r="D1156" s="8">
        <v>3</v>
      </c>
      <c r="E1156" s="8"/>
      <c r="F1156" s="8"/>
      <c r="G1156" s="8"/>
    </row>
    <row r="1157" spans="3:7" x14ac:dyDescent="0.55000000000000004">
      <c r="C1157" t="s">
        <v>8221</v>
      </c>
      <c r="D1157" s="8">
        <v>27</v>
      </c>
      <c r="E1157" s="8"/>
      <c r="F1157" s="8"/>
      <c r="G1157" s="8"/>
    </row>
    <row r="1158" spans="3:7" x14ac:dyDescent="0.55000000000000004">
      <c r="C1158" t="s">
        <v>8221</v>
      </c>
      <c r="D1158" s="8">
        <v>7</v>
      </c>
      <c r="E1158" s="8"/>
      <c r="F1158" s="8"/>
      <c r="G1158" s="8"/>
    </row>
    <row r="1159" spans="3:7" x14ac:dyDescent="0.55000000000000004">
      <c r="C1159" t="s">
        <v>8221</v>
      </c>
      <c r="D1159" s="8">
        <v>5</v>
      </c>
      <c r="E1159" s="8"/>
      <c r="F1159" s="8"/>
      <c r="G1159" s="8"/>
    </row>
    <row r="1160" spans="3:7" x14ac:dyDescent="0.55000000000000004">
      <c r="C1160" t="s">
        <v>8221</v>
      </c>
      <c r="D1160" s="8">
        <v>0</v>
      </c>
      <c r="E1160" s="8"/>
      <c r="F1160" s="8"/>
      <c r="G1160" s="8"/>
    </row>
    <row r="1161" spans="3:7" x14ac:dyDescent="0.55000000000000004">
      <c r="C1161" t="s">
        <v>8221</v>
      </c>
      <c r="D1161" s="8">
        <v>3</v>
      </c>
      <c r="E1161" s="8"/>
      <c r="F1161" s="8"/>
      <c r="G1161" s="8"/>
    </row>
    <row r="1162" spans="3:7" x14ac:dyDescent="0.55000000000000004">
      <c r="C1162" t="s">
        <v>8221</v>
      </c>
      <c r="D1162" s="8">
        <v>6</v>
      </c>
      <c r="E1162" s="8"/>
      <c r="F1162" s="8"/>
      <c r="G1162" s="8"/>
    </row>
    <row r="1163" spans="3:7" x14ac:dyDescent="0.55000000000000004">
      <c r="C1163" t="s">
        <v>8221</v>
      </c>
      <c r="D1163" s="8">
        <v>9</v>
      </c>
      <c r="E1163" s="8"/>
      <c r="F1163" s="8"/>
      <c r="G1163" s="8"/>
    </row>
    <row r="1164" spans="3:7" x14ac:dyDescent="0.55000000000000004">
      <c r="C1164" t="s">
        <v>8221</v>
      </c>
      <c r="D1164" s="8">
        <v>3</v>
      </c>
      <c r="E1164" s="8"/>
      <c r="F1164" s="8"/>
      <c r="G1164" s="8"/>
    </row>
    <row r="1165" spans="3:7" x14ac:dyDescent="0.55000000000000004">
      <c r="C1165" t="s">
        <v>8221</v>
      </c>
      <c r="D1165" s="8">
        <v>2</v>
      </c>
      <c r="E1165" s="8"/>
      <c r="F1165" s="8"/>
      <c r="G1165" s="8"/>
    </row>
    <row r="1166" spans="3:7" x14ac:dyDescent="0.55000000000000004">
      <c r="C1166" t="s">
        <v>8221</v>
      </c>
      <c r="D1166" s="8">
        <v>3</v>
      </c>
      <c r="E1166" s="8"/>
      <c r="F1166" s="8"/>
      <c r="G1166" s="8"/>
    </row>
    <row r="1167" spans="3:7" x14ac:dyDescent="0.55000000000000004">
      <c r="C1167" t="s">
        <v>8221</v>
      </c>
      <c r="D1167" s="8">
        <v>45</v>
      </c>
      <c r="E1167" s="8"/>
      <c r="F1167" s="8"/>
      <c r="G1167" s="8"/>
    </row>
    <row r="1168" spans="3:7" x14ac:dyDescent="0.55000000000000004">
      <c r="C1168" t="s">
        <v>8221</v>
      </c>
      <c r="D1168" s="8">
        <v>9</v>
      </c>
      <c r="E1168" s="8"/>
      <c r="F1168" s="8"/>
      <c r="G1168" s="8"/>
    </row>
    <row r="1169" spans="3:7" x14ac:dyDescent="0.55000000000000004">
      <c r="C1169" t="s">
        <v>8221</v>
      </c>
      <c r="D1169" s="8">
        <v>9</v>
      </c>
      <c r="E1169" s="8"/>
      <c r="F1169" s="8"/>
      <c r="G1169" s="8"/>
    </row>
    <row r="1170" spans="3:7" x14ac:dyDescent="0.55000000000000004">
      <c r="C1170" t="s">
        <v>8221</v>
      </c>
      <c r="D1170" s="8">
        <v>21</v>
      </c>
      <c r="E1170" s="8"/>
      <c r="F1170" s="8"/>
      <c r="G1170" s="8"/>
    </row>
    <row r="1171" spans="3:7" x14ac:dyDescent="0.55000000000000004">
      <c r="C1171" t="s">
        <v>8221</v>
      </c>
      <c r="D1171" s="8">
        <v>17</v>
      </c>
      <c r="E1171" s="8"/>
      <c r="F1171" s="8"/>
      <c r="G1171" s="8"/>
    </row>
    <row r="1172" spans="3:7" x14ac:dyDescent="0.55000000000000004">
      <c r="C1172" t="s">
        <v>8221</v>
      </c>
      <c r="D1172" s="8">
        <v>1</v>
      </c>
      <c r="E1172" s="8"/>
      <c r="F1172" s="8"/>
      <c r="G1172" s="8"/>
    </row>
    <row r="1173" spans="3:7" x14ac:dyDescent="0.55000000000000004">
      <c r="C1173" t="s">
        <v>8221</v>
      </c>
      <c r="D1173" s="8">
        <v>1</v>
      </c>
      <c r="E1173" s="8"/>
      <c r="F1173" s="8"/>
      <c r="G1173" s="8"/>
    </row>
    <row r="1174" spans="3:7" x14ac:dyDescent="0.55000000000000004">
      <c r="C1174" t="s">
        <v>8221</v>
      </c>
      <c r="D1174" s="8">
        <v>14</v>
      </c>
      <c r="E1174" s="8"/>
      <c r="F1174" s="8"/>
      <c r="G1174" s="8"/>
    </row>
    <row r="1175" spans="3:7" x14ac:dyDescent="0.55000000000000004">
      <c r="C1175" t="s">
        <v>8221</v>
      </c>
      <c r="D1175" s="8">
        <v>42</v>
      </c>
      <c r="E1175" s="8"/>
      <c r="F1175" s="8"/>
      <c r="G1175" s="8"/>
    </row>
    <row r="1176" spans="3:7" x14ac:dyDescent="0.55000000000000004">
      <c r="C1176" t="s">
        <v>8221</v>
      </c>
      <c r="D1176" s="8">
        <v>27</v>
      </c>
      <c r="E1176" s="8"/>
      <c r="F1176" s="8"/>
      <c r="G1176" s="8"/>
    </row>
    <row r="1177" spans="3:7" x14ac:dyDescent="0.55000000000000004">
      <c r="C1177" t="s">
        <v>8221</v>
      </c>
      <c r="D1177" s="8">
        <v>5</v>
      </c>
      <c r="E1177" s="8"/>
      <c r="F1177" s="8"/>
      <c r="G1177" s="8"/>
    </row>
    <row r="1178" spans="3:7" x14ac:dyDescent="0.55000000000000004">
      <c r="C1178" t="s">
        <v>8221</v>
      </c>
      <c r="D1178" s="8">
        <v>13</v>
      </c>
      <c r="E1178" s="8"/>
      <c r="F1178" s="8"/>
      <c r="G1178" s="8"/>
    </row>
    <row r="1179" spans="3:7" x14ac:dyDescent="0.55000000000000004">
      <c r="C1179" t="s">
        <v>8221</v>
      </c>
      <c r="D1179" s="8">
        <v>12</v>
      </c>
      <c r="E1179" s="8"/>
      <c r="F1179" s="8"/>
      <c r="G1179" s="8"/>
    </row>
    <row r="1180" spans="3:7" x14ac:dyDescent="0.55000000000000004">
      <c r="C1180" t="s">
        <v>8221</v>
      </c>
      <c r="D1180" s="8">
        <v>90</v>
      </c>
      <c r="E1180" s="8"/>
      <c r="F1180" s="8"/>
      <c r="G1180" s="8"/>
    </row>
    <row r="1181" spans="3:7" x14ac:dyDescent="0.55000000000000004">
      <c r="C1181" t="s">
        <v>8221</v>
      </c>
      <c r="D1181" s="8">
        <v>2</v>
      </c>
      <c r="E1181" s="8"/>
      <c r="F1181" s="8"/>
      <c r="G1181" s="8"/>
    </row>
    <row r="1182" spans="3:7" x14ac:dyDescent="0.55000000000000004">
      <c r="C1182" t="s">
        <v>8221</v>
      </c>
      <c r="D1182" s="8">
        <v>5</v>
      </c>
      <c r="E1182" s="8"/>
      <c r="F1182" s="8"/>
      <c r="G1182" s="8"/>
    </row>
    <row r="1183" spans="3:7" x14ac:dyDescent="0.55000000000000004">
      <c r="C1183" t="s">
        <v>8221</v>
      </c>
      <c r="D1183" s="8">
        <v>31</v>
      </c>
      <c r="E1183" s="8"/>
      <c r="F1183" s="8"/>
      <c r="G1183" s="8"/>
    </row>
    <row r="1184" spans="3:7" x14ac:dyDescent="0.55000000000000004">
      <c r="C1184" t="s">
        <v>8221</v>
      </c>
      <c r="D1184" s="8">
        <v>4</v>
      </c>
      <c r="E1184" s="8"/>
      <c r="F1184" s="8"/>
      <c r="G1184" s="8"/>
    </row>
    <row r="1185" spans="3:7" x14ac:dyDescent="0.55000000000000004">
      <c r="C1185" t="s">
        <v>8221</v>
      </c>
      <c r="D1185" s="8">
        <v>29</v>
      </c>
      <c r="E1185" s="8"/>
      <c r="F1185" s="8"/>
      <c r="G1185" s="8"/>
    </row>
    <row r="1186" spans="3:7" x14ac:dyDescent="0.55000000000000004">
      <c r="C1186" t="s">
        <v>8221</v>
      </c>
      <c r="D1186" s="8">
        <v>2</v>
      </c>
      <c r="E1186" s="8"/>
      <c r="F1186" s="8"/>
      <c r="G1186" s="8"/>
    </row>
    <row r="1187" spans="3:7" x14ac:dyDescent="0.55000000000000004">
      <c r="C1187" t="s">
        <v>8221</v>
      </c>
      <c r="D1187" s="8">
        <v>114</v>
      </c>
      <c r="E1187" s="8"/>
      <c r="F1187" s="8"/>
      <c r="G1187" s="8"/>
    </row>
    <row r="1188" spans="3:7" x14ac:dyDescent="0.55000000000000004">
      <c r="C1188" t="s">
        <v>8221</v>
      </c>
      <c r="D1188" s="8">
        <v>1</v>
      </c>
      <c r="E1188" s="8"/>
      <c r="F1188" s="8"/>
      <c r="G1188" s="8"/>
    </row>
    <row r="1189" spans="3:7" x14ac:dyDescent="0.55000000000000004">
      <c r="C1189" t="s">
        <v>8221</v>
      </c>
      <c r="D1189" s="8">
        <v>76</v>
      </c>
      <c r="E1189" s="8"/>
      <c r="F1189" s="8"/>
      <c r="G1189" s="8"/>
    </row>
    <row r="1190" spans="3:7" x14ac:dyDescent="0.55000000000000004">
      <c r="C1190" t="s">
        <v>8221</v>
      </c>
      <c r="D1190" s="8">
        <v>9</v>
      </c>
      <c r="E1190" s="8"/>
      <c r="F1190" s="8"/>
      <c r="G1190" s="8"/>
    </row>
    <row r="1191" spans="3:7" x14ac:dyDescent="0.55000000000000004">
      <c r="C1191" t="s">
        <v>8221</v>
      </c>
      <c r="D1191" s="8">
        <v>37</v>
      </c>
      <c r="E1191" s="8"/>
      <c r="F1191" s="8"/>
      <c r="G1191" s="8"/>
    </row>
    <row r="1192" spans="3:7" x14ac:dyDescent="0.55000000000000004">
      <c r="C1192" t="s">
        <v>8221</v>
      </c>
      <c r="D1192" s="8">
        <v>0</v>
      </c>
      <c r="E1192" s="8"/>
      <c r="F1192" s="8"/>
      <c r="G1192" s="8"/>
    </row>
    <row r="1193" spans="3:7" x14ac:dyDescent="0.55000000000000004">
      <c r="C1193" t="s">
        <v>8221</v>
      </c>
      <c r="D1193" s="8">
        <v>1</v>
      </c>
      <c r="E1193" s="8"/>
      <c r="F1193" s="8"/>
      <c r="G1193" s="8"/>
    </row>
    <row r="1194" spans="3:7" x14ac:dyDescent="0.55000000000000004">
      <c r="C1194" t="s">
        <v>8221</v>
      </c>
      <c r="D1194" s="8">
        <v>10</v>
      </c>
      <c r="E1194" s="8"/>
      <c r="F1194" s="8"/>
      <c r="G1194" s="8"/>
    </row>
    <row r="1195" spans="3:7" x14ac:dyDescent="0.55000000000000004">
      <c r="C1195" t="s">
        <v>8221</v>
      </c>
      <c r="D1195" s="8">
        <v>1</v>
      </c>
      <c r="E1195" s="8"/>
      <c r="F1195" s="8"/>
      <c r="G1195" s="8"/>
    </row>
    <row r="1196" spans="3:7" x14ac:dyDescent="0.55000000000000004">
      <c r="C1196" t="s">
        <v>8221</v>
      </c>
      <c r="D1196" s="8">
        <v>2</v>
      </c>
      <c r="E1196" s="8"/>
      <c r="F1196" s="8"/>
      <c r="G1196" s="8"/>
    </row>
    <row r="1197" spans="3:7" x14ac:dyDescent="0.55000000000000004">
      <c r="C1197" t="s">
        <v>8221</v>
      </c>
      <c r="D1197" s="8">
        <v>1</v>
      </c>
      <c r="E1197" s="8"/>
      <c r="F1197" s="8"/>
      <c r="G1197" s="8"/>
    </row>
    <row r="1198" spans="3:7" x14ac:dyDescent="0.55000000000000004">
      <c r="C1198" t="s">
        <v>8221</v>
      </c>
      <c r="D1198" s="8">
        <v>10</v>
      </c>
      <c r="E1198" s="8"/>
      <c r="F1198" s="8"/>
      <c r="G1198" s="8"/>
    </row>
    <row r="1199" spans="3:7" x14ac:dyDescent="0.55000000000000004">
      <c r="C1199" t="s">
        <v>8221</v>
      </c>
      <c r="D1199" s="8">
        <v>9</v>
      </c>
      <c r="E1199" s="8"/>
      <c r="F1199" s="8"/>
      <c r="G1199" s="8"/>
    </row>
    <row r="1200" spans="3:7" x14ac:dyDescent="0.55000000000000004">
      <c r="C1200" t="s">
        <v>8221</v>
      </c>
      <c r="D1200" s="8">
        <v>19</v>
      </c>
      <c r="E1200" s="8"/>
      <c r="F1200" s="8"/>
      <c r="G1200" s="8"/>
    </row>
    <row r="1201" spans="3:7" x14ac:dyDescent="0.55000000000000004">
      <c r="C1201" t="s">
        <v>8221</v>
      </c>
      <c r="D1201" s="8">
        <v>0</v>
      </c>
      <c r="E1201" s="8"/>
      <c r="F1201" s="8"/>
      <c r="G1201" s="8"/>
    </row>
    <row r="1202" spans="3:7" x14ac:dyDescent="0.55000000000000004">
      <c r="C1202" t="s">
        <v>8221</v>
      </c>
      <c r="D1202" s="8">
        <v>4</v>
      </c>
      <c r="E1202" s="8"/>
      <c r="F1202" s="8"/>
      <c r="G1202" s="8"/>
    </row>
    <row r="1203" spans="3:7" x14ac:dyDescent="0.55000000000000004">
      <c r="C1203" t="s">
        <v>8221</v>
      </c>
      <c r="D1203" s="8">
        <v>8</v>
      </c>
      <c r="E1203" s="8"/>
      <c r="F1203" s="8"/>
      <c r="G1203" s="8"/>
    </row>
    <row r="1204" spans="3:7" x14ac:dyDescent="0.55000000000000004">
      <c r="C1204" t="s">
        <v>8221</v>
      </c>
      <c r="D1204" s="8">
        <v>24</v>
      </c>
      <c r="E1204" s="8"/>
      <c r="F1204" s="8"/>
      <c r="G1204" s="8"/>
    </row>
    <row r="1205" spans="3:7" x14ac:dyDescent="0.55000000000000004">
      <c r="C1205" t="s">
        <v>8221</v>
      </c>
      <c r="D1205" s="8">
        <v>0</v>
      </c>
      <c r="E1205" s="8"/>
      <c r="F1205" s="8"/>
      <c r="G1205" s="8"/>
    </row>
    <row r="1206" spans="3:7" x14ac:dyDescent="0.55000000000000004">
      <c r="C1206" t="s">
        <v>8221</v>
      </c>
      <c r="D1206" s="8">
        <v>39</v>
      </c>
      <c r="E1206" s="8"/>
      <c r="F1206" s="8"/>
      <c r="G1206" s="8"/>
    </row>
    <row r="1207" spans="3:7" x14ac:dyDescent="0.55000000000000004">
      <c r="C1207" t="s">
        <v>8221</v>
      </c>
      <c r="D1207" s="8">
        <v>6</v>
      </c>
      <c r="E1207" s="8"/>
      <c r="F1207" s="8"/>
      <c r="G1207" s="8"/>
    </row>
    <row r="1208" spans="3:7" x14ac:dyDescent="0.55000000000000004">
      <c r="C1208" t="s">
        <v>8221</v>
      </c>
      <c r="D1208" s="8">
        <v>4</v>
      </c>
      <c r="E1208" s="8"/>
      <c r="F1208" s="8"/>
      <c r="G1208" s="8"/>
    </row>
    <row r="1209" spans="3:7" x14ac:dyDescent="0.55000000000000004">
      <c r="C1209" t="s">
        <v>8221</v>
      </c>
      <c r="D1209" s="8">
        <v>3</v>
      </c>
      <c r="E1209" s="8"/>
      <c r="F1209" s="8"/>
      <c r="G1209" s="8"/>
    </row>
    <row r="1210" spans="3:7" x14ac:dyDescent="0.55000000000000004">
      <c r="C1210" t="s">
        <v>8221</v>
      </c>
      <c r="D1210" s="8">
        <v>53</v>
      </c>
      <c r="E1210" s="8"/>
      <c r="F1210" s="8"/>
      <c r="G1210" s="8"/>
    </row>
    <row r="1211" spans="3:7" x14ac:dyDescent="0.55000000000000004">
      <c r="C1211" t="s">
        <v>8221</v>
      </c>
      <c r="D1211" s="8">
        <v>1</v>
      </c>
      <c r="E1211" s="8"/>
      <c r="F1211" s="8"/>
      <c r="G1211" s="8"/>
    </row>
    <row r="1212" spans="3:7" x14ac:dyDescent="0.55000000000000004">
      <c r="C1212" t="s">
        <v>8221</v>
      </c>
      <c r="D1212" s="8">
        <v>2</v>
      </c>
      <c r="E1212" s="8"/>
      <c r="F1212" s="8"/>
      <c r="G1212" s="8"/>
    </row>
    <row r="1213" spans="3:7" x14ac:dyDescent="0.55000000000000004">
      <c r="C1213" t="s">
        <v>8221</v>
      </c>
      <c r="D1213" s="8">
        <v>25</v>
      </c>
      <c r="E1213" s="8"/>
      <c r="F1213" s="8"/>
      <c r="G1213" s="8"/>
    </row>
    <row r="1214" spans="3:7" x14ac:dyDescent="0.55000000000000004">
      <c r="C1214" t="s">
        <v>8221</v>
      </c>
      <c r="D1214" s="8">
        <v>6</v>
      </c>
      <c r="E1214" s="8"/>
      <c r="F1214" s="8"/>
      <c r="G1214" s="8"/>
    </row>
    <row r="1215" spans="3:7" x14ac:dyDescent="0.55000000000000004">
      <c r="C1215" t="s">
        <v>8221</v>
      </c>
      <c r="D1215" s="8">
        <v>0</v>
      </c>
      <c r="E1215" s="8"/>
      <c r="F1215" s="8"/>
      <c r="G1215" s="8"/>
    </row>
    <row r="1216" spans="3:7" x14ac:dyDescent="0.55000000000000004">
      <c r="C1216" t="s">
        <v>8221</v>
      </c>
      <c r="D1216" s="8">
        <v>12</v>
      </c>
      <c r="E1216" s="8"/>
      <c r="F1216" s="8"/>
      <c r="G1216" s="8"/>
    </row>
    <row r="1217" spans="3:7" x14ac:dyDescent="0.55000000000000004">
      <c r="C1217" t="s">
        <v>8221</v>
      </c>
      <c r="D1217" s="8">
        <v>0</v>
      </c>
      <c r="E1217" s="8"/>
      <c r="F1217" s="8"/>
      <c r="G1217" s="8"/>
    </row>
    <row r="1218" spans="3:7" x14ac:dyDescent="0.55000000000000004">
      <c r="C1218" t="s">
        <v>8221</v>
      </c>
      <c r="D1218" s="8">
        <v>36</v>
      </c>
      <c r="E1218" s="8"/>
      <c r="F1218" s="8"/>
      <c r="G1218" s="8"/>
    </row>
    <row r="1219" spans="3:7" x14ac:dyDescent="0.55000000000000004">
      <c r="C1219" t="s">
        <v>8221</v>
      </c>
      <c r="D1219" s="8">
        <v>0</v>
      </c>
      <c r="E1219" s="8"/>
      <c r="F1219" s="8"/>
      <c r="G1219" s="8"/>
    </row>
    <row r="1220" spans="3:7" x14ac:dyDescent="0.55000000000000004">
      <c r="C1220" t="s">
        <v>8221</v>
      </c>
      <c r="D1220" s="8">
        <v>2</v>
      </c>
      <c r="E1220" s="8"/>
      <c r="F1220" s="8"/>
      <c r="G1220" s="8"/>
    </row>
    <row r="1221" spans="3:7" x14ac:dyDescent="0.55000000000000004">
      <c r="C1221" t="s">
        <v>8221</v>
      </c>
      <c r="D1221" s="8">
        <v>1</v>
      </c>
      <c r="E1221" s="8"/>
      <c r="F1221" s="8"/>
      <c r="G1221" s="8"/>
    </row>
    <row r="1222" spans="3:7" x14ac:dyDescent="0.55000000000000004">
      <c r="C1222" t="s">
        <v>8221</v>
      </c>
      <c r="D1222" s="8">
        <v>59</v>
      </c>
      <c r="E1222" s="8"/>
      <c r="F1222" s="8"/>
      <c r="G1222" s="8"/>
    </row>
    <row r="1223" spans="3:7" x14ac:dyDescent="0.55000000000000004">
      <c r="C1223" t="s">
        <v>8221</v>
      </c>
      <c r="D1223" s="8">
        <v>1</v>
      </c>
      <c r="E1223" s="8"/>
      <c r="F1223" s="8"/>
      <c r="G1223" s="8"/>
    </row>
    <row r="1224" spans="3:7" x14ac:dyDescent="0.55000000000000004">
      <c r="C1224" t="s">
        <v>8221</v>
      </c>
      <c r="D1224" s="8">
        <v>31</v>
      </c>
      <c r="E1224" s="8"/>
      <c r="F1224" s="8"/>
      <c r="G1224" s="8"/>
    </row>
    <row r="1225" spans="3:7" x14ac:dyDescent="0.55000000000000004">
      <c r="C1225" t="s">
        <v>8221</v>
      </c>
      <c r="D1225" s="8">
        <v>18</v>
      </c>
      <c r="E1225" s="8"/>
      <c r="F1225" s="8"/>
      <c r="G1225" s="8"/>
    </row>
    <row r="1226" spans="3:7" x14ac:dyDescent="0.55000000000000004">
      <c r="C1226" t="s">
        <v>8221</v>
      </c>
      <c r="D1226" s="8">
        <v>10</v>
      </c>
      <c r="E1226" s="8"/>
      <c r="F1226" s="8"/>
      <c r="G1226" s="8"/>
    </row>
    <row r="1227" spans="3:7" x14ac:dyDescent="0.55000000000000004">
      <c r="C1227" t="s">
        <v>8221</v>
      </c>
      <c r="D1227" s="8">
        <v>0</v>
      </c>
      <c r="E1227" s="8"/>
      <c r="F1227" s="8"/>
      <c r="G1227" s="8"/>
    </row>
    <row r="1228" spans="3:7" x14ac:dyDescent="0.55000000000000004">
      <c r="C1228" t="s">
        <v>8221</v>
      </c>
      <c r="D1228" s="8">
        <v>14</v>
      </c>
      <c r="E1228" s="8"/>
      <c r="F1228" s="8"/>
      <c r="G1228" s="8"/>
    </row>
    <row r="1229" spans="3:7" x14ac:dyDescent="0.55000000000000004">
      <c r="C1229" t="s">
        <v>8221</v>
      </c>
      <c r="D1229" s="8">
        <v>2</v>
      </c>
      <c r="E1229" s="8"/>
      <c r="F1229" s="8"/>
      <c r="G1229" s="8"/>
    </row>
    <row r="1230" spans="3:7" x14ac:dyDescent="0.55000000000000004">
      <c r="C1230" t="s">
        <v>8221</v>
      </c>
      <c r="D1230" s="8">
        <v>1</v>
      </c>
      <c r="E1230" s="8"/>
      <c r="F1230" s="8"/>
      <c r="G1230" s="8"/>
    </row>
    <row r="1231" spans="3:7" x14ac:dyDescent="0.55000000000000004">
      <c r="C1231" t="s">
        <v>8221</v>
      </c>
      <c r="D1231" s="8">
        <v>3</v>
      </c>
      <c r="E1231" s="8"/>
      <c r="F1231" s="8"/>
      <c r="G1231" s="8"/>
    </row>
    <row r="1232" spans="3:7" x14ac:dyDescent="0.55000000000000004">
      <c r="C1232" t="s">
        <v>8221</v>
      </c>
      <c r="D1232" s="8">
        <v>0</v>
      </c>
      <c r="E1232" s="8"/>
      <c r="F1232" s="8"/>
      <c r="G1232" s="8"/>
    </row>
    <row r="1233" spans="3:7" x14ac:dyDescent="0.55000000000000004">
      <c r="C1233" t="s">
        <v>8221</v>
      </c>
      <c r="D1233" s="8">
        <v>2</v>
      </c>
      <c r="E1233" s="8"/>
      <c r="F1233" s="8"/>
      <c r="G1233" s="8"/>
    </row>
    <row r="1234" spans="3:7" x14ac:dyDescent="0.55000000000000004">
      <c r="C1234" t="s">
        <v>8221</v>
      </c>
      <c r="D1234" s="8">
        <v>0</v>
      </c>
      <c r="E1234" s="8"/>
      <c r="F1234" s="8"/>
      <c r="G1234" s="8"/>
    </row>
    <row r="1235" spans="3:7" x14ac:dyDescent="0.55000000000000004">
      <c r="C1235" t="s">
        <v>8221</v>
      </c>
      <c r="D1235" s="8">
        <v>12</v>
      </c>
      <c r="E1235" s="8"/>
      <c r="F1235" s="8"/>
      <c r="G1235" s="8"/>
    </row>
    <row r="1236" spans="3:7" x14ac:dyDescent="0.55000000000000004">
      <c r="C1236" t="s">
        <v>8221</v>
      </c>
      <c r="D1236" s="8">
        <v>1</v>
      </c>
      <c r="E1236" s="8"/>
      <c r="F1236" s="8"/>
      <c r="G1236" s="8"/>
    </row>
    <row r="1237" spans="3:7" x14ac:dyDescent="0.55000000000000004">
      <c r="C1237" t="s">
        <v>8221</v>
      </c>
      <c r="D1237" s="8">
        <v>8</v>
      </c>
      <c r="E1237" s="8"/>
      <c r="F1237" s="8"/>
      <c r="G1237" s="8"/>
    </row>
    <row r="1238" spans="3:7" x14ac:dyDescent="0.55000000000000004">
      <c r="C1238" t="s">
        <v>8221</v>
      </c>
      <c r="D1238" s="8">
        <v>2</v>
      </c>
      <c r="E1238" s="8"/>
      <c r="F1238" s="8"/>
      <c r="G1238" s="8"/>
    </row>
    <row r="1239" spans="3:7" x14ac:dyDescent="0.55000000000000004">
      <c r="C1239" t="s">
        <v>8221</v>
      </c>
      <c r="D1239" s="8">
        <v>31</v>
      </c>
      <c r="E1239" s="8"/>
      <c r="F1239" s="8"/>
      <c r="G1239" s="8"/>
    </row>
    <row r="1240" spans="3:7" x14ac:dyDescent="0.55000000000000004">
      <c r="C1240" t="s">
        <v>8221</v>
      </c>
      <c r="D1240" s="8">
        <v>5</v>
      </c>
      <c r="E1240" s="8"/>
      <c r="F1240" s="8"/>
      <c r="G1240" s="8"/>
    </row>
    <row r="1241" spans="3:7" x14ac:dyDescent="0.55000000000000004">
      <c r="C1241" t="s">
        <v>8221</v>
      </c>
      <c r="D1241" s="8">
        <v>1</v>
      </c>
      <c r="E1241" s="8"/>
      <c r="F1241" s="8"/>
      <c r="G1241" s="8"/>
    </row>
    <row r="1242" spans="3:7" x14ac:dyDescent="0.55000000000000004">
      <c r="C1242" t="s">
        <v>8221</v>
      </c>
      <c r="D1242" s="8">
        <v>12</v>
      </c>
      <c r="E1242" s="8"/>
      <c r="F1242" s="8"/>
      <c r="G1242" s="8"/>
    </row>
    <row r="1243" spans="3:7" x14ac:dyDescent="0.55000000000000004">
      <c r="C1243" t="s">
        <v>8221</v>
      </c>
      <c r="D1243" s="8">
        <v>4</v>
      </c>
      <c r="E1243" s="8"/>
      <c r="F1243" s="8"/>
      <c r="G1243" s="8"/>
    </row>
    <row r="1244" spans="3:7" x14ac:dyDescent="0.55000000000000004">
      <c r="C1244" t="s">
        <v>8221</v>
      </c>
      <c r="D1244" s="8">
        <v>0</v>
      </c>
      <c r="E1244" s="8"/>
      <c r="F1244" s="8"/>
      <c r="G1244" s="8"/>
    </row>
    <row r="1245" spans="3:7" x14ac:dyDescent="0.55000000000000004">
      <c r="C1245" t="s">
        <v>8221</v>
      </c>
      <c r="D1245" s="8">
        <v>7</v>
      </c>
      <c r="E1245" s="8"/>
      <c r="F1245" s="8"/>
      <c r="G1245" s="8"/>
    </row>
    <row r="1246" spans="3:7" x14ac:dyDescent="0.55000000000000004">
      <c r="C1246" t="s">
        <v>8221</v>
      </c>
      <c r="D1246" s="8">
        <v>2</v>
      </c>
      <c r="E1246" s="8"/>
      <c r="F1246" s="8"/>
      <c r="G1246" s="8"/>
    </row>
    <row r="1247" spans="3:7" x14ac:dyDescent="0.55000000000000004">
      <c r="C1247" t="s">
        <v>8221</v>
      </c>
      <c r="D1247" s="8">
        <v>1</v>
      </c>
      <c r="E1247" s="8"/>
      <c r="F1247" s="8"/>
      <c r="G1247" s="8"/>
    </row>
    <row r="1248" spans="3:7" x14ac:dyDescent="0.55000000000000004">
      <c r="C1248" t="s">
        <v>8221</v>
      </c>
      <c r="D1248" s="8">
        <v>4</v>
      </c>
      <c r="E1248" s="8"/>
      <c r="F1248" s="8"/>
      <c r="G1248" s="8"/>
    </row>
    <row r="1249" spans="3:7" x14ac:dyDescent="0.55000000000000004">
      <c r="C1249" t="s">
        <v>8221</v>
      </c>
      <c r="D1249" s="8">
        <v>6</v>
      </c>
      <c r="E1249" s="8"/>
      <c r="F1249" s="8"/>
      <c r="G1249" s="8"/>
    </row>
    <row r="1250" spans="3:7" x14ac:dyDescent="0.55000000000000004">
      <c r="C1250" t="s">
        <v>8221</v>
      </c>
      <c r="D1250" s="8">
        <v>8</v>
      </c>
      <c r="E1250" s="8"/>
      <c r="F1250" s="8"/>
      <c r="G1250" s="8"/>
    </row>
    <row r="1251" spans="3:7" x14ac:dyDescent="0.55000000000000004">
      <c r="C1251" t="s">
        <v>8221</v>
      </c>
      <c r="D1251" s="8">
        <v>14</v>
      </c>
      <c r="E1251" s="8"/>
      <c r="F1251" s="8"/>
      <c r="G1251" s="8"/>
    </row>
    <row r="1252" spans="3:7" x14ac:dyDescent="0.55000000000000004">
      <c r="C1252" t="s">
        <v>8221</v>
      </c>
      <c r="D1252" s="8">
        <v>0</v>
      </c>
      <c r="E1252" s="8"/>
      <c r="F1252" s="8"/>
      <c r="G1252" s="8"/>
    </row>
    <row r="1253" spans="3:7" x14ac:dyDescent="0.55000000000000004">
      <c r="C1253" t="s">
        <v>8221</v>
      </c>
      <c r="D1253" s="8">
        <v>4</v>
      </c>
      <c r="E1253" s="8"/>
      <c r="F1253" s="8"/>
      <c r="G1253" s="8"/>
    </row>
    <row r="1254" spans="3:7" x14ac:dyDescent="0.55000000000000004">
      <c r="C1254" t="s">
        <v>8221</v>
      </c>
      <c r="D1254" s="8">
        <v>0</v>
      </c>
      <c r="E1254" s="8"/>
      <c r="F1254" s="8"/>
      <c r="G1254" s="8"/>
    </row>
    <row r="1255" spans="3:7" x14ac:dyDescent="0.55000000000000004">
      <c r="C1255" t="s">
        <v>8221</v>
      </c>
      <c r="D1255" s="8">
        <v>0</v>
      </c>
      <c r="E1255" s="8"/>
      <c r="F1255" s="8"/>
      <c r="G1255" s="8"/>
    </row>
    <row r="1256" spans="3:7" x14ac:dyDescent="0.55000000000000004">
      <c r="C1256" t="s">
        <v>8221</v>
      </c>
      <c r="D1256" s="8">
        <v>1</v>
      </c>
      <c r="E1256" s="8"/>
      <c r="F1256" s="8"/>
      <c r="G1256" s="8"/>
    </row>
    <row r="1257" spans="3:7" x14ac:dyDescent="0.55000000000000004">
      <c r="C1257" t="s">
        <v>8221</v>
      </c>
      <c r="D1257" s="8">
        <v>1</v>
      </c>
      <c r="E1257" s="8"/>
      <c r="F1257" s="8"/>
      <c r="G1257" s="8"/>
    </row>
    <row r="1258" spans="3:7" x14ac:dyDescent="0.55000000000000004">
      <c r="C1258" t="s">
        <v>8221</v>
      </c>
      <c r="D1258" s="8">
        <v>1</v>
      </c>
      <c r="E1258" s="8"/>
      <c r="F1258" s="8"/>
      <c r="G1258" s="8"/>
    </row>
    <row r="1259" spans="3:7" x14ac:dyDescent="0.55000000000000004">
      <c r="C1259" t="s">
        <v>8221</v>
      </c>
      <c r="D1259" s="8">
        <v>1</v>
      </c>
      <c r="E1259" s="8"/>
      <c r="F1259" s="8"/>
      <c r="G1259" s="8"/>
    </row>
    <row r="1260" spans="3:7" x14ac:dyDescent="0.55000000000000004">
      <c r="C1260" t="s">
        <v>8221</v>
      </c>
      <c r="D1260" s="8">
        <v>4</v>
      </c>
      <c r="E1260" s="8"/>
      <c r="F1260" s="8"/>
      <c r="G1260" s="8"/>
    </row>
    <row r="1261" spans="3:7" x14ac:dyDescent="0.55000000000000004">
      <c r="C1261" t="s">
        <v>8221</v>
      </c>
      <c r="D1261" s="8">
        <v>0</v>
      </c>
      <c r="E1261" s="8"/>
      <c r="F1261" s="8"/>
      <c r="G1261" s="8"/>
    </row>
    <row r="1262" spans="3:7" x14ac:dyDescent="0.55000000000000004">
      <c r="C1262" t="s">
        <v>8221</v>
      </c>
      <c r="D1262" s="8">
        <v>0</v>
      </c>
      <c r="E1262" s="8"/>
      <c r="F1262" s="8"/>
      <c r="G1262" s="8"/>
    </row>
    <row r="1263" spans="3:7" x14ac:dyDescent="0.55000000000000004">
      <c r="C1263" t="s">
        <v>8221</v>
      </c>
      <c r="D1263" s="8">
        <v>2</v>
      </c>
      <c r="E1263" s="8"/>
      <c r="F1263" s="8"/>
      <c r="G1263" s="8"/>
    </row>
    <row r="1264" spans="3:7" x14ac:dyDescent="0.55000000000000004">
      <c r="C1264" t="s">
        <v>8221</v>
      </c>
      <c r="D1264" s="8">
        <v>24</v>
      </c>
      <c r="E1264" s="8"/>
      <c r="F1264" s="8"/>
      <c r="G1264" s="8"/>
    </row>
    <row r="1265" spans="3:7" x14ac:dyDescent="0.55000000000000004">
      <c r="C1265" t="s">
        <v>8221</v>
      </c>
      <c r="D1265" s="8">
        <v>1</v>
      </c>
      <c r="E1265" s="8"/>
      <c r="F1265" s="8"/>
      <c r="G1265" s="8"/>
    </row>
    <row r="1266" spans="3:7" x14ac:dyDescent="0.55000000000000004">
      <c r="C1266" t="s">
        <v>8221</v>
      </c>
      <c r="D1266" s="8">
        <v>2</v>
      </c>
      <c r="E1266" s="8"/>
      <c r="F1266" s="8"/>
      <c r="G1266" s="8"/>
    </row>
    <row r="1267" spans="3:7" x14ac:dyDescent="0.55000000000000004">
      <c r="C1267" t="s">
        <v>8221</v>
      </c>
      <c r="D1267" s="8">
        <v>1</v>
      </c>
      <c r="E1267" s="8"/>
      <c r="F1267" s="8"/>
      <c r="G1267" s="8"/>
    </row>
    <row r="1268" spans="3:7" x14ac:dyDescent="0.55000000000000004">
      <c r="C1268" t="s">
        <v>8221</v>
      </c>
      <c r="D1268" s="8">
        <v>37</v>
      </c>
      <c r="E1268" s="8"/>
      <c r="F1268" s="8"/>
      <c r="G1268" s="8"/>
    </row>
    <row r="1269" spans="3:7" x14ac:dyDescent="0.55000000000000004">
      <c r="C1269" t="s">
        <v>8221</v>
      </c>
      <c r="D1269" s="8">
        <v>5</v>
      </c>
      <c r="E1269" s="8"/>
      <c r="F1269" s="8"/>
      <c r="G1269" s="8"/>
    </row>
    <row r="1270" spans="3:7" x14ac:dyDescent="0.55000000000000004">
      <c r="C1270" t="s">
        <v>8221</v>
      </c>
      <c r="D1270" s="8">
        <v>4</v>
      </c>
      <c r="E1270" s="8"/>
      <c r="F1270" s="8"/>
      <c r="G1270" s="8"/>
    </row>
    <row r="1271" spans="3:7" x14ac:dyDescent="0.55000000000000004">
      <c r="C1271" t="s">
        <v>8221</v>
      </c>
      <c r="D1271" s="8">
        <v>16</v>
      </c>
      <c r="E1271" s="8"/>
      <c r="F1271" s="8"/>
      <c r="G1271" s="8"/>
    </row>
    <row r="1272" spans="3:7" x14ac:dyDescent="0.55000000000000004">
      <c r="C1272" t="s">
        <v>8221</v>
      </c>
      <c r="D1272" s="8">
        <v>9</v>
      </c>
      <c r="E1272" s="8"/>
      <c r="F1272" s="8"/>
      <c r="G1272" s="8"/>
    </row>
    <row r="1273" spans="3:7" x14ac:dyDescent="0.55000000000000004">
      <c r="C1273" t="s">
        <v>8221</v>
      </c>
      <c r="D1273" s="8">
        <v>0</v>
      </c>
      <c r="E1273" s="8"/>
      <c r="F1273" s="8"/>
      <c r="G1273" s="8"/>
    </row>
    <row r="1274" spans="3:7" x14ac:dyDescent="0.55000000000000004">
      <c r="C1274" t="s">
        <v>8221</v>
      </c>
      <c r="D1274" s="8">
        <v>40</v>
      </c>
      <c r="E1274" s="8"/>
      <c r="F1274" s="8"/>
      <c r="G1274" s="8"/>
    </row>
    <row r="1275" spans="3:7" x14ac:dyDescent="0.55000000000000004">
      <c r="C1275" t="s">
        <v>8221</v>
      </c>
      <c r="D1275" s="8">
        <v>0</v>
      </c>
      <c r="E1275" s="8"/>
      <c r="F1275" s="8"/>
      <c r="G1275" s="8"/>
    </row>
    <row r="1276" spans="3:7" x14ac:dyDescent="0.55000000000000004">
      <c r="C1276" t="s">
        <v>8221</v>
      </c>
      <c r="D1276" s="8">
        <v>2</v>
      </c>
      <c r="E1276" s="8"/>
      <c r="F1276" s="8"/>
      <c r="G1276" s="8"/>
    </row>
    <row r="1277" spans="3:7" x14ac:dyDescent="0.55000000000000004">
      <c r="C1277" t="s">
        <v>8221</v>
      </c>
      <c r="D1277" s="8">
        <v>1</v>
      </c>
      <c r="E1277" s="8"/>
      <c r="F1277" s="8"/>
      <c r="G1277" s="8"/>
    </row>
    <row r="1278" spans="3:7" x14ac:dyDescent="0.55000000000000004">
      <c r="C1278" t="s">
        <v>8221</v>
      </c>
      <c r="D1278" s="8">
        <v>9</v>
      </c>
      <c r="E1278" s="8"/>
      <c r="F1278" s="8"/>
      <c r="G1278" s="8"/>
    </row>
    <row r="1279" spans="3:7" x14ac:dyDescent="0.55000000000000004">
      <c r="C1279" t="s">
        <v>8221</v>
      </c>
      <c r="D1279" s="8">
        <v>34</v>
      </c>
      <c r="E1279" s="8"/>
      <c r="F1279" s="8"/>
      <c r="G1279" s="8"/>
    </row>
    <row r="1280" spans="3:7" x14ac:dyDescent="0.55000000000000004">
      <c r="C1280" t="s">
        <v>8221</v>
      </c>
      <c r="D1280" s="8">
        <v>23</v>
      </c>
      <c r="E1280" s="8"/>
      <c r="F1280" s="8"/>
      <c r="G1280" s="8"/>
    </row>
    <row r="1281" spans="3:7" x14ac:dyDescent="0.55000000000000004">
      <c r="C1281" t="s">
        <v>8221</v>
      </c>
      <c r="D1281" s="8">
        <v>19</v>
      </c>
      <c r="E1281" s="8"/>
      <c r="F1281" s="8"/>
      <c r="G1281" s="8"/>
    </row>
    <row r="1282" spans="3:7" x14ac:dyDescent="0.55000000000000004">
      <c r="C1282" t="s">
        <v>8221</v>
      </c>
      <c r="D1282" s="8">
        <v>50</v>
      </c>
      <c r="E1282" s="8"/>
      <c r="F1282" s="8"/>
      <c r="G1282" s="8"/>
    </row>
    <row r="1283" spans="3:7" x14ac:dyDescent="0.55000000000000004">
      <c r="C1283" t="s">
        <v>8221</v>
      </c>
      <c r="D1283" s="8">
        <v>12</v>
      </c>
      <c r="E1283" s="8"/>
      <c r="F1283" s="8"/>
      <c r="G1283" s="8"/>
    </row>
    <row r="1284" spans="3:7" x14ac:dyDescent="0.55000000000000004">
      <c r="C1284" t="s">
        <v>8221</v>
      </c>
      <c r="D1284" s="8">
        <v>8</v>
      </c>
      <c r="E1284" s="8"/>
      <c r="F1284" s="8"/>
      <c r="G1284" s="8"/>
    </row>
    <row r="1285" spans="3:7" x14ac:dyDescent="0.55000000000000004">
      <c r="C1285" t="s">
        <v>8221</v>
      </c>
      <c r="D1285" s="8">
        <v>9</v>
      </c>
      <c r="E1285" s="8"/>
      <c r="F1285" s="8"/>
      <c r="G1285" s="8"/>
    </row>
    <row r="1286" spans="3:7" x14ac:dyDescent="0.55000000000000004">
      <c r="C1286" t="s">
        <v>8221</v>
      </c>
      <c r="D1286" s="8">
        <v>43</v>
      </c>
      <c r="E1286" s="8"/>
      <c r="F1286" s="8"/>
      <c r="G1286" s="8"/>
    </row>
    <row r="1287" spans="3:7" x14ac:dyDescent="0.55000000000000004">
      <c r="C1287" t="s">
        <v>8221</v>
      </c>
      <c r="D1287" s="8">
        <v>28</v>
      </c>
      <c r="E1287" s="8"/>
      <c r="F1287" s="8"/>
      <c r="G1287" s="8"/>
    </row>
    <row r="1288" spans="3:7" x14ac:dyDescent="0.55000000000000004">
      <c r="C1288" t="s">
        <v>8221</v>
      </c>
      <c r="D1288" s="8">
        <v>4</v>
      </c>
      <c r="E1288" s="8"/>
      <c r="F1288" s="8"/>
      <c r="G1288" s="8"/>
    </row>
    <row r="1289" spans="3:7" x14ac:dyDescent="0.55000000000000004">
      <c r="C1289" t="s">
        <v>8221</v>
      </c>
      <c r="D1289" s="8">
        <v>24</v>
      </c>
      <c r="E1289" s="8"/>
      <c r="F1289" s="8"/>
      <c r="G1289" s="8"/>
    </row>
    <row r="1290" spans="3:7" x14ac:dyDescent="0.55000000000000004">
      <c r="C1290" t="s">
        <v>8221</v>
      </c>
      <c r="D1290" s="8">
        <v>2</v>
      </c>
      <c r="E1290" s="8"/>
      <c r="F1290" s="8"/>
      <c r="G1290" s="8"/>
    </row>
    <row r="1291" spans="3:7" x14ac:dyDescent="0.55000000000000004">
      <c r="C1291" t="s">
        <v>8221</v>
      </c>
      <c r="D1291" s="8">
        <v>2</v>
      </c>
      <c r="E1291" s="8"/>
      <c r="F1291" s="8"/>
      <c r="G1291" s="8"/>
    </row>
    <row r="1292" spans="3:7" x14ac:dyDescent="0.55000000000000004">
      <c r="C1292" t="s">
        <v>8221</v>
      </c>
      <c r="D1292" s="8">
        <v>20</v>
      </c>
      <c r="E1292" s="8"/>
      <c r="F1292" s="8"/>
      <c r="G1292" s="8"/>
    </row>
    <row r="1293" spans="3:7" x14ac:dyDescent="0.55000000000000004">
      <c r="C1293" t="s">
        <v>8221</v>
      </c>
      <c r="D1293" s="8">
        <v>1</v>
      </c>
      <c r="E1293" s="8"/>
      <c r="F1293" s="8"/>
      <c r="G1293" s="8"/>
    </row>
    <row r="1294" spans="3:7" x14ac:dyDescent="0.55000000000000004">
      <c r="C1294" t="s">
        <v>8221</v>
      </c>
      <c r="D1294" s="8">
        <v>1</v>
      </c>
      <c r="E1294" s="8"/>
      <c r="F1294" s="8"/>
      <c r="G1294" s="8"/>
    </row>
    <row r="1295" spans="3:7" x14ac:dyDescent="0.55000000000000004">
      <c r="C1295" t="s">
        <v>8221</v>
      </c>
      <c r="D1295" s="8">
        <v>4</v>
      </c>
      <c r="E1295" s="8"/>
      <c r="F1295" s="8"/>
      <c r="G1295" s="8"/>
    </row>
    <row r="1296" spans="3:7" x14ac:dyDescent="0.55000000000000004">
      <c r="C1296" t="s">
        <v>8221</v>
      </c>
      <c r="D1296" s="8">
        <v>1</v>
      </c>
      <c r="E1296" s="8"/>
      <c r="F1296" s="8"/>
      <c r="G1296" s="8"/>
    </row>
    <row r="1297" spans="3:7" x14ac:dyDescent="0.55000000000000004">
      <c r="C1297" t="s">
        <v>8221</v>
      </c>
      <c r="D1297" s="8">
        <v>1</v>
      </c>
      <c r="E1297" s="8"/>
      <c r="F1297" s="8"/>
      <c r="G1297" s="8"/>
    </row>
    <row r="1298" spans="3:7" x14ac:dyDescent="0.55000000000000004">
      <c r="C1298" t="s">
        <v>8221</v>
      </c>
      <c r="D1298" s="8">
        <v>13</v>
      </c>
      <c r="E1298" s="8"/>
      <c r="F1298" s="8"/>
      <c r="G1298" s="8"/>
    </row>
    <row r="1299" spans="3:7" x14ac:dyDescent="0.55000000000000004">
      <c r="C1299" t="s">
        <v>8221</v>
      </c>
      <c r="D1299" s="8">
        <v>1</v>
      </c>
      <c r="E1299" s="8"/>
      <c r="F1299" s="8"/>
      <c r="G1299" s="8"/>
    </row>
    <row r="1300" spans="3:7" x14ac:dyDescent="0.55000000000000004">
      <c r="C1300" t="s">
        <v>8221</v>
      </c>
      <c r="D1300" s="8">
        <v>1</v>
      </c>
      <c r="E1300" s="8"/>
      <c r="F1300" s="8"/>
      <c r="G1300" s="8"/>
    </row>
    <row r="1301" spans="3:7" x14ac:dyDescent="0.55000000000000004">
      <c r="C1301" t="s">
        <v>8221</v>
      </c>
      <c r="D1301" s="8">
        <v>0</v>
      </c>
      <c r="E1301" s="8"/>
      <c r="F1301" s="8"/>
      <c r="G1301" s="8"/>
    </row>
    <row r="1302" spans="3:7" x14ac:dyDescent="0.55000000000000004">
      <c r="C1302" t="s">
        <v>8221</v>
      </c>
      <c r="D1302" s="8">
        <v>3</v>
      </c>
      <c r="E1302" s="8"/>
      <c r="F1302" s="8"/>
      <c r="G1302" s="8"/>
    </row>
    <row r="1303" spans="3:7" x14ac:dyDescent="0.55000000000000004">
      <c r="C1303" t="s">
        <v>8221</v>
      </c>
      <c r="D1303" s="8">
        <v>14</v>
      </c>
      <c r="E1303" s="8"/>
      <c r="F1303" s="8"/>
      <c r="G1303" s="8"/>
    </row>
    <row r="1304" spans="3:7" x14ac:dyDescent="0.55000000000000004">
      <c r="C1304" t="s">
        <v>8221</v>
      </c>
      <c r="D1304" s="8">
        <v>2</v>
      </c>
      <c r="E1304" s="8"/>
      <c r="F1304" s="8"/>
      <c r="G1304" s="8"/>
    </row>
    <row r="1305" spans="3:7" x14ac:dyDescent="0.55000000000000004">
      <c r="C1305" t="s">
        <v>8221</v>
      </c>
      <c r="D1305" s="8">
        <v>5</v>
      </c>
      <c r="E1305" s="8"/>
      <c r="F1305" s="8"/>
      <c r="G1305" s="8"/>
    </row>
    <row r="1306" spans="3:7" x14ac:dyDescent="0.55000000000000004">
      <c r="C1306" t="s">
        <v>8221</v>
      </c>
      <c r="D1306" s="8">
        <v>14</v>
      </c>
      <c r="E1306" s="8"/>
      <c r="F1306" s="8"/>
      <c r="G1306" s="8"/>
    </row>
    <row r="1307" spans="3:7" x14ac:dyDescent="0.55000000000000004">
      <c r="C1307" t="s">
        <v>8221</v>
      </c>
      <c r="D1307" s="8">
        <v>9</v>
      </c>
      <c r="E1307" s="8"/>
      <c r="F1307" s="8"/>
      <c r="G1307" s="8"/>
    </row>
    <row r="1308" spans="3:7" x14ac:dyDescent="0.55000000000000004">
      <c r="C1308" t="s">
        <v>8221</v>
      </c>
      <c r="D1308" s="8">
        <v>8</v>
      </c>
      <c r="E1308" s="8"/>
      <c r="F1308" s="8"/>
      <c r="G1308" s="8"/>
    </row>
    <row r="1309" spans="3:7" x14ac:dyDescent="0.55000000000000004">
      <c r="C1309" t="s">
        <v>8221</v>
      </c>
      <c r="D1309" s="8">
        <v>7</v>
      </c>
      <c r="E1309" s="8"/>
      <c r="F1309" s="8"/>
      <c r="G1309" s="8"/>
    </row>
    <row r="1310" spans="3:7" x14ac:dyDescent="0.55000000000000004">
      <c r="C1310" t="s">
        <v>8221</v>
      </c>
      <c r="D1310" s="8">
        <v>0</v>
      </c>
      <c r="E1310" s="8"/>
      <c r="F1310" s="8"/>
      <c r="G1310" s="8"/>
    </row>
    <row r="1311" spans="3:7" x14ac:dyDescent="0.55000000000000004">
      <c r="C1311" t="s">
        <v>8221</v>
      </c>
      <c r="D1311" s="8">
        <v>84</v>
      </c>
      <c r="E1311" s="8"/>
      <c r="F1311" s="8"/>
      <c r="G1311" s="8"/>
    </row>
    <row r="1312" spans="3:7" x14ac:dyDescent="0.55000000000000004">
      <c r="C1312" t="s">
        <v>8221</v>
      </c>
      <c r="D1312" s="8">
        <v>11</v>
      </c>
      <c r="E1312" s="8"/>
      <c r="F1312" s="8"/>
      <c r="G1312" s="8"/>
    </row>
    <row r="1313" spans="3:7" x14ac:dyDescent="0.55000000000000004">
      <c r="C1313" t="s">
        <v>8221</v>
      </c>
      <c r="D1313" s="8">
        <v>1</v>
      </c>
      <c r="E1313" s="8"/>
      <c r="F1313" s="8"/>
      <c r="G1313" s="8"/>
    </row>
    <row r="1314" spans="3:7" x14ac:dyDescent="0.55000000000000004">
      <c r="C1314" t="s">
        <v>8221</v>
      </c>
      <c r="D1314" s="8">
        <v>4</v>
      </c>
      <c r="E1314" s="8"/>
      <c r="F1314" s="8"/>
      <c r="G1314" s="8"/>
    </row>
    <row r="1315" spans="3:7" x14ac:dyDescent="0.55000000000000004">
      <c r="C1315" t="s">
        <v>8221</v>
      </c>
      <c r="D1315" s="8">
        <v>10</v>
      </c>
      <c r="E1315" s="8"/>
      <c r="F1315" s="8"/>
      <c r="G1315" s="8"/>
    </row>
    <row r="1316" spans="3:7" x14ac:dyDescent="0.55000000000000004">
      <c r="C1316" t="s">
        <v>8221</v>
      </c>
      <c r="D1316" s="8">
        <v>16</v>
      </c>
      <c r="E1316" s="8"/>
      <c r="F1316" s="8"/>
      <c r="G1316" s="8"/>
    </row>
    <row r="1317" spans="3:7" x14ac:dyDescent="0.55000000000000004">
      <c r="C1317" t="s">
        <v>8221</v>
      </c>
      <c r="D1317" s="8">
        <v>2</v>
      </c>
      <c r="E1317" s="8"/>
      <c r="F1317" s="8"/>
      <c r="G1317" s="8"/>
    </row>
    <row r="1318" spans="3:7" x14ac:dyDescent="0.55000000000000004">
      <c r="C1318" t="s">
        <v>8221</v>
      </c>
      <c r="D1318" s="8">
        <v>5</v>
      </c>
      <c r="E1318" s="8"/>
      <c r="F1318" s="8"/>
      <c r="G1318" s="8"/>
    </row>
    <row r="1319" spans="3:7" x14ac:dyDescent="0.55000000000000004">
      <c r="C1319" t="s">
        <v>8221</v>
      </c>
      <c r="D1319" s="8">
        <v>1</v>
      </c>
      <c r="E1319" s="8"/>
      <c r="F1319" s="8"/>
      <c r="G1319" s="8"/>
    </row>
    <row r="1320" spans="3:7" x14ac:dyDescent="0.55000000000000004">
      <c r="C1320" t="s">
        <v>8221</v>
      </c>
      <c r="D1320" s="8">
        <v>31</v>
      </c>
      <c r="E1320" s="8"/>
      <c r="F1320" s="8"/>
      <c r="G1320" s="8"/>
    </row>
    <row r="1321" spans="3:7" x14ac:dyDescent="0.55000000000000004">
      <c r="C1321" t="s">
        <v>8221</v>
      </c>
      <c r="D1321" s="8">
        <v>0</v>
      </c>
      <c r="E1321" s="8"/>
      <c r="F1321" s="8"/>
      <c r="G1321" s="8"/>
    </row>
    <row r="1322" spans="3:7" x14ac:dyDescent="0.55000000000000004">
      <c r="C1322" t="s">
        <v>8221</v>
      </c>
      <c r="D1322" s="8">
        <v>2</v>
      </c>
      <c r="E1322" s="8"/>
      <c r="F1322" s="8"/>
      <c r="G1322" s="8"/>
    </row>
    <row r="1323" spans="3:7" x14ac:dyDescent="0.55000000000000004">
      <c r="C1323" t="s">
        <v>8221</v>
      </c>
      <c r="D1323" s="8">
        <v>7</v>
      </c>
      <c r="E1323" s="8"/>
      <c r="F1323" s="8"/>
      <c r="G1323" s="8"/>
    </row>
    <row r="1324" spans="3:7" x14ac:dyDescent="0.55000000000000004">
      <c r="C1324" t="s">
        <v>8221</v>
      </c>
      <c r="D1324" s="8">
        <v>16</v>
      </c>
      <c r="E1324" s="8"/>
      <c r="F1324" s="8"/>
      <c r="G1324" s="8"/>
    </row>
    <row r="1325" spans="3:7" x14ac:dyDescent="0.55000000000000004">
      <c r="C1325" t="s">
        <v>8221</v>
      </c>
      <c r="D1325" s="8">
        <v>4</v>
      </c>
      <c r="E1325" s="8"/>
      <c r="F1325" s="8"/>
      <c r="G1325" s="8"/>
    </row>
    <row r="1326" spans="3:7" x14ac:dyDescent="0.55000000000000004">
      <c r="C1326" t="s">
        <v>8221</v>
      </c>
      <c r="D1326" s="8">
        <v>4</v>
      </c>
      <c r="E1326" s="8"/>
      <c r="F1326" s="8"/>
      <c r="G1326" s="8"/>
    </row>
    <row r="1327" spans="3:7" x14ac:dyDescent="0.55000000000000004">
      <c r="C1327" t="s">
        <v>8221</v>
      </c>
      <c r="D1327" s="8">
        <v>4</v>
      </c>
      <c r="E1327" s="8"/>
      <c r="F1327" s="8"/>
      <c r="G1327" s="8"/>
    </row>
    <row r="1328" spans="3:7" x14ac:dyDescent="0.55000000000000004">
      <c r="C1328" t="s">
        <v>8221</v>
      </c>
      <c r="D1328" s="8">
        <v>3</v>
      </c>
      <c r="E1328" s="8"/>
      <c r="F1328" s="8"/>
      <c r="G1328" s="8"/>
    </row>
    <row r="1329" spans="3:7" x14ac:dyDescent="0.55000000000000004">
      <c r="C1329" t="s">
        <v>8221</v>
      </c>
      <c r="D1329" s="8">
        <v>36</v>
      </c>
      <c r="E1329" s="8"/>
      <c r="F1329" s="8"/>
      <c r="G1329" s="8"/>
    </row>
    <row r="1330" spans="3:7" x14ac:dyDescent="0.55000000000000004">
      <c r="C1330" t="s">
        <v>8221</v>
      </c>
      <c r="D1330" s="8">
        <v>1</v>
      </c>
      <c r="E1330" s="8"/>
      <c r="F1330" s="8"/>
      <c r="G1330" s="8"/>
    </row>
    <row r="1331" spans="3:7" x14ac:dyDescent="0.55000000000000004">
      <c r="C1331" t="s">
        <v>8221</v>
      </c>
      <c r="D1331" s="8">
        <v>7</v>
      </c>
      <c r="E1331" s="8"/>
      <c r="F1331" s="8"/>
      <c r="G1331" s="8"/>
    </row>
    <row r="1332" spans="3:7" x14ac:dyDescent="0.55000000000000004">
      <c r="C1332" t="s">
        <v>8221</v>
      </c>
      <c r="D1332" s="8">
        <v>27</v>
      </c>
      <c r="E1332" s="8"/>
      <c r="F1332" s="8"/>
      <c r="G1332" s="8"/>
    </row>
    <row r="1333" spans="3:7" x14ac:dyDescent="0.55000000000000004">
      <c r="C1333" t="s">
        <v>8221</v>
      </c>
      <c r="D1333" s="8">
        <v>1</v>
      </c>
      <c r="E1333" s="8"/>
      <c r="F1333" s="8"/>
      <c r="G1333" s="8"/>
    </row>
    <row r="1334" spans="3:7" x14ac:dyDescent="0.55000000000000004">
      <c r="C1334" t="s">
        <v>8221</v>
      </c>
      <c r="D1334" s="8">
        <v>0</v>
      </c>
      <c r="E1334" s="8"/>
      <c r="F1334" s="8"/>
      <c r="G1334" s="8"/>
    </row>
    <row r="1335" spans="3:7" x14ac:dyDescent="0.55000000000000004">
      <c r="C1335" t="s">
        <v>8221</v>
      </c>
      <c r="D1335" s="8">
        <v>1</v>
      </c>
      <c r="E1335" s="8"/>
      <c r="F1335" s="8"/>
      <c r="G1335" s="8"/>
    </row>
    <row r="1336" spans="3:7" x14ac:dyDescent="0.55000000000000004">
      <c r="C1336" t="s">
        <v>8221</v>
      </c>
      <c r="D1336" s="8">
        <v>3</v>
      </c>
      <c r="E1336" s="8"/>
      <c r="F1336" s="8"/>
      <c r="G1336" s="8"/>
    </row>
    <row r="1337" spans="3:7" x14ac:dyDescent="0.55000000000000004">
      <c r="C1337" t="s">
        <v>8221</v>
      </c>
      <c r="D1337" s="8">
        <v>3</v>
      </c>
      <c r="E1337" s="8"/>
      <c r="F1337" s="8"/>
      <c r="G1337" s="8"/>
    </row>
    <row r="1338" spans="3:7" x14ac:dyDescent="0.55000000000000004">
      <c r="C1338" t="s">
        <v>8221</v>
      </c>
      <c r="D1338" s="8">
        <v>3</v>
      </c>
      <c r="E1338" s="8"/>
      <c r="F1338" s="8"/>
      <c r="G1338" s="8"/>
    </row>
    <row r="1339" spans="3:7" x14ac:dyDescent="0.55000000000000004">
      <c r="C1339" t="s">
        <v>8221</v>
      </c>
      <c r="D1339" s="8">
        <v>0</v>
      </c>
      <c r="E1339" s="8"/>
      <c r="F1339" s="8"/>
      <c r="G1339" s="8"/>
    </row>
    <row r="1340" spans="3:7" x14ac:dyDescent="0.55000000000000004">
      <c r="C1340" t="s">
        <v>8221</v>
      </c>
      <c r="D1340" s="8">
        <v>6</v>
      </c>
      <c r="E1340" s="8"/>
      <c r="F1340" s="8"/>
      <c r="G1340" s="8"/>
    </row>
    <row r="1341" spans="3:7" x14ac:dyDescent="0.55000000000000004">
      <c r="C1341" t="s">
        <v>8221</v>
      </c>
      <c r="D1341" s="8">
        <v>17</v>
      </c>
      <c r="E1341" s="8"/>
      <c r="F1341" s="8"/>
      <c r="G1341" s="8"/>
    </row>
    <row r="1342" spans="3:7" x14ac:dyDescent="0.55000000000000004">
      <c r="C1342" t="s">
        <v>8221</v>
      </c>
      <c r="D1342" s="8">
        <v>40</v>
      </c>
      <c r="E1342" s="8"/>
      <c r="F1342" s="8"/>
      <c r="G1342" s="8"/>
    </row>
    <row r="1343" spans="3:7" x14ac:dyDescent="0.55000000000000004">
      <c r="C1343" t="s">
        <v>8221</v>
      </c>
      <c r="D1343" s="8">
        <v>3</v>
      </c>
      <c r="E1343" s="8"/>
      <c r="F1343" s="8"/>
      <c r="G1343" s="8"/>
    </row>
    <row r="1344" spans="3:7" x14ac:dyDescent="0.55000000000000004">
      <c r="C1344" t="s">
        <v>8221</v>
      </c>
      <c r="D1344" s="8">
        <v>1</v>
      </c>
      <c r="E1344" s="8"/>
      <c r="F1344" s="8"/>
      <c r="G1344" s="8"/>
    </row>
    <row r="1345" spans="3:7" x14ac:dyDescent="0.55000000000000004">
      <c r="C1345" t="s">
        <v>8221</v>
      </c>
      <c r="D1345" s="8">
        <v>2</v>
      </c>
      <c r="E1345" s="8"/>
      <c r="F1345" s="8"/>
      <c r="G1345" s="8"/>
    </row>
    <row r="1346" spans="3:7" x14ac:dyDescent="0.55000000000000004">
      <c r="C1346" t="s">
        <v>8221</v>
      </c>
      <c r="D1346" s="8">
        <v>7</v>
      </c>
      <c r="E1346" s="8"/>
      <c r="F1346" s="8"/>
      <c r="G1346" s="8"/>
    </row>
    <row r="1347" spans="3:7" x14ac:dyDescent="0.55000000000000004">
      <c r="C1347" t="s">
        <v>8221</v>
      </c>
      <c r="D1347" s="8">
        <v>14</v>
      </c>
      <c r="E1347" s="8"/>
      <c r="F1347" s="8"/>
      <c r="G1347" s="8"/>
    </row>
    <row r="1348" spans="3:7" x14ac:dyDescent="0.55000000000000004">
      <c r="C1348" t="s">
        <v>8221</v>
      </c>
      <c r="D1348" s="8">
        <v>0</v>
      </c>
      <c r="E1348" s="8"/>
      <c r="F1348" s="8"/>
      <c r="G1348" s="8"/>
    </row>
    <row r="1349" spans="3:7" x14ac:dyDescent="0.55000000000000004">
      <c r="C1349" t="s">
        <v>8221</v>
      </c>
      <c r="D1349" s="8">
        <v>0</v>
      </c>
      <c r="E1349" s="8"/>
      <c r="F1349" s="8"/>
      <c r="G1349" s="8"/>
    </row>
    <row r="1350" spans="3:7" x14ac:dyDescent="0.55000000000000004">
      <c r="C1350" t="s">
        <v>8221</v>
      </c>
      <c r="D1350" s="8">
        <v>1</v>
      </c>
      <c r="E1350" s="8"/>
      <c r="F1350" s="8"/>
      <c r="G1350" s="8"/>
    </row>
    <row r="1351" spans="3:7" x14ac:dyDescent="0.55000000000000004">
      <c r="C1351" t="s">
        <v>8221</v>
      </c>
      <c r="D1351" s="8">
        <v>12</v>
      </c>
      <c r="E1351" s="8"/>
      <c r="F1351" s="8"/>
      <c r="G1351" s="8"/>
    </row>
    <row r="1352" spans="3:7" x14ac:dyDescent="0.55000000000000004">
      <c r="C1352" t="s">
        <v>8221</v>
      </c>
      <c r="D1352" s="8">
        <v>12</v>
      </c>
      <c r="E1352" s="8"/>
      <c r="F1352" s="8"/>
      <c r="G1352" s="8"/>
    </row>
    <row r="1353" spans="3:7" x14ac:dyDescent="0.55000000000000004">
      <c r="C1353" t="s">
        <v>8221</v>
      </c>
      <c r="D1353" s="8">
        <v>23</v>
      </c>
      <c r="E1353" s="8"/>
      <c r="F1353" s="8"/>
      <c r="G1353" s="8"/>
    </row>
    <row r="1354" spans="3:7" x14ac:dyDescent="0.55000000000000004">
      <c r="C1354" t="s">
        <v>8221</v>
      </c>
      <c r="D1354" s="8">
        <v>0</v>
      </c>
      <c r="E1354" s="8"/>
      <c r="F1354" s="8"/>
      <c r="G1354" s="8"/>
    </row>
    <row r="1355" spans="3:7" x14ac:dyDescent="0.55000000000000004">
      <c r="C1355" t="s">
        <v>8221</v>
      </c>
      <c r="D1355" s="8">
        <v>10</v>
      </c>
      <c r="E1355" s="8"/>
      <c r="F1355" s="8"/>
      <c r="G1355" s="8"/>
    </row>
    <row r="1356" spans="3:7" x14ac:dyDescent="0.55000000000000004">
      <c r="C1356" t="s">
        <v>8221</v>
      </c>
      <c r="D1356" s="8">
        <v>5</v>
      </c>
      <c r="E1356" s="8"/>
      <c r="F1356" s="8"/>
      <c r="G1356" s="8"/>
    </row>
    <row r="1357" spans="3:7" x14ac:dyDescent="0.55000000000000004">
      <c r="C1357" t="s">
        <v>8221</v>
      </c>
      <c r="D1357" s="8">
        <v>1</v>
      </c>
      <c r="E1357" s="8"/>
      <c r="F1357" s="8"/>
      <c r="G1357" s="8"/>
    </row>
    <row r="1358" spans="3:7" x14ac:dyDescent="0.55000000000000004">
      <c r="C1358" t="s">
        <v>8221</v>
      </c>
      <c r="D1358" s="8">
        <v>2</v>
      </c>
      <c r="E1358" s="8"/>
      <c r="F1358" s="8"/>
      <c r="G1358" s="8"/>
    </row>
    <row r="1359" spans="3:7" x14ac:dyDescent="0.55000000000000004">
      <c r="C1359" t="s">
        <v>8221</v>
      </c>
      <c r="D1359" s="8">
        <v>2</v>
      </c>
      <c r="E1359" s="8"/>
      <c r="F1359" s="8"/>
      <c r="G1359" s="8"/>
    </row>
    <row r="1360" spans="3:7" x14ac:dyDescent="0.55000000000000004">
      <c r="C1360" t="s">
        <v>8221</v>
      </c>
      <c r="D1360" s="8">
        <v>0</v>
      </c>
      <c r="E1360" s="8"/>
      <c r="F1360" s="8"/>
      <c r="G1360" s="8"/>
    </row>
    <row r="1361" spans="3:7" x14ac:dyDescent="0.55000000000000004">
      <c r="C1361" t="s">
        <v>8221</v>
      </c>
      <c r="D1361" s="8">
        <v>13</v>
      </c>
      <c r="E1361" s="8"/>
      <c r="F1361" s="8"/>
      <c r="G1361" s="8"/>
    </row>
    <row r="1362" spans="3:7" x14ac:dyDescent="0.55000000000000004">
      <c r="C1362" t="s">
        <v>8221</v>
      </c>
      <c r="D1362" s="8">
        <v>0</v>
      </c>
      <c r="E1362" s="8"/>
      <c r="F1362" s="8"/>
      <c r="G1362" s="8"/>
    </row>
    <row r="1363" spans="3:7" x14ac:dyDescent="0.55000000000000004">
      <c r="C1363" t="s">
        <v>8221</v>
      </c>
      <c r="D1363" s="8">
        <v>1</v>
      </c>
      <c r="E1363" s="8"/>
      <c r="F1363" s="8"/>
      <c r="G1363" s="8"/>
    </row>
    <row r="1364" spans="3:7" x14ac:dyDescent="0.55000000000000004">
      <c r="C1364" t="s">
        <v>8221</v>
      </c>
      <c r="D1364" s="8">
        <v>5</v>
      </c>
      <c r="E1364" s="8"/>
      <c r="F1364" s="8"/>
      <c r="G1364" s="8"/>
    </row>
    <row r="1365" spans="3:7" x14ac:dyDescent="0.55000000000000004">
      <c r="C1365" t="s">
        <v>8221</v>
      </c>
      <c r="D1365" s="8">
        <v>2</v>
      </c>
      <c r="E1365" s="8"/>
      <c r="F1365" s="8"/>
      <c r="G1365" s="8"/>
    </row>
    <row r="1366" spans="3:7" x14ac:dyDescent="0.55000000000000004">
      <c r="C1366" t="s">
        <v>8221</v>
      </c>
      <c r="D1366" s="8">
        <v>0</v>
      </c>
      <c r="E1366" s="8"/>
      <c r="F1366" s="8"/>
      <c r="G1366" s="8"/>
    </row>
    <row r="1367" spans="3:7" x14ac:dyDescent="0.55000000000000004">
      <c r="C1367" t="s">
        <v>8221</v>
      </c>
      <c r="D1367" s="8">
        <v>32</v>
      </c>
      <c r="E1367" s="8"/>
      <c r="F1367" s="8"/>
      <c r="G1367" s="8"/>
    </row>
    <row r="1368" spans="3:7" x14ac:dyDescent="0.55000000000000004">
      <c r="C1368" t="s">
        <v>8221</v>
      </c>
      <c r="D1368" s="8">
        <v>1</v>
      </c>
      <c r="E1368" s="8"/>
      <c r="F1368" s="8"/>
      <c r="G1368" s="8"/>
    </row>
    <row r="1369" spans="3:7" x14ac:dyDescent="0.55000000000000004">
      <c r="C1369" t="s">
        <v>8221</v>
      </c>
      <c r="D1369" s="8">
        <v>1</v>
      </c>
      <c r="E1369" s="8"/>
      <c r="F1369" s="8"/>
      <c r="G1369" s="8"/>
    </row>
    <row r="1370" spans="3:7" x14ac:dyDescent="0.55000000000000004">
      <c r="C1370" t="s">
        <v>8221</v>
      </c>
      <c r="D1370" s="8">
        <v>1</v>
      </c>
      <c r="E1370" s="8"/>
      <c r="F1370" s="8"/>
      <c r="G1370" s="8"/>
    </row>
    <row r="1371" spans="3:7" x14ac:dyDescent="0.55000000000000004">
      <c r="C1371" t="s">
        <v>8221</v>
      </c>
      <c r="D1371" s="8">
        <v>0</v>
      </c>
      <c r="E1371" s="8"/>
      <c r="F1371" s="8"/>
      <c r="G1371" s="8"/>
    </row>
    <row r="1372" spans="3:7" x14ac:dyDescent="0.55000000000000004">
      <c r="C1372" t="s">
        <v>8221</v>
      </c>
      <c r="D1372" s="8">
        <v>0</v>
      </c>
      <c r="E1372" s="8"/>
      <c r="F1372" s="8"/>
      <c r="G1372" s="8"/>
    </row>
    <row r="1373" spans="3:7" x14ac:dyDescent="0.55000000000000004">
      <c r="C1373" t="s">
        <v>8221</v>
      </c>
      <c r="D1373" s="8">
        <v>8</v>
      </c>
      <c r="E1373" s="8"/>
      <c r="F1373" s="8"/>
      <c r="G1373" s="8"/>
    </row>
    <row r="1374" spans="3:7" x14ac:dyDescent="0.55000000000000004">
      <c r="C1374" t="s">
        <v>8221</v>
      </c>
      <c r="D1374" s="8">
        <v>0</v>
      </c>
      <c r="E1374" s="8"/>
      <c r="F1374" s="8"/>
      <c r="G1374" s="8"/>
    </row>
    <row r="1375" spans="3:7" x14ac:dyDescent="0.55000000000000004">
      <c r="C1375" t="s">
        <v>8221</v>
      </c>
      <c r="D1375" s="8">
        <v>1</v>
      </c>
      <c r="E1375" s="8"/>
      <c r="F1375" s="8"/>
      <c r="G1375" s="8"/>
    </row>
    <row r="1376" spans="3:7" x14ac:dyDescent="0.55000000000000004">
      <c r="C1376" t="s">
        <v>8221</v>
      </c>
      <c r="D1376" s="8">
        <v>16</v>
      </c>
      <c r="E1376" s="8"/>
      <c r="F1376" s="8"/>
      <c r="G1376" s="8"/>
    </row>
    <row r="1377" spans="3:7" x14ac:dyDescent="0.55000000000000004">
      <c r="C1377" t="s">
        <v>8221</v>
      </c>
      <c r="D1377" s="8">
        <v>12</v>
      </c>
      <c r="E1377" s="8"/>
      <c r="F1377" s="8"/>
      <c r="G1377" s="8"/>
    </row>
    <row r="1378" spans="3:7" x14ac:dyDescent="0.55000000000000004">
      <c r="C1378" t="s">
        <v>8221</v>
      </c>
      <c r="D1378" s="8">
        <v>4</v>
      </c>
      <c r="E1378" s="8"/>
      <c r="F1378" s="8"/>
      <c r="G1378" s="8"/>
    </row>
    <row r="1379" spans="3:7" x14ac:dyDescent="0.55000000000000004">
      <c r="C1379" t="s">
        <v>8221</v>
      </c>
      <c r="D1379" s="8">
        <v>2</v>
      </c>
      <c r="E1379" s="8"/>
      <c r="F1379" s="8"/>
      <c r="G1379" s="8"/>
    </row>
    <row r="1380" spans="3:7" x14ac:dyDescent="0.55000000000000004">
      <c r="C1380" t="s">
        <v>8221</v>
      </c>
      <c r="D1380" s="8">
        <v>3</v>
      </c>
      <c r="E1380" s="8"/>
      <c r="F1380" s="8"/>
      <c r="G1380" s="8"/>
    </row>
    <row r="1381" spans="3:7" x14ac:dyDescent="0.55000000000000004">
      <c r="C1381" t="s">
        <v>8221</v>
      </c>
      <c r="D1381" s="8">
        <v>0</v>
      </c>
      <c r="E1381" s="8"/>
      <c r="F1381" s="8"/>
      <c r="G1381" s="8"/>
    </row>
    <row r="1382" spans="3:7" x14ac:dyDescent="0.55000000000000004">
      <c r="C1382" t="s">
        <v>8221</v>
      </c>
      <c r="D1382" s="8">
        <v>3</v>
      </c>
      <c r="E1382" s="8"/>
      <c r="F1382" s="8"/>
      <c r="G1382" s="8"/>
    </row>
    <row r="1383" spans="3:7" x14ac:dyDescent="0.55000000000000004">
      <c r="C1383" t="s">
        <v>8221</v>
      </c>
      <c r="D1383" s="8">
        <v>4</v>
      </c>
      <c r="E1383" s="8"/>
      <c r="F1383" s="8"/>
      <c r="G1383" s="8"/>
    </row>
    <row r="1384" spans="3:7" x14ac:dyDescent="0.55000000000000004">
      <c r="C1384" t="s">
        <v>8221</v>
      </c>
      <c r="D1384" s="8">
        <v>2</v>
      </c>
      <c r="E1384" s="8"/>
      <c r="F1384" s="8"/>
      <c r="G1384" s="8"/>
    </row>
    <row r="1385" spans="3:7" x14ac:dyDescent="0.55000000000000004">
      <c r="C1385" t="s">
        <v>8221</v>
      </c>
      <c r="D1385" s="8">
        <v>10</v>
      </c>
      <c r="E1385" s="8"/>
      <c r="F1385" s="8"/>
      <c r="G1385" s="8"/>
    </row>
    <row r="1386" spans="3:7" x14ac:dyDescent="0.55000000000000004">
      <c r="C1386" t="s">
        <v>8221</v>
      </c>
      <c r="D1386" s="8">
        <v>11</v>
      </c>
      <c r="E1386" s="8"/>
      <c r="F1386" s="8"/>
      <c r="G1386" s="8"/>
    </row>
    <row r="1387" spans="3:7" x14ac:dyDescent="0.55000000000000004">
      <c r="C1387" t="s">
        <v>8221</v>
      </c>
      <c r="D1387" s="8">
        <v>6</v>
      </c>
      <c r="E1387" s="8"/>
      <c r="F1387" s="8"/>
      <c r="G1387" s="8"/>
    </row>
    <row r="1388" spans="3:7" x14ac:dyDescent="0.55000000000000004">
      <c r="C1388" t="s">
        <v>8221</v>
      </c>
      <c r="D1388" s="8">
        <v>2</v>
      </c>
      <c r="E1388" s="8"/>
      <c r="F1388" s="8"/>
      <c r="G1388" s="8"/>
    </row>
    <row r="1389" spans="3:7" x14ac:dyDescent="0.55000000000000004">
      <c r="C1389" t="s">
        <v>8221</v>
      </c>
      <c r="D1389" s="8">
        <v>6</v>
      </c>
      <c r="E1389" s="8"/>
      <c r="F1389" s="8"/>
      <c r="G1389" s="8"/>
    </row>
    <row r="1390" spans="3:7" x14ac:dyDescent="0.55000000000000004">
      <c r="C1390" t="s">
        <v>8221</v>
      </c>
      <c r="D1390" s="8">
        <v>8</v>
      </c>
      <c r="E1390" s="8"/>
      <c r="F1390" s="8"/>
      <c r="G1390" s="8"/>
    </row>
    <row r="1391" spans="3:7" x14ac:dyDescent="0.55000000000000004">
      <c r="C1391" t="s">
        <v>8221</v>
      </c>
      <c r="D1391" s="8">
        <v>37</v>
      </c>
      <c r="E1391" s="8"/>
      <c r="F1391" s="8"/>
      <c r="G1391" s="8"/>
    </row>
    <row r="1392" spans="3:7" x14ac:dyDescent="0.55000000000000004">
      <c r="C1392" t="s">
        <v>8221</v>
      </c>
      <c r="D1392" s="8">
        <v>11</v>
      </c>
      <c r="E1392" s="8"/>
      <c r="F1392" s="8"/>
      <c r="G1392" s="8"/>
    </row>
    <row r="1393" spans="3:7" x14ac:dyDescent="0.55000000000000004">
      <c r="C1393" t="s">
        <v>8221</v>
      </c>
      <c r="D1393" s="8">
        <v>0</v>
      </c>
      <c r="E1393" s="8"/>
      <c r="F1393" s="8"/>
      <c r="G1393" s="8"/>
    </row>
    <row r="1394" spans="3:7" x14ac:dyDescent="0.55000000000000004">
      <c r="C1394" t="s">
        <v>8221</v>
      </c>
      <c r="D1394" s="8">
        <v>10</v>
      </c>
      <c r="E1394" s="8"/>
      <c r="F1394" s="8"/>
      <c r="G1394" s="8"/>
    </row>
    <row r="1395" spans="3:7" x14ac:dyDescent="0.55000000000000004">
      <c r="C1395" t="s">
        <v>8221</v>
      </c>
      <c r="D1395" s="8">
        <v>6</v>
      </c>
      <c r="E1395" s="8"/>
      <c r="F1395" s="8"/>
      <c r="G1395" s="8"/>
    </row>
    <row r="1396" spans="3:7" x14ac:dyDescent="0.55000000000000004">
      <c r="C1396" t="s">
        <v>8221</v>
      </c>
      <c r="D1396" s="8">
        <v>8</v>
      </c>
      <c r="E1396" s="8"/>
      <c r="F1396" s="8"/>
      <c r="G1396" s="8"/>
    </row>
    <row r="1397" spans="3:7" x14ac:dyDescent="0.55000000000000004">
      <c r="C1397" t="s">
        <v>8221</v>
      </c>
      <c r="D1397" s="8">
        <v>6</v>
      </c>
      <c r="E1397" s="8"/>
      <c r="F1397" s="8"/>
      <c r="G1397" s="8"/>
    </row>
    <row r="1398" spans="3:7" x14ac:dyDescent="0.55000000000000004">
      <c r="C1398" t="s">
        <v>8221</v>
      </c>
      <c r="D1398" s="8">
        <v>7</v>
      </c>
      <c r="E1398" s="8"/>
      <c r="F1398" s="8"/>
      <c r="G1398" s="8"/>
    </row>
    <row r="1399" spans="3:7" x14ac:dyDescent="0.55000000000000004">
      <c r="C1399" t="s">
        <v>8221</v>
      </c>
      <c r="D1399" s="8">
        <v>7</v>
      </c>
      <c r="E1399" s="8"/>
      <c r="F1399" s="8"/>
      <c r="G1399" s="8"/>
    </row>
    <row r="1400" spans="3:7" x14ac:dyDescent="0.55000000000000004">
      <c r="C1400" t="s">
        <v>8221</v>
      </c>
      <c r="D1400" s="8">
        <v>5</v>
      </c>
      <c r="E1400" s="8"/>
      <c r="F1400" s="8"/>
      <c r="G1400" s="8"/>
    </row>
    <row r="1401" spans="3:7" x14ac:dyDescent="0.55000000000000004">
      <c r="C1401" t="s">
        <v>8221</v>
      </c>
      <c r="D1401" s="8">
        <v>46</v>
      </c>
      <c r="E1401" s="8"/>
      <c r="F1401" s="8"/>
      <c r="G1401" s="8"/>
    </row>
    <row r="1402" spans="3:7" x14ac:dyDescent="0.55000000000000004">
      <c r="C1402" t="s">
        <v>8221</v>
      </c>
      <c r="D1402" s="8">
        <v>10</v>
      </c>
      <c r="E1402" s="8"/>
      <c r="F1402" s="8"/>
      <c r="G1402" s="8"/>
    </row>
    <row r="1403" spans="3:7" x14ac:dyDescent="0.55000000000000004">
      <c r="C1403" t="s">
        <v>8221</v>
      </c>
      <c r="D1403" s="8">
        <v>19</v>
      </c>
      <c r="E1403" s="8"/>
      <c r="F1403" s="8"/>
      <c r="G1403" s="8"/>
    </row>
    <row r="1404" spans="3:7" x14ac:dyDescent="0.55000000000000004">
      <c r="C1404" t="s">
        <v>8221</v>
      </c>
      <c r="D1404" s="8">
        <v>13</v>
      </c>
      <c r="E1404" s="8"/>
      <c r="F1404" s="8"/>
      <c r="G1404" s="8"/>
    </row>
    <row r="1405" spans="3:7" x14ac:dyDescent="0.55000000000000004">
      <c r="C1405" t="s">
        <v>8221</v>
      </c>
      <c r="D1405" s="8">
        <v>13</v>
      </c>
      <c r="E1405" s="8"/>
      <c r="F1405" s="8"/>
      <c r="G1405" s="8"/>
    </row>
    <row r="1406" spans="3:7" x14ac:dyDescent="0.55000000000000004">
      <c r="C1406" t="s">
        <v>8221</v>
      </c>
      <c r="D1406" s="8">
        <v>4</v>
      </c>
      <c r="E1406" s="8"/>
      <c r="F1406" s="8"/>
      <c r="G1406" s="8"/>
    </row>
    <row r="1407" spans="3:7" x14ac:dyDescent="0.55000000000000004">
      <c r="C1407" t="s">
        <v>8221</v>
      </c>
      <c r="D1407" s="8">
        <v>0</v>
      </c>
      <c r="E1407" s="8"/>
      <c r="F1407" s="8"/>
      <c r="G1407" s="8"/>
    </row>
    <row r="1408" spans="3:7" x14ac:dyDescent="0.55000000000000004">
      <c r="C1408" t="s">
        <v>8221</v>
      </c>
      <c r="D1408" s="8">
        <v>3</v>
      </c>
      <c r="E1408" s="8"/>
      <c r="F1408" s="8"/>
      <c r="G1408" s="8"/>
    </row>
    <row r="1409" spans="3:7" x14ac:dyDescent="0.55000000000000004">
      <c r="C1409" t="s">
        <v>8221</v>
      </c>
      <c r="D1409" s="8">
        <v>1</v>
      </c>
      <c r="E1409" s="8"/>
      <c r="F1409" s="8"/>
      <c r="G1409" s="8"/>
    </row>
    <row r="1410" spans="3:7" x14ac:dyDescent="0.55000000000000004">
      <c r="C1410" t="s">
        <v>8221</v>
      </c>
      <c r="D1410" s="8">
        <v>9</v>
      </c>
      <c r="E1410" s="8"/>
      <c r="F1410" s="8"/>
      <c r="G1410" s="8"/>
    </row>
    <row r="1411" spans="3:7" x14ac:dyDescent="0.55000000000000004">
      <c r="C1411" t="s">
        <v>8221</v>
      </c>
      <c r="D1411" s="8">
        <v>1</v>
      </c>
      <c r="E1411" s="8"/>
      <c r="F1411" s="8"/>
      <c r="G1411" s="8"/>
    </row>
    <row r="1412" spans="3:7" x14ac:dyDescent="0.55000000000000004">
      <c r="C1412" t="s">
        <v>8221</v>
      </c>
      <c r="D1412" s="8">
        <v>1</v>
      </c>
      <c r="E1412" s="8"/>
      <c r="F1412" s="8"/>
      <c r="G1412" s="8"/>
    </row>
    <row r="1413" spans="3:7" x14ac:dyDescent="0.55000000000000004">
      <c r="C1413" t="s">
        <v>8221</v>
      </c>
      <c r="D1413" s="8">
        <v>4</v>
      </c>
      <c r="E1413" s="8"/>
      <c r="F1413" s="8"/>
      <c r="G1413" s="8"/>
    </row>
    <row r="1414" spans="3:7" x14ac:dyDescent="0.55000000000000004">
      <c r="C1414" t="s">
        <v>8221</v>
      </c>
      <c r="D1414" s="8">
        <v>17</v>
      </c>
      <c r="E1414" s="8"/>
      <c r="F1414" s="8"/>
      <c r="G1414" s="8"/>
    </row>
    <row r="1415" spans="3:7" x14ac:dyDescent="0.55000000000000004">
      <c r="C1415" t="s">
        <v>8221</v>
      </c>
      <c r="D1415" s="8">
        <v>0</v>
      </c>
      <c r="E1415" s="8"/>
      <c r="F1415" s="8"/>
      <c r="G1415" s="8"/>
    </row>
    <row r="1416" spans="3:7" x14ac:dyDescent="0.55000000000000004">
      <c r="C1416" t="s">
        <v>8221</v>
      </c>
      <c r="D1416" s="8">
        <v>12</v>
      </c>
      <c r="E1416" s="8"/>
      <c r="F1416" s="8"/>
      <c r="G1416" s="8"/>
    </row>
    <row r="1417" spans="3:7" x14ac:dyDescent="0.55000000000000004">
      <c r="C1417" t="s">
        <v>8221</v>
      </c>
      <c r="D1417" s="8">
        <v>14</v>
      </c>
      <c r="E1417" s="8"/>
      <c r="F1417" s="8"/>
      <c r="G1417" s="8"/>
    </row>
    <row r="1418" spans="3:7" x14ac:dyDescent="0.55000000000000004">
      <c r="C1418" t="s">
        <v>8221</v>
      </c>
      <c r="D1418" s="8">
        <v>1</v>
      </c>
      <c r="E1418" s="8"/>
      <c r="F1418" s="8"/>
      <c r="G1418" s="8"/>
    </row>
    <row r="1419" spans="3:7" x14ac:dyDescent="0.55000000000000004">
      <c r="C1419" t="s">
        <v>8221</v>
      </c>
      <c r="D1419" s="8">
        <v>14</v>
      </c>
      <c r="E1419" s="8"/>
      <c r="F1419" s="8"/>
      <c r="G1419" s="8"/>
    </row>
    <row r="1420" spans="3:7" x14ac:dyDescent="0.55000000000000004">
      <c r="C1420" t="s">
        <v>8221</v>
      </c>
      <c r="D1420" s="8">
        <v>4</v>
      </c>
      <c r="E1420" s="8"/>
      <c r="F1420" s="8"/>
      <c r="G1420" s="8"/>
    </row>
    <row r="1421" spans="3:7" x14ac:dyDescent="0.55000000000000004">
      <c r="C1421" t="s">
        <v>8221</v>
      </c>
      <c r="D1421" s="8">
        <v>2</v>
      </c>
      <c r="E1421" s="8"/>
      <c r="F1421" s="8"/>
      <c r="G1421" s="8"/>
    </row>
    <row r="1422" spans="3:7" x14ac:dyDescent="0.55000000000000004">
      <c r="C1422" t="s">
        <v>8221</v>
      </c>
      <c r="D1422" s="8">
        <v>1</v>
      </c>
      <c r="E1422" s="8"/>
      <c r="F1422" s="8"/>
      <c r="G1422" s="8"/>
    </row>
    <row r="1423" spans="3:7" x14ac:dyDescent="0.55000000000000004">
      <c r="C1423" t="s">
        <v>8221</v>
      </c>
      <c r="D1423" s="8">
        <v>2</v>
      </c>
      <c r="E1423" s="8"/>
      <c r="F1423" s="8"/>
      <c r="G1423" s="8"/>
    </row>
    <row r="1424" spans="3:7" x14ac:dyDescent="0.55000000000000004">
      <c r="C1424" t="s">
        <v>8221</v>
      </c>
      <c r="D1424" s="8">
        <v>1</v>
      </c>
      <c r="E1424" s="8"/>
      <c r="F1424" s="8"/>
      <c r="G1424" s="8"/>
    </row>
    <row r="1425" spans="3:7" x14ac:dyDescent="0.55000000000000004">
      <c r="C1425" t="s">
        <v>8221</v>
      </c>
      <c r="D1425" s="8">
        <v>1</v>
      </c>
      <c r="E1425" s="8"/>
      <c r="F1425" s="8"/>
      <c r="G1425" s="8"/>
    </row>
    <row r="1426" spans="3:7" x14ac:dyDescent="0.55000000000000004">
      <c r="C1426" t="s">
        <v>8221</v>
      </c>
      <c r="D1426" s="8">
        <v>4</v>
      </c>
      <c r="E1426" s="8"/>
      <c r="F1426" s="8"/>
      <c r="G1426" s="8"/>
    </row>
    <row r="1427" spans="3:7" x14ac:dyDescent="0.55000000000000004">
      <c r="C1427" t="s">
        <v>8221</v>
      </c>
      <c r="D1427" s="8">
        <v>3</v>
      </c>
      <c r="E1427" s="8"/>
      <c r="F1427" s="8"/>
      <c r="G1427" s="8"/>
    </row>
    <row r="1428" spans="3:7" x14ac:dyDescent="0.55000000000000004">
      <c r="C1428" t="s">
        <v>8221</v>
      </c>
      <c r="D1428" s="8">
        <v>38</v>
      </c>
      <c r="E1428" s="8"/>
      <c r="F1428" s="8"/>
      <c r="G1428" s="8"/>
    </row>
    <row r="1429" spans="3:7" x14ac:dyDescent="0.55000000000000004">
      <c r="C1429" t="s">
        <v>8221</v>
      </c>
      <c r="D1429" s="8">
        <v>4</v>
      </c>
      <c r="E1429" s="8"/>
      <c r="F1429" s="8"/>
      <c r="G1429" s="8"/>
    </row>
    <row r="1430" spans="3:7" x14ac:dyDescent="0.55000000000000004">
      <c r="C1430" t="s">
        <v>8221</v>
      </c>
      <c r="D1430" s="8">
        <v>0</v>
      </c>
      <c r="E1430" s="8"/>
      <c r="F1430" s="8"/>
      <c r="G1430" s="8"/>
    </row>
    <row r="1431" spans="3:7" x14ac:dyDescent="0.55000000000000004">
      <c r="C1431" t="s">
        <v>8221</v>
      </c>
      <c r="D1431" s="8">
        <v>2</v>
      </c>
      <c r="E1431" s="8"/>
      <c r="F1431" s="8"/>
      <c r="G1431" s="8"/>
    </row>
    <row r="1432" spans="3:7" x14ac:dyDescent="0.55000000000000004">
      <c r="C1432" t="s">
        <v>8221</v>
      </c>
      <c r="D1432" s="8">
        <v>0</v>
      </c>
      <c r="E1432" s="8"/>
      <c r="F1432" s="8"/>
      <c r="G1432" s="8"/>
    </row>
    <row r="1433" spans="3:7" x14ac:dyDescent="0.55000000000000004">
      <c r="C1433" t="s">
        <v>8221</v>
      </c>
      <c r="D1433" s="8">
        <v>1</v>
      </c>
      <c r="E1433" s="8"/>
      <c r="F1433" s="8"/>
      <c r="G1433" s="8"/>
    </row>
    <row r="1434" spans="3:7" x14ac:dyDescent="0.55000000000000004">
      <c r="C1434" t="s">
        <v>8221</v>
      </c>
      <c r="D1434" s="8">
        <v>7</v>
      </c>
      <c r="E1434" s="8"/>
      <c r="F1434" s="8"/>
      <c r="G1434" s="8"/>
    </row>
    <row r="1435" spans="3:7" x14ac:dyDescent="0.55000000000000004">
      <c r="C1435" t="s">
        <v>8221</v>
      </c>
      <c r="D1435" s="8">
        <v>2</v>
      </c>
      <c r="E1435" s="8"/>
      <c r="F1435" s="8"/>
      <c r="G1435" s="8"/>
    </row>
    <row r="1436" spans="3:7" x14ac:dyDescent="0.55000000000000004">
      <c r="C1436" t="s">
        <v>8221</v>
      </c>
      <c r="D1436" s="8">
        <v>4</v>
      </c>
      <c r="E1436" s="8"/>
      <c r="F1436" s="8"/>
      <c r="G1436" s="8"/>
    </row>
    <row r="1437" spans="3:7" x14ac:dyDescent="0.55000000000000004">
      <c r="C1437" t="s">
        <v>8221</v>
      </c>
      <c r="D1437" s="8">
        <v>4</v>
      </c>
      <c r="E1437" s="8"/>
      <c r="F1437" s="8"/>
      <c r="G1437" s="8"/>
    </row>
    <row r="1438" spans="3:7" x14ac:dyDescent="0.55000000000000004">
      <c r="C1438" t="s">
        <v>8221</v>
      </c>
      <c r="D1438" s="8">
        <v>3</v>
      </c>
      <c r="E1438" s="8"/>
      <c r="F1438" s="8"/>
      <c r="G1438" s="8"/>
    </row>
    <row r="1439" spans="3:7" x14ac:dyDescent="0.55000000000000004">
      <c r="C1439" t="s">
        <v>8221</v>
      </c>
      <c r="D1439" s="8">
        <v>2</v>
      </c>
      <c r="E1439" s="8"/>
      <c r="F1439" s="8"/>
      <c r="G1439" s="8"/>
    </row>
    <row r="1440" spans="3:7" x14ac:dyDescent="0.55000000000000004">
      <c r="C1440" t="s">
        <v>8221</v>
      </c>
      <c r="D1440" s="8">
        <v>197</v>
      </c>
      <c r="E1440" s="8"/>
      <c r="F1440" s="8"/>
      <c r="G1440" s="8"/>
    </row>
    <row r="1441" spans="3:7" x14ac:dyDescent="0.55000000000000004">
      <c r="C1441" t="s">
        <v>8221</v>
      </c>
      <c r="D1441" s="8">
        <v>0</v>
      </c>
      <c r="E1441" s="8"/>
      <c r="F1441" s="8"/>
      <c r="G1441" s="8"/>
    </row>
    <row r="1442" spans="3:7" x14ac:dyDescent="0.55000000000000004">
      <c r="C1442" t="s">
        <v>8221</v>
      </c>
      <c r="D1442" s="8">
        <v>1</v>
      </c>
      <c r="E1442" s="8"/>
      <c r="F1442" s="8"/>
      <c r="G1442" s="8"/>
    </row>
    <row r="1443" spans="3:7" x14ac:dyDescent="0.55000000000000004">
      <c r="C1443" t="s">
        <v>8221</v>
      </c>
      <c r="D1443" s="8">
        <v>4</v>
      </c>
      <c r="E1443" s="8"/>
      <c r="F1443" s="8"/>
      <c r="G1443" s="8"/>
    </row>
    <row r="1444" spans="3:7" x14ac:dyDescent="0.55000000000000004">
      <c r="C1444" t="s">
        <v>8221</v>
      </c>
      <c r="D1444" s="8">
        <v>0</v>
      </c>
      <c r="E1444" s="8"/>
      <c r="F1444" s="8"/>
      <c r="G1444" s="8"/>
    </row>
    <row r="1445" spans="3:7" x14ac:dyDescent="0.55000000000000004">
      <c r="C1445" t="s">
        <v>8221</v>
      </c>
      <c r="D1445" s="8">
        <v>7</v>
      </c>
      <c r="E1445" s="8"/>
      <c r="F1445" s="8"/>
      <c r="G1445" s="8"/>
    </row>
    <row r="1446" spans="3:7" x14ac:dyDescent="0.55000000000000004">
      <c r="C1446" t="s">
        <v>8221</v>
      </c>
      <c r="D1446" s="8">
        <v>11</v>
      </c>
      <c r="E1446" s="8"/>
      <c r="F1446" s="8"/>
      <c r="G1446" s="8"/>
    </row>
    <row r="1447" spans="3:7" x14ac:dyDescent="0.55000000000000004">
      <c r="C1447" t="s">
        <v>8221</v>
      </c>
      <c r="D1447" s="8">
        <v>0</v>
      </c>
      <c r="E1447" s="8"/>
      <c r="F1447" s="8"/>
      <c r="G1447" s="8"/>
    </row>
    <row r="1448" spans="3:7" x14ac:dyDescent="0.55000000000000004">
      <c r="C1448" t="s">
        <v>8221</v>
      </c>
      <c r="D1448" s="8">
        <v>6</v>
      </c>
      <c r="E1448" s="8"/>
      <c r="F1448" s="8"/>
      <c r="G1448" s="8"/>
    </row>
    <row r="1449" spans="3:7" x14ac:dyDescent="0.55000000000000004">
      <c r="C1449" t="s">
        <v>8221</v>
      </c>
      <c r="D1449" s="8">
        <v>0</v>
      </c>
      <c r="E1449" s="8"/>
      <c r="F1449" s="8"/>
      <c r="G1449" s="8"/>
    </row>
    <row r="1450" spans="3:7" x14ac:dyDescent="0.55000000000000004">
      <c r="C1450" t="s">
        <v>8221</v>
      </c>
      <c r="D1450" s="8">
        <v>7</v>
      </c>
      <c r="E1450" s="8"/>
      <c r="F1450" s="8"/>
      <c r="G1450" s="8"/>
    </row>
    <row r="1451" spans="3:7" x14ac:dyDescent="0.55000000000000004">
      <c r="C1451" t="s">
        <v>8221</v>
      </c>
      <c r="D1451" s="8">
        <v>94</v>
      </c>
      <c r="E1451" s="8"/>
      <c r="F1451" s="8"/>
      <c r="G1451" s="8"/>
    </row>
    <row r="1452" spans="3:7" x14ac:dyDescent="0.55000000000000004">
      <c r="C1452" t="s">
        <v>8221</v>
      </c>
      <c r="D1452" s="8">
        <v>2</v>
      </c>
      <c r="E1452" s="8"/>
      <c r="F1452" s="8"/>
      <c r="G1452" s="8"/>
    </row>
    <row r="1453" spans="3:7" x14ac:dyDescent="0.55000000000000004">
      <c r="C1453" t="s">
        <v>8221</v>
      </c>
      <c r="D1453" s="8">
        <v>25</v>
      </c>
      <c r="E1453" s="8"/>
      <c r="F1453" s="8"/>
      <c r="G1453" s="8"/>
    </row>
    <row r="1454" spans="3:7" x14ac:dyDescent="0.55000000000000004">
      <c r="C1454" t="s">
        <v>8221</v>
      </c>
      <c r="D1454" s="8">
        <v>17</v>
      </c>
      <c r="E1454" s="8"/>
      <c r="F1454" s="8"/>
      <c r="G1454" s="8"/>
    </row>
    <row r="1455" spans="3:7" x14ac:dyDescent="0.55000000000000004">
      <c r="C1455" t="s">
        <v>8221</v>
      </c>
      <c r="D1455" s="8">
        <v>2</v>
      </c>
      <c r="E1455" s="8"/>
      <c r="F1455" s="8"/>
      <c r="G1455" s="8"/>
    </row>
    <row r="1456" spans="3:7" x14ac:dyDescent="0.55000000000000004">
      <c r="C1456" t="s">
        <v>8221</v>
      </c>
      <c r="D1456" s="8">
        <v>4</v>
      </c>
      <c r="E1456" s="8"/>
      <c r="F1456" s="8"/>
      <c r="G1456" s="8"/>
    </row>
    <row r="1457" spans="3:7" x14ac:dyDescent="0.55000000000000004">
      <c r="C1457" t="s">
        <v>8221</v>
      </c>
      <c r="D1457" s="8">
        <v>5</v>
      </c>
      <c r="E1457" s="8"/>
      <c r="F1457" s="8"/>
      <c r="G1457" s="8"/>
    </row>
    <row r="1458" spans="3:7" x14ac:dyDescent="0.55000000000000004">
      <c r="C1458" t="s">
        <v>8221</v>
      </c>
      <c r="D1458" s="8">
        <v>2</v>
      </c>
      <c r="E1458" s="8"/>
      <c r="F1458" s="8"/>
      <c r="G1458" s="8"/>
    </row>
    <row r="1459" spans="3:7" x14ac:dyDescent="0.55000000000000004">
      <c r="C1459" t="s">
        <v>8221</v>
      </c>
      <c r="D1459" s="8">
        <v>2</v>
      </c>
      <c r="E1459" s="8"/>
      <c r="F1459" s="8"/>
      <c r="G1459" s="8"/>
    </row>
    <row r="1460" spans="3:7" x14ac:dyDescent="0.55000000000000004">
      <c r="C1460" t="s">
        <v>8221</v>
      </c>
      <c r="D1460" s="8">
        <v>3</v>
      </c>
      <c r="E1460" s="8"/>
      <c r="F1460" s="8"/>
      <c r="G1460" s="8"/>
    </row>
    <row r="1461" spans="3:7" x14ac:dyDescent="0.55000000000000004">
      <c r="C1461" t="s">
        <v>8221</v>
      </c>
      <c r="D1461" s="8">
        <v>0</v>
      </c>
      <c r="E1461" s="8"/>
      <c r="F1461" s="8"/>
      <c r="G1461" s="8"/>
    </row>
    <row r="1462" spans="3:7" x14ac:dyDescent="0.55000000000000004">
      <c r="C1462" t="s">
        <v>8221</v>
      </c>
      <c r="D1462" s="8">
        <v>4</v>
      </c>
      <c r="E1462" s="8"/>
      <c r="F1462" s="8"/>
      <c r="G1462" s="8"/>
    </row>
    <row r="1463" spans="3:7" x14ac:dyDescent="0.55000000000000004">
      <c r="C1463" t="s">
        <v>8221</v>
      </c>
      <c r="D1463" s="8">
        <v>1</v>
      </c>
      <c r="E1463" s="8"/>
      <c r="F1463" s="8"/>
      <c r="G1463" s="8"/>
    </row>
    <row r="1464" spans="3:7" x14ac:dyDescent="0.55000000000000004">
      <c r="C1464" t="s">
        <v>8221</v>
      </c>
      <c r="D1464" s="8">
        <v>12</v>
      </c>
      <c r="E1464" s="8"/>
      <c r="F1464" s="8"/>
      <c r="G1464" s="8"/>
    </row>
    <row r="1465" spans="3:7" x14ac:dyDescent="0.55000000000000004">
      <c r="C1465" t="s">
        <v>8221</v>
      </c>
      <c r="D1465" s="8">
        <v>4</v>
      </c>
      <c r="E1465" s="8"/>
      <c r="F1465" s="8"/>
      <c r="G1465" s="8"/>
    </row>
    <row r="1466" spans="3:7" x14ac:dyDescent="0.55000000000000004">
      <c r="C1466" t="s">
        <v>8221</v>
      </c>
      <c r="D1466" s="8">
        <v>91</v>
      </c>
      <c r="E1466" s="8"/>
      <c r="F1466" s="8"/>
      <c r="G1466" s="8"/>
    </row>
    <row r="1467" spans="3:7" x14ac:dyDescent="0.55000000000000004">
      <c r="C1467" t="s">
        <v>8221</v>
      </c>
      <c r="D1467" s="8">
        <v>1</v>
      </c>
      <c r="E1467" s="8"/>
      <c r="F1467" s="8"/>
      <c r="G1467" s="8"/>
    </row>
    <row r="1468" spans="3:7" x14ac:dyDescent="0.55000000000000004">
      <c r="C1468" t="s">
        <v>8221</v>
      </c>
      <c r="D1468" s="8">
        <v>1</v>
      </c>
      <c r="E1468" s="8"/>
      <c r="F1468" s="8"/>
      <c r="G1468" s="8"/>
    </row>
    <row r="1469" spans="3:7" x14ac:dyDescent="0.55000000000000004">
      <c r="C1469" t="s">
        <v>8221</v>
      </c>
      <c r="D1469" s="8">
        <v>0</v>
      </c>
      <c r="E1469" s="8"/>
      <c r="F1469" s="8"/>
      <c r="G1469" s="8"/>
    </row>
    <row r="1470" spans="3:7" x14ac:dyDescent="0.55000000000000004">
      <c r="C1470" t="s">
        <v>8221</v>
      </c>
      <c r="D1470" s="8">
        <v>13</v>
      </c>
      <c r="E1470" s="8"/>
      <c r="F1470" s="8"/>
      <c r="G1470" s="8"/>
    </row>
    <row r="1471" spans="3:7" x14ac:dyDescent="0.55000000000000004">
      <c r="C1471" t="s">
        <v>8221</v>
      </c>
      <c r="D1471" s="8">
        <v>2</v>
      </c>
      <c r="E1471" s="8"/>
      <c r="F1471" s="8"/>
      <c r="G1471" s="8"/>
    </row>
    <row r="1472" spans="3:7" x14ac:dyDescent="0.55000000000000004">
      <c r="C1472" t="s">
        <v>8221</v>
      </c>
      <c r="D1472" s="8">
        <v>0</v>
      </c>
      <c r="E1472" s="8"/>
      <c r="F1472" s="8"/>
      <c r="G1472" s="8"/>
    </row>
    <row r="1473" spans="3:7" x14ac:dyDescent="0.55000000000000004">
      <c r="C1473" t="s">
        <v>8221</v>
      </c>
      <c r="D1473" s="8">
        <v>21</v>
      </c>
      <c r="E1473" s="8"/>
      <c r="F1473" s="8"/>
      <c r="G1473" s="8"/>
    </row>
    <row r="1474" spans="3:7" x14ac:dyDescent="0.55000000000000004">
      <c r="C1474" t="s">
        <v>8221</v>
      </c>
      <c r="D1474" s="8">
        <v>9</v>
      </c>
      <c r="E1474" s="8"/>
      <c r="F1474" s="8"/>
      <c r="G1474" s="8"/>
    </row>
    <row r="1475" spans="3:7" x14ac:dyDescent="0.55000000000000004">
      <c r="C1475" t="s">
        <v>8221</v>
      </c>
      <c r="D1475" s="8">
        <v>6</v>
      </c>
      <c r="E1475" s="8"/>
      <c r="F1475" s="8"/>
      <c r="G1475" s="8"/>
    </row>
    <row r="1476" spans="3:7" x14ac:dyDescent="0.55000000000000004">
      <c r="C1476" t="s">
        <v>8221</v>
      </c>
      <c r="D1476" s="8">
        <v>4</v>
      </c>
      <c r="E1476" s="8"/>
      <c r="F1476" s="8"/>
      <c r="G1476" s="8"/>
    </row>
    <row r="1477" spans="3:7" x14ac:dyDescent="0.55000000000000004">
      <c r="C1477" t="s">
        <v>8221</v>
      </c>
      <c r="D1477" s="8">
        <v>7</v>
      </c>
      <c r="E1477" s="8"/>
      <c r="F1477" s="8"/>
      <c r="G1477" s="8"/>
    </row>
    <row r="1478" spans="3:7" x14ac:dyDescent="0.55000000000000004">
      <c r="C1478" t="s">
        <v>8221</v>
      </c>
      <c r="D1478" s="8">
        <v>5</v>
      </c>
      <c r="E1478" s="8"/>
      <c r="F1478" s="8"/>
      <c r="G1478" s="8"/>
    </row>
    <row r="1479" spans="3:7" x14ac:dyDescent="0.55000000000000004">
      <c r="C1479" t="s">
        <v>8221</v>
      </c>
      <c r="D1479" s="8">
        <v>0</v>
      </c>
      <c r="E1479" s="8"/>
      <c r="F1479" s="8"/>
      <c r="G1479" s="8"/>
    </row>
    <row r="1480" spans="3:7" x14ac:dyDescent="0.55000000000000004">
      <c r="C1480" t="s">
        <v>8221</v>
      </c>
      <c r="D1480" s="8">
        <v>3</v>
      </c>
      <c r="E1480" s="8"/>
      <c r="F1480" s="8"/>
      <c r="G1480" s="8"/>
    </row>
    <row r="1481" spans="3:7" x14ac:dyDescent="0.55000000000000004">
      <c r="C1481" t="s">
        <v>8221</v>
      </c>
      <c r="D1481" s="8">
        <v>9</v>
      </c>
      <c r="E1481" s="8"/>
      <c r="F1481" s="8"/>
      <c r="G1481" s="8"/>
    </row>
    <row r="1482" spans="3:7" x14ac:dyDescent="0.55000000000000004">
      <c r="C1482" t="s">
        <v>8221</v>
      </c>
      <c r="D1482" s="8">
        <v>6</v>
      </c>
      <c r="E1482" s="8"/>
      <c r="F1482" s="8"/>
      <c r="G1482" s="8"/>
    </row>
    <row r="1483" spans="3:7" x14ac:dyDescent="0.55000000000000004">
      <c r="C1483" t="s">
        <v>8221</v>
      </c>
      <c r="D1483" s="8">
        <v>4</v>
      </c>
      <c r="E1483" s="8"/>
      <c r="F1483" s="8"/>
      <c r="G1483" s="8"/>
    </row>
    <row r="1484" spans="3:7" x14ac:dyDescent="0.55000000000000004">
      <c r="C1484" t="s">
        <v>8221</v>
      </c>
      <c r="D1484" s="8">
        <v>1</v>
      </c>
      <c r="E1484" s="8"/>
      <c r="F1484" s="8"/>
      <c r="G1484" s="8"/>
    </row>
    <row r="1485" spans="3:7" x14ac:dyDescent="0.55000000000000004">
      <c r="C1485" t="s">
        <v>8221</v>
      </c>
      <c r="D1485" s="8">
        <v>17</v>
      </c>
      <c r="E1485" s="8"/>
      <c r="F1485" s="8"/>
      <c r="G1485" s="8"/>
    </row>
    <row r="1486" spans="3:7" x14ac:dyDescent="0.55000000000000004">
      <c r="C1486" t="s">
        <v>8221</v>
      </c>
      <c r="D1486" s="8">
        <v>1</v>
      </c>
      <c r="E1486" s="8"/>
      <c r="F1486" s="8"/>
      <c r="G1486" s="8"/>
    </row>
    <row r="1487" spans="3:7" x14ac:dyDescent="0.55000000000000004">
      <c r="C1487" t="s">
        <v>8221</v>
      </c>
      <c r="D1487" s="8">
        <v>13</v>
      </c>
      <c r="E1487" s="8"/>
      <c r="F1487" s="8"/>
      <c r="G1487" s="8"/>
    </row>
    <row r="1488" spans="3:7" x14ac:dyDescent="0.55000000000000004">
      <c r="C1488" t="s">
        <v>8221</v>
      </c>
      <c r="D1488" s="8">
        <v>6</v>
      </c>
      <c r="E1488" s="8"/>
      <c r="F1488" s="8"/>
      <c r="G1488" s="8"/>
    </row>
    <row r="1489" spans="3:7" x14ac:dyDescent="0.55000000000000004">
      <c r="C1489" t="s">
        <v>8221</v>
      </c>
      <c r="D1489" s="8">
        <v>0</v>
      </c>
      <c r="E1489" s="8"/>
      <c r="F1489" s="8"/>
      <c r="G1489" s="8"/>
    </row>
    <row r="1490" spans="3:7" x14ac:dyDescent="0.55000000000000004">
      <c r="C1490" t="s">
        <v>8221</v>
      </c>
      <c r="D1490" s="8">
        <v>2</v>
      </c>
      <c r="E1490" s="8"/>
      <c r="F1490" s="8"/>
      <c r="G1490" s="8"/>
    </row>
    <row r="1491" spans="3:7" x14ac:dyDescent="0.55000000000000004">
      <c r="C1491" t="s">
        <v>8221</v>
      </c>
      <c r="D1491" s="8">
        <v>2</v>
      </c>
      <c r="E1491" s="8"/>
      <c r="F1491" s="8"/>
      <c r="G1491" s="8"/>
    </row>
    <row r="1492" spans="3:7" x14ac:dyDescent="0.55000000000000004">
      <c r="C1492" t="s">
        <v>8221</v>
      </c>
      <c r="D1492" s="8">
        <v>21</v>
      </c>
      <c r="E1492" s="8"/>
      <c r="F1492" s="8"/>
      <c r="G1492" s="8"/>
    </row>
    <row r="1493" spans="3:7" x14ac:dyDescent="0.55000000000000004">
      <c r="C1493" t="s">
        <v>8221</v>
      </c>
      <c r="D1493" s="8">
        <v>13</v>
      </c>
      <c r="E1493" s="8"/>
      <c r="F1493" s="8"/>
      <c r="G1493" s="8"/>
    </row>
    <row r="1494" spans="3:7" x14ac:dyDescent="0.55000000000000004">
      <c r="C1494" t="s">
        <v>8221</v>
      </c>
      <c r="D1494" s="8">
        <v>0</v>
      </c>
      <c r="E1494" s="8"/>
      <c r="F1494" s="8"/>
      <c r="G1494" s="8"/>
    </row>
    <row r="1495" spans="3:7" x14ac:dyDescent="0.55000000000000004">
      <c r="C1495" t="s">
        <v>8221</v>
      </c>
      <c r="D1495" s="8">
        <v>6</v>
      </c>
      <c r="E1495" s="8"/>
      <c r="F1495" s="8"/>
      <c r="G1495" s="8"/>
    </row>
    <row r="1496" spans="3:7" x14ac:dyDescent="0.55000000000000004">
      <c r="C1496" t="s">
        <v>8221</v>
      </c>
      <c r="D1496" s="8">
        <v>0</v>
      </c>
      <c r="E1496" s="8"/>
      <c r="F1496" s="8"/>
      <c r="G1496" s="8"/>
    </row>
    <row r="1497" spans="3:7" x14ac:dyDescent="0.55000000000000004">
      <c r="C1497" t="s">
        <v>8221</v>
      </c>
      <c r="D1497" s="8">
        <v>1</v>
      </c>
      <c r="E1497" s="8"/>
      <c r="F1497" s="8"/>
      <c r="G1497" s="8"/>
    </row>
    <row r="1498" spans="3:7" x14ac:dyDescent="0.55000000000000004">
      <c r="C1498" t="s">
        <v>8221</v>
      </c>
      <c r="D1498" s="8">
        <v>0</v>
      </c>
      <c r="E1498" s="8"/>
      <c r="F1498" s="8"/>
      <c r="G1498" s="8"/>
    </row>
    <row r="1499" spans="3:7" x14ac:dyDescent="0.55000000000000004">
      <c r="C1499" t="s">
        <v>8221</v>
      </c>
      <c r="D1499" s="8">
        <v>12</v>
      </c>
      <c r="E1499" s="8"/>
      <c r="F1499" s="8"/>
      <c r="G1499" s="8"/>
    </row>
    <row r="1500" spans="3:7" x14ac:dyDescent="0.55000000000000004">
      <c r="C1500" t="s">
        <v>8221</v>
      </c>
      <c r="D1500" s="8">
        <v>2</v>
      </c>
      <c r="E1500" s="8"/>
      <c r="F1500" s="8"/>
      <c r="G1500" s="8"/>
    </row>
    <row r="1501" spans="3:7" x14ac:dyDescent="0.55000000000000004">
      <c r="C1501" t="s">
        <v>8221</v>
      </c>
      <c r="D1501" s="8">
        <v>6</v>
      </c>
      <c r="E1501" s="8"/>
      <c r="F1501" s="8"/>
      <c r="G1501" s="8"/>
    </row>
    <row r="1502" spans="3:7" x14ac:dyDescent="0.55000000000000004">
      <c r="C1502" t="s">
        <v>8221</v>
      </c>
      <c r="D1502" s="8">
        <v>1</v>
      </c>
      <c r="E1502" s="8"/>
      <c r="F1502" s="8"/>
      <c r="G1502" s="8"/>
    </row>
    <row r="1503" spans="3:7" x14ac:dyDescent="0.55000000000000004">
      <c r="C1503" t="s">
        <v>8221</v>
      </c>
      <c r="D1503" s="8">
        <v>1</v>
      </c>
      <c r="E1503" s="8"/>
      <c r="F1503" s="8"/>
      <c r="G1503" s="8"/>
    </row>
    <row r="1504" spans="3:7" x14ac:dyDescent="0.55000000000000004">
      <c r="C1504" t="s">
        <v>8221</v>
      </c>
      <c r="D1504" s="8">
        <v>5</v>
      </c>
      <c r="E1504" s="8"/>
      <c r="F1504" s="8"/>
      <c r="G1504" s="8"/>
    </row>
    <row r="1505" spans="3:7" x14ac:dyDescent="0.55000000000000004">
      <c r="C1505" t="s">
        <v>8221</v>
      </c>
      <c r="D1505" s="8">
        <v>0</v>
      </c>
      <c r="E1505" s="8"/>
      <c r="F1505" s="8"/>
      <c r="G1505" s="8"/>
    </row>
    <row r="1506" spans="3:7" x14ac:dyDescent="0.55000000000000004">
      <c r="C1506" t="s">
        <v>8221</v>
      </c>
      <c r="D1506" s="8">
        <v>3</v>
      </c>
      <c r="E1506" s="8"/>
      <c r="F1506" s="8"/>
      <c r="G1506" s="8"/>
    </row>
    <row r="1507" spans="3:7" x14ac:dyDescent="0.55000000000000004">
      <c r="C1507" t="s">
        <v>8221</v>
      </c>
      <c r="D1507" s="8">
        <v>8</v>
      </c>
      <c r="E1507" s="8"/>
      <c r="F1507" s="8"/>
      <c r="G1507" s="8"/>
    </row>
    <row r="1508" spans="3:7" x14ac:dyDescent="0.55000000000000004">
      <c r="C1508" t="s">
        <v>8221</v>
      </c>
      <c r="D1508" s="8">
        <v>3</v>
      </c>
      <c r="E1508" s="8"/>
      <c r="F1508" s="8"/>
      <c r="G1508" s="8"/>
    </row>
    <row r="1509" spans="3:7" x14ac:dyDescent="0.55000000000000004">
      <c r="C1509" t="s">
        <v>8221</v>
      </c>
      <c r="D1509" s="8">
        <v>8</v>
      </c>
      <c r="E1509" s="8"/>
      <c r="F1509" s="8"/>
      <c r="G1509" s="8"/>
    </row>
    <row r="1510" spans="3:7" x14ac:dyDescent="0.55000000000000004">
      <c r="C1510" t="s">
        <v>8221</v>
      </c>
      <c r="D1510" s="8">
        <v>1</v>
      </c>
      <c r="E1510" s="8"/>
      <c r="F1510" s="8"/>
      <c r="G1510" s="8"/>
    </row>
    <row r="1511" spans="3:7" x14ac:dyDescent="0.55000000000000004">
      <c r="C1511" t="s">
        <v>8221</v>
      </c>
      <c r="D1511" s="8">
        <v>4</v>
      </c>
      <c r="E1511" s="8"/>
      <c r="F1511" s="8"/>
      <c r="G1511" s="8"/>
    </row>
    <row r="1512" spans="3:7" x14ac:dyDescent="0.55000000000000004">
      <c r="C1512" t="s">
        <v>8221</v>
      </c>
      <c r="D1512" s="8">
        <v>8</v>
      </c>
      <c r="E1512" s="8"/>
      <c r="F1512" s="8"/>
      <c r="G1512" s="8"/>
    </row>
    <row r="1513" spans="3:7" x14ac:dyDescent="0.55000000000000004">
      <c r="C1513" t="s">
        <v>8221</v>
      </c>
      <c r="D1513" s="8">
        <v>1</v>
      </c>
      <c r="E1513" s="8"/>
      <c r="F1513" s="8"/>
      <c r="G1513" s="8"/>
    </row>
    <row r="1514" spans="3:7" x14ac:dyDescent="0.55000000000000004">
      <c r="C1514" t="s">
        <v>8221</v>
      </c>
      <c r="D1514" s="8">
        <v>5</v>
      </c>
      <c r="E1514" s="8"/>
      <c r="F1514" s="8"/>
      <c r="G1514" s="8"/>
    </row>
    <row r="1515" spans="3:7" x14ac:dyDescent="0.55000000000000004">
      <c r="C1515" t="s">
        <v>8221</v>
      </c>
      <c r="D1515" s="8">
        <v>0</v>
      </c>
      <c r="E1515" s="8"/>
      <c r="F1515" s="8"/>
      <c r="G1515" s="8"/>
    </row>
    <row r="1516" spans="3:7" x14ac:dyDescent="0.55000000000000004">
      <c r="C1516" t="s">
        <v>8221</v>
      </c>
      <c r="D1516" s="8">
        <v>0</v>
      </c>
      <c r="E1516" s="8"/>
      <c r="F1516" s="8"/>
      <c r="G1516" s="8"/>
    </row>
    <row r="1517" spans="3:7" x14ac:dyDescent="0.55000000000000004">
      <c r="C1517" t="s">
        <v>8221</v>
      </c>
      <c r="D1517" s="8">
        <v>1</v>
      </c>
      <c r="E1517" s="8"/>
      <c r="F1517" s="8"/>
      <c r="G1517" s="8"/>
    </row>
    <row r="1518" spans="3:7" x14ac:dyDescent="0.55000000000000004">
      <c r="C1518" t="s">
        <v>8221</v>
      </c>
      <c r="D1518" s="8">
        <v>0</v>
      </c>
      <c r="E1518" s="8"/>
      <c r="F1518" s="8"/>
      <c r="G1518" s="8"/>
    </row>
    <row r="1519" spans="3:7" x14ac:dyDescent="0.55000000000000004">
      <c r="C1519" t="s">
        <v>8221</v>
      </c>
      <c r="D1519" s="8">
        <v>0</v>
      </c>
      <c r="E1519" s="8"/>
      <c r="F1519" s="8"/>
      <c r="G1519" s="8"/>
    </row>
    <row r="1520" spans="3:7" x14ac:dyDescent="0.55000000000000004">
      <c r="C1520" t="s">
        <v>8221</v>
      </c>
      <c r="D1520" s="8">
        <v>6</v>
      </c>
      <c r="E1520" s="8"/>
      <c r="F1520" s="8"/>
      <c r="G1520" s="8"/>
    </row>
    <row r="1521" spans="3:7" x14ac:dyDescent="0.55000000000000004">
      <c r="C1521" t="s">
        <v>8221</v>
      </c>
      <c r="D1521" s="8">
        <v>6</v>
      </c>
      <c r="E1521" s="8"/>
      <c r="F1521" s="8"/>
      <c r="G1521" s="8"/>
    </row>
    <row r="1522" spans="3:7" x14ac:dyDescent="0.55000000000000004">
      <c r="C1522" t="s">
        <v>8221</v>
      </c>
      <c r="D1522" s="8">
        <v>14</v>
      </c>
      <c r="E1522" s="8"/>
      <c r="F1522" s="8"/>
      <c r="G1522" s="8"/>
    </row>
    <row r="1523" spans="3:7" x14ac:dyDescent="0.55000000000000004">
      <c r="C1523" t="s">
        <v>8221</v>
      </c>
      <c r="D1523" s="8">
        <v>6</v>
      </c>
      <c r="E1523" s="8"/>
      <c r="F1523" s="8"/>
      <c r="G1523" s="8"/>
    </row>
    <row r="1524" spans="3:7" x14ac:dyDescent="0.55000000000000004">
      <c r="C1524" t="s">
        <v>8221</v>
      </c>
      <c r="D1524" s="8">
        <v>33</v>
      </c>
      <c r="E1524" s="8"/>
      <c r="F1524" s="8"/>
      <c r="G1524" s="8"/>
    </row>
    <row r="1525" spans="3:7" x14ac:dyDescent="0.55000000000000004">
      <c r="C1525" t="s">
        <v>8221</v>
      </c>
      <c r="D1525" s="8">
        <v>4</v>
      </c>
      <c r="E1525" s="8"/>
      <c r="F1525" s="8"/>
      <c r="G1525" s="8"/>
    </row>
    <row r="1526" spans="3:7" x14ac:dyDescent="0.55000000000000004">
      <c r="C1526" t="s">
        <v>8221</v>
      </c>
      <c r="D1526" s="8">
        <v>1</v>
      </c>
      <c r="E1526" s="8"/>
      <c r="F1526" s="8"/>
      <c r="G1526" s="8"/>
    </row>
    <row r="1527" spans="3:7" x14ac:dyDescent="0.55000000000000004">
      <c r="C1527" t="s">
        <v>8221</v>
      </c>
      <c r="D1527" s="8">
        <v>0</v>
      </c>
      <c r="E1527" s="8"/>
      <c r="F1527" s="8"/>
      <c r="G1527" s="8"/>
    </row>
    <row r="1528" spans="3:7" x14ac:dyDescent="0.55000000000000004">
      <c r="C1528" t="s">
        <v>8221</v>
      </c>
      <c r="D1528" s="8">
        <v>6</v>
      </c>
      <c r="E1528" s="8"/>
      <c r="F1528" s="8"/>
      <c r="G1528" s="8"/>
    </row>
    <row r="1529" spans="3:7" x14ac:dyDescent="0.55000000000000004">
      <c r="C1529" t="s">
        <v>8221</v>
      </c>
      <c r="D1529" s="8">
        <v>6</v>
      </c>
      <c r="E1529" s="8"/>
      <c r="F1529" s="8"/>
      <c r="G1529" s="8"/>
    </row>
    <row r="1530" spans="3:7" x14ac:dyDescent="0.55000000000000004">
      <c r="C1530" t="s">
        <v>8221</v>
      </c>
      <c r="D1530" s="8">
        <v>1</v>
      </c>
      <c r="E1530" s="8"/>
      <c r="F1530" s="8"/>
      <c r="G1530" s="8"/>
    </row>
    <row r="1531" spans="3:7" x14ac:dyDescent="0.55000000000000004">
      <c r="C1531" t="s">
        <v>8221</v>
      </c>
      <c r="D1531" s="8">
        <v>3</v>
      </c>
      <c r="E1531" s="8"/>
      <c r="F1531" s="8"/>
      <c r="G1531" s="8"/>
    </row>
  </sheetData>
  <mergeCells count="1">
    <mergeCell ref="G1:H1"/>
  </mergeCells>
  <conditionalFormatting sqref="A2:A1068">
    <cfRule type="containsText" dxfId="50" priority="5" operator="containsText" text="live">
      <formula>NOT(ISERROR(SEARCH("live",A2)))</formula>
    </cfRule>
    <cfRule type="containsText" dxfId="49" priority="6" operator="containsText" text="canceled">
      <formula>NOT(ISERROR(SEARCH("canceled",A2)))</formula>
    </cfRule>
    <cfRule type="containsText" dxfId="48" priority="7" operator="containsText" text="failed">
      <formula>NOT(ISERROR(SEARCH("failed",A2)))</formula>
    </cfRule>
    <cfRule type="containsText" dxfId="47" priority="8" operator="containsText" text="successful">
      <formula>NOT(ISERROR(SEARCH("successful",A2)))</formula>
    </cfRule>
  </conditionalFormatting>
  <conditionalFormatting sqref="C2:C1531">
    <cfRule type="containsText" dxfId="46" priority="1" operator="containsText" text="live">
      <formula>NOT(ISERROR(SEARCH("live",C2)))</formula>
    </cfRule>
    <cfRule type="containsText" dxfId="45" priority="2" operator="containsText" text="canceled">
      <formula>NOT(ISERROR(SEARCH("canceled",C2)))</formula>
    </cfRule>
    <cfRule type="containsText" dxfId="44" priority="3" operator="containsText" text="failed">
      <formula>NOT(ISERROR(SEARCH("failed",C2)))</formula>
    </cfRule>
    <cfRule type="containsText" dxfId="43" priority="4" operator="containsText" text="successful">
      <formula>NOT(ISERROR(SEARCH("successful",C2)))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68112-FE4C-4796-A5BC-3290705C5159}">
  <dimension ref="A3:D42"/>
  <sheetViews>
    <sheetView workbookViewId="0">
      <selection activeCell="B3" sqref="B3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10.3125" bestFit="1" customWidth="1"/>
    <col min="5" max="5" width="3.89453125" bestFit="1" customWidth="1"/>
    <col min="6" max="6" width="10.3125" bestFit="1" customWidth="1"/>
    <col min="7" max="7" width="11.62890625" bestFit="1" customWidth="1"/>
    <col min="8" max="8" width="6" bestFit="1" customWidth="1"/>
    <col min="9" max="9" width="14.26171875" bestFit="1" customWidth="1"/>
    <col min="10" max="10" width="4.68359375" bestFit="1" customWidth="1"/>
    <col min="11" max="11" width="6.1015625" bestFit="1" customWidth="1"/>
    <col min="12" max="12" width="9.9453125" bestFit="1" customWidth="1"/>
    <col min="13" max="13" width="7.15625" bestFit="1" customWidth="1"/>
    <col min="14" max="14" width="8.62890625" bestFit="1" customWidth="1"/>
    <col min="15" max="15" width="8.89453125" bestFit="1" customWidth="1"/>
    <col min="16" max="16" width="3.89453125" bestFit="1" customWidth="1"/>
    <col min="17" max="17" width="11.3671875" bestFit="1" customWidth="1"/>
    <col min="18" max="18" width="5.578125" bestFit="1" customWidth="1"/>
    <col min="19" max="19" width="12.41796875" bestFit="1" customWidth="1"/>
    <col min="20" max="20" width="7.05078125" bestFit="1" customWidth="1"/>
    <col min="21" max="21" width="6.26171875" bestFit="1" customWidth="1"/>
    <col min="22" max="22" width="9.26171875" bestFit="1" customWidth="1"/>
    <col min="23" max="23" width="6.62890625" bestFit="1" customWidth="1"/>
    <col min="24" max="24" width="10.578125" bestFit="1" customWidth="1"/>
    <col min="25" max="25" width="6" bestFit="1" customWidth="1"/>
    <col min="26" max="26" width="5.05078125" bestFit="1" customWidth="1"/>
    <col min="27" max="27" width="4" bestFit="1" customWidth="1"/>
    <col min="28" max="28" width="14.5234375" bestFit="1" customWidth="1"/>
    <col min="29" max="29" width="10.05078125" bestFit="1" customWidth="1"/>
    <col min="30" max="30" width="4.26171875" bestFit="1" customWidth="1"/>
    <col min="31" max="31" width="12.68359375" bestFit="1" customWidth="1"/>
    <col min="32" max="32" width="5.83984375" bestFit="1" customWidth="1"/>
    <col min="33" max="33" width="10.05078125" bestFit="1" customWidth="1"/>
    <col min="34" max="34" width="15.47265625" bestFit="1" customWidth="1"/>
    <col min="35" max="35" width="6.26171875" bestFit="1" customWidth="1"/>
    <col min="36" max="36" width="13.62890625" bestFit="1" customWidth="1"/>
    <col min="37" max="37" width="9" bestFit="1" customWidth="1"/>
    <col min="38" max="38" width="10.47265625" bestFit="1" customWidth="1"/>
    <col min="39" max="39" width="11.1015625" bestFit="1" customWidth="1"/>
    <col min="40" max="40" width="9.26171875" bestFit="1" customWidth="1"/>
    <col min="41" max="41" width="4.41796875" bestFit="1" customWidth="1"/>
    <col min="42" max="42" width="10.734375" bestFit="1" customWidth="1"/>
    <col min="43" max="43" width="10.3125" bestFit="1" customWidth="1"/>
    <col min="44" max="44" width="12.68359375" bestFit="1" customWidth="1"/>
    <col min="45" max="45" width="11.62890625" bestFit="1" customWidth="1"/>
    <col min="46" max="46" width="14.26171875" bestFit="1" customWidth="1"/>
    <col min="47" max="47" width="8.62890625" bestFit="1" customWidth="1"/>
    <col min="48" max="48" width="8.89453125" bestFit="1" customWidth="1"/>
    <col min="49" max="49" width="11.3671875" bestFit="1" customWidth="1"/>
    <col min="50" max="50" width="5.578125" bestFit="1" customWidth="1"/>
    <col min="51" max="51" width="7.05078125" bestFit="1" customWidth="1"/>
    <col min="52" max="52" width="9.26171875" bestFit="1" customWidth="1"/>
    <col min="53" max="53" width="10.578125" bestFit="1" customWidth="1"/>
    <col min="54" max="54" width="5.05078125" bestFit="1" customWidth="1"/>
    <col min="55" max="55" width="4" bestFit="1" customWidth="1"/>
    <col min="56" max="56" width="14.5234375" bestFit="1" customWidth="1"/>
    <col min="57" max="57" width="4.26171875" bestFit="1" customWidth="1"/>
    <col min="58" max="58" width="5.83984375" bestFit="1" customWidth="1"/>
    <col min="59" max="59" width="10.05078125" bestFit="1" customWidth="1"/>
    <col min="60" max="60" width="15.47265625" bestFit="1" customWidth="1"/>
    <col min="61" max="61" width="6.26171875" bestFit="1" customWidth="1"/>
    <col min="62" max="62" width="13.62890625" bestFit="1" customWidth="1"/>
    <col min="63" max="63" width="9" bestFit="1" customWidth="1"/>
    <col min="64" max="64" width="9.26171875" bestFit="1" customWidth="1"/>
    <col min="65" max="65" width="13.734375" bestFit="1" customWidth="1"/>
    <col min="66" max="66" width="10.3125" bestFit="1" customWidth="1"/>
  </cols>
  <sheetData>
    <row r="3" spans="1:4" x14ac:dyDescent="0.55000000000000004">
      <c r="A3" s="9" t="s">
        <v>8320</v>
      </c>
      <c r="B3" s="9" t="s">
        <v>8321</v>
      </c>
    </row>
    <row r="4" spans="1:4" x14ac:dyDescent="0.55000000000000004">
      <c r="A4" s="9" t="s">
        <v>8318</v>
      </c>
      <c r="B4" t="s">
        <v>8219</v>
      </c>
      <c r="C4" t="s">
        <v>8221</v>
      </c>
      <c r="D4" t="s">
        <v>8319</v>
      </c>
    </row>
    <row r="5" spans="1:4" x14ac:dyDescent="0.55000000000000004">
      <c r="A5" s="10" t="s">
        <v>8276</v>
      </c>
      <c r="B5" s="11"/>
      <c r="C5" s="11">
        <v>100</v>
      </c>
      <c r="D5" s="11">
        <v>100</v>
      </c>
    </row>
    <row r="6" spans="1:4" x14ac:dyDescent="0.55000000000000004">
      <c r="A6" s="10" t="s">
        <v>8317</v>
      </c>
      <c r="B6" s="11"/>
      <c r="C6" s="11">
        <v>40</v>
      </c>
      <c r="D6" s="11">
        <v>40</v>
      </c>
    </row>
    <row r="7" spans="1:4" x14ac:dyDescent="0.55000000000000004">
      <c r="A7" s="10" t="s">
        <v>8315</v>
      </c>
      <c r="B7" s="11">
        <v>40</v>
      </c>
      <c r="C7" s="11"/>
      <c r="D7" s="11">
        <v>40</v>
      </c>
    </row>
    <row r="8" spans="1:4" x14ac:dyDescent="0.55000000000000004">
      <c r="A8" s="10" t="s">
        <v>8275</v>
      </c>
      <c r="B8" s="11">
        <v>180</v>
      </c>
      <c r="C8" s="11"/>
      <c r="D8" s="11">
        <v>180</v>
      </c>
    </row>
    <row r="9" spans="1:4" x14ac:dyDescent="0.55000000000000004">
      <c r="A9" s="10" t="s">
        <v>8274</v>
      </c>
      <c r="B9" s="11"/>
      <c r="C9" s="11">
        <v>80</v>
      </c>
      <c r="D9" s="11">
        <v>80</v>
      </c>
    </row>
    <row r="10" spans="1:4" x14ac:dyDescent="0.55000000000000004">
      <c r="A10" s="10" t="s">
        <v>8306</v>
      </c>
      <c r="B10" s="11">
        <v>40</v>
      </c>
      <c r="C10" s="11"/>
      <c r="D10" s="11">
        <v>40</v>
      </c>
    </row>
    <row r="11" spans="1:4" x14ac:dyDescent="0.55000000000000004">
      <c r="A11" s="10" t="s">
        <v>8295</v>
      </c>
      <c r="B11" s="11"/>
      <c r="C11" s="11">
        <v>40</v>
      </c>
      <c r="D11" s="11">
        <v>40</v>
      </c>
    </row>
    <row r="12" spans="1:4" x14ac:dyDescent="0.55000000000000004">
      <c r="A12" s="10" t="s">
        <v>8268</v>
      </c>
      <c r="B12" s="11"/>
      <c r="C12" s="11">
        <v>40</v>
      </c>
      <c r="D12" s="11">
        <v>40</v>
      </c>
    </row>
    <row r="13" spans="1:4" x14ac:dyDescent="0.55000000000000004">
      <c r="A13" s="10" t="s">
        <v>8309</v>
      </c>
      <c r="B13" s="11"/>
      <c r="C13" s="11">
        <v>120</v>
      </c>
      <c r="D13" s="11">
        <v>120</v>
      </c>
    </row>
    <row r="14" spans="1:4" x14ac:dyDescent="0.55000000000000004">
      <c r="A14" s="10" t="s">
        <v>8296</v>
      </c>
      <c r="B14" s="11"/>
      <c r="C14" s="11">
        <v>20</v>
      </c>
      <c r="D14" s="11">
        <v>20</v>
      </c>
    </row>
    <row r="15" spans="1:4" x14ac:dyDescent="0.55000000000000004">
      <c r="A15" s="10" t="s">
        <v>8297</v>
      </c>
      <c r="B15" s="11">
        <v>140</v>
      </c>
      <c r="C15" s="11"/>
      <c r="D15" s="11">
        <v>140</v>
      </c>
    </row>
    <row r="16" spans="1:4" x14ac:dyDescent="0.55000000000000004">
      <c r="A16" s="10" t="s">
        <v>8305</v>
      </c>
      <c r="B16" s="11">
        <v>140</v>
      </c>
      <c r="C16" s="11">
        <v>20</v>
      </c>
      <c r="D16" s="11">
        <v>160</v>
      </c>
    </row>
    <row r="17" spans="1:4" x14ac:dyDescent="0.55000000000000004">
      <c r="A17" s="10" t="s">
        <v>8285</v>
      </c>
      <c r="B17" s="11"/>
      <c r="C17" s="11">
        <v>60</v>
      </c>
      <c r="D17" s="11">
        <v>60</v>
      </c>
    </row>
    <row r="18" spans="1:4" x14ac:dyDescent="0.55000000000000004">
      <c r="A18" s="10" t="s">
        <v>8300</v>
      </c>
      <c r="B18" s="11">
        <v>9</v>
      </c>
      <c r="C18" s="11">
        <v>11</v>
      </c>
      <c r="D18" s="11">
        <v>20</v>
      </c>
    </row>
    <row r="19" spans="1:4" x14ac:dyDescent="0.55000000000000004">
      <c r="A19" s="10" t="s">
        <v>8284</v>
      </c>
      <c r="B19" s="11">
        <v>20</v>
      </c>
      <c r="C19" s="11"/>
      <c r="D19" s="11">
        <v>20</v>
      </c>
    </row>
    <row r="20" spans="1:4" x14ac:dyDescent="0.55000000000000004">
      <c r="A20" s="10" t="s">
        <v>8308</v>
      </c>
      <c r="B20" s="11"/>
      <c r="C20" s="11">
        <v>40</v>
      </c>
      <c r="D20" s="11">
        <v>40</v>
      </c>
    </row>
    <row r="21" spans="1:4" x14ac:dyDescent="0.55000000000000004">
      <c r="A21" s="10" t="s">
        <v>8302</v>
      </c>
      <c r="B21" s="11">
        <v>60</v>
      </c>
      <c r="C21" s="11">
        <v>60</v>
      </c>
      <c r="D21" s="11">
        <v>120</v>
      </c>
    </row>
    <row r="22" spans="1:4" x14ac:dyDescent="0.55000000000000004">
      <c r="A22" s="10" t="s">
        <v>8292</v>
      </c>
      <c r="B22" s="11"/>
      <c r="C22" s="11">
        <v>20</v>
      </c>
      <c r="D22" s="11">
        <v>20</v>
      </c>
    </row>
    <row r="23" spans="1:4" x14ac:dyDescent="0.55000000000000004">
      <c r="A23" s="10" t="s">
        <v>8283</v>
      </c>
      <c r="B23" s="11">
        <v>60</v>
      </c>
      <c r="C23" s="11"/>
      <c r="D23" s="11">
        <v>60</v>
      </c>
    </row>
    <row r="24" spans="1:4" x14ac:dyDescent="0.55000000000000004">
      <c r="A24" s="10" t="s">
        <v>8298</v>
      </c>
      <c r="B24" s="11"/>
      <c r="C24" s="11">
        <v>20</v>
      </c>
      <c r="D24" s="11">
        <v>20</v>
      </c>
    </row>
    <row r="25" spans="1:4" x14ac:dyDescent="0.55000000000000004">
      <c r="A25" s="10" t="s">
        <v>8290</v>
      </c>
      <c r="B25" s="11">
        <v>103</v>
      </c>
      <c r="C25" s="11">
        <v>57</v>
      </c>
      <c r="D25" s="11">
        <v>160</v>
      </c>
    </row>
    <row r="26" spans="1:4" x14ac:dyDescent="0.55000000000000004">
      <c r="A26" s="10" t="s">
        <v>8293</v>
      </c>
      <c r="B26" s="11"/>
      <c r="C26" s="11">
        <v>20</v>
      </c>
      <c r="D26" s="11">
        <v>20</v>
      </c>
    </row>
    <row r="27" spans="1:4" x14ac:dyDescent="0.55000000000000004">
      <c r="A27" s="10" t="s">
        <v>8278</v>
      </c>
      <c r="B27" s="11">
        <v>694</v>
      </c>
      <c r="C27" s="11">
        <v>353</v>
      </c>
      <c r="D27" s="11">
        <v>1047</v>
      </c>
    </row>
    <row r="28" spans="1:4" x14ac:dyDescent="0.55000000000000004">
      <c r="A28" s="10" t="s">
        <v>8294</v>
      </c>
      <c r="B28" s="11">
        <v>40</v>
      </c>
      <c r="C28" s="11"/>
      <c r="D28" s="11">
        <v>40</v>
      </c>
    </row>
    <row r="29" spans="1:4" x14ac:dyDescent="0.55000000000000004">
      <c r="A29" s="10" t="s">
        <v>8311</v>
      </c>
      <c r="B29" s="11">
        <v>20</v>
      </c>
      <c r="C29" s="11"/>
      <c r="D29" s="11">
        <v>20</v>
      </c>
    </row>
    <row r="30" spans="1:4" x14ac:dyDescent="0.55000000000000004">
      <c r="A30" s="10" t="s">
        <v>8299</v>
      </c>
      <c r="B30" s="11"/>
      <c r="C30" s="11">
        <v>20</v>
      </c>
      <c r="D30" s="11">
        <v>20</v>
      </c>
    </row>
    <row r="31" spans="1:4" x14ac:dyDescent="0.55000000000000004">
      <c r="A31" s="10" t="s">
        <v>8269</v>
      </c>
      <c r="B31" s="11">
        <v>260</v>
      </c>
      <c r="C31" s="11"/>
      <c r="D31" s="11">
        <v>260</v>
      </c>
    </row>
    <row r="32" spans="1:4" x14ac:dyDescent="0.55000000000000004">
      <c r="A32" s="10" t="s">
        <v>8273</v>
      </c>
      <c r="B32" s="11">
        <v>60</v>
      </c>
      <c r="C32" s="11"/>
      <c r="D32" s="11">
        <v>60</v>
      </c>
    </row>
    <row r="33" spans="1:4" x14ac:dyDescent="0.55000000000000004">
      <c r="A33" s="10" t="s">
        <v>8314</v>
      </c>
      <c r="B33" s="11">
        <v>34</v>
      </c>
      <c r="C33" s="11"/>
      <c r="D33" s="11">
        <v>34</v>
      </c>
    </row>
    <row r="34" spans="1:4" x14ac:dyDescent="0.55000000000000004">
      <c r="A34" s="10" t="s">
        <v>8316</v>
      </c>
      <c r="B34" s="11">
        <v>40</v>
      </c>
      <c r="C34" s="11">
        <v>2</v>
      </c>
      <c r="D34" s="11">
        <v>42</v>
      </c>
    </row>
    <row r="35" spans="1:4" x14ac:dyDescent="0.55000000000000004">
      <c r="A35" s="10" t="s">
        <v>8301</v>
      </c>
      <c r="B35" s="11">
        <v>85</v>
      </c>
      <c r="C35" s="11">
        <v>80</v>
      </c>
      <c r="D35" s="11">
        <v>165</v>
      </c>
    </row>
    <row r="36" spans="1:4" x14ac:dyDescent="0.55000000000000004">
      <c r="A36" s="10" t="s">
        <v>8313</v>
      </c>
      <c r="B36" s="11">
        <v>80</v>
      </c>
      <c r="C36" s="11"/>
      <c r="D36" s="11">
        <v>80</v>
      </c>
    </row>
    <row r="37" spans="1:4" x14ac:dyDescent="0.55000000000000004">
      <c r="A37" s="10" t="s">
        <v>8272</v>
      </c>
      <c r="B37" s="11">
        <v>60</v>
      </c>
      <c r="C37" s="11"/>
      <c r="D37" s="11">
        <v>60</v>
      </c>
    </row>
    <row r="38" spans="1:4" x14ac:dyDescent="0.55000000000000004">
      <c r="A38" s="10" t="s">
        <v>8291</v>
      </c>
      <c r="B38" s="11"/>
      <c r="C38" s="11">
        <v>47</v>
      </c>
      <c r="D38" s="11">
        <v>47</v>
      </c>
    </row>
    <row r="39" spans="1:4" x14ac:dyDescent="0.55000000000000004">
      <c r="A39" s="10" t="s">
        <v>8307</v>
      </c>
      <c r="B39" s="11"/>
      <c r="C39" s="11">
        <v>100</v>
      </c>
      <c r="D39" s="11">
        <v>100</v>
      </c>
    </row>
    <row r="40" spans="1:4" x14ac:dyDescent="0.55000000000000004">
      <c r="A40" s="10" t="s">
        <v>8281</v>
      </c>
      <c r="B40" s="11">
        <v>20</v>
      </c>
      <c r="C40" s="11">
        <v>120</v>
      </c>
      <c r="D40" s="11">
        <v>140</v>
      </c>
    </row>
    <row r="41" spans="1:4" x14ac:dyDescent="0.55000000000000004">
      <c r="A41" s="10" t="s">
        <v>8280</v>
      </c>
      <c r="B41" s="11"/>
      <c r="C41" s="11">
        <v>60</v>
      </c>
      <c r="D41" s="11">
        <v>60</v>
      </c>
    </row>
    <row r="42" spans="1:4" x14ac:dyDescent="0.55000000000000004">
      <c r="A42" s="10" t="s">
        <v>8319</v>
      </c>
      <c r="B42" s="11">
        <v>2185</v>
      </c>
      <c r="C42" s="11">
        <v>1530</v>
      </c>
      <c r="D42" s="11">
        <v>3715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55B3-459D-41A8-B173-DEE0B224EE09}">
  <sheetPr codeName="Sheet9"/>
  <dimension ref="A3:D18"/>
  <sheetViews>
    <sheetView workbookViewId="0">
      <selection activeCell="B18" sqref="B18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10.3125" bestFit="1" customWidth="1"/>
    <col min="5" max="5" width="3.89453125" bestFit="1" customWidth="1"/>
    <col min="6" max="6" width="10.3125" bestFit="1" customWidth="1"/>
    <col min="7" max="7" width="23.62890625" bestFit="1" customWidth="1"/>
  </cols>
  <sheetData>
    <row r="3" spans="1:4" x14ac:dyDescent="0.55000000000000004">
      <c r="A3" s="9" t="s">
        <v>8320</v>
      </c>
      <c r="B3" s="9" t="s">
        <v>8321</v>
      </c>
    </row>
    <row r="4" spans="1:4" x14ac:dyDescent="0.55000000000000004">
      <c r="A4" s="9" t="s">
        <v>8318</v>
      </c>
      <c r="B4" s="8" t="s">
        <v>8219</v>
      </c>
      <c r="C4" t="s">
        <v>8221</v>
      </c>
      <c r="D4" t="s">
        <v>8319</v>
      </c>
    </row>
    <row r="5" spans="1:4" x14ac:dyDescent="0.55000000000000004">
      <c r="A5" s="10" t="s">
        <v>8277</v>
      </c>
      <c r="B5" s="23">
        <v>0.62987987987987992</v>
      </c>
      <c r="C5" s="14">
        <v>0.37012012012012013</v>
      </c>
      <c r="D5" s="14">
        <v>1</v>
      </c>
    </row>
    <row r="6" spans="1:4" x14ac:dyDescent="0.55000000000000004">
      <c r="A6" s="10" t="s">
        <v>8270</v>
      </c>
      <c r="B6" s="23">
        <v>0.81818181818181823</v>
      </c>
      <c r="C6" s="14">
        <v>0.18181818181818182</v>
      </c>
      <c r="D6" s="14">
        <v>1</v>
      </c>
    </row>
    <row r="7" spans="1:4" x14ac:dyDescent="0.55000000000000004">
      <c r="A7" s="10" t="s">
        <v>8303</v>
      </c>
      <c r="B7" s="23">
        <v>0.625</v>
      </c>
      <c r="C7" s="14">
        <v>0.375</v>
      </c>
      <c r="D7" s="14">
        <v>1</v>
      </c>
    </row>
    <row r="8" spans="1:4" x14ac:dyDescent="0.55000000000000004">
      <c r="A8" s="10" t="s">
        <v>8279</v>
      </c>
      <c r="B8" s="23">
        <v>0.49526066350710901</v>
      </c>
      <c r="C8" s="14">
        <v>0.50473933649289104</v>
      </c>
      <c r="D8" s="14">
        <v>1</v>
      </c>
    </row>
    <row r="9" spans="1:4" x14ac:dyDescent="0.55000000000000004">
      <c r="A9" s="10" t="s">
        <v>8289</v>
      </c>
      <c r="B9" s="23">
        <v>0.4681818181818182</v>
      </c>
      <c r="C9" s="14">
        <v>0.53181818181818186</v>
      </c>
      <c r="D9" s="14">
        <v>1</v>
      </c>
    </row>
    <row r="10" spans="1:4" x14ac:dyDescent="0.55000000000000004">
      <c r="A10" s="10" t="s">
        <v>8282</v>
      </c>
      <c r="B10" s="23">
        <v>0.38647342995169082</v>
      </c>
      <c r="C10" s="14">
        <v>0.61352657004830913</v>
      </c>
      <c r="D10" s="14">
        <v>1</v>
      </c>
    </row>
    <row r="11" spans="1:4" x14ac:dyDescent="0.55000000000000004">
      <c r="A11" s="10" t="s">
        <v>8271</v>
      </c>
      <c r="B11" s="23">
        <v>0.36363636363636365</v>
      </c>
      <c r="C11" s="14">
        <v>0.63636363636363635</v>
      </c>
      <c r="D11" s="14">
        <v>1</v>
      </c>
    </row>
    <row r="12" spans="1:4" x14ac:dyDescent="0.55000000000000004">
      <c r="A12" s="10" t="s">
        <v>8288</v>
      </c>
      <c r="B12" s="23">
        <v>0.19540229885057472</v>
      </c>
      <c r="C12" s="14">
        <v>0.8045977011494253</v>
      </c>
      <c r="D12" s="14">
        <v>1</v>
      </c>
    </row>
    <row r="13" spans="1:4" x14ac:dyDescent="0.55000000000000004">
      <c r="A13" s="10" t="s">
        <v>8319</v>
      </c>
      <c r="B13" s="23">
        <v>0.58815612382234184</v>
      </c>
      <c r="C13" s="14">
        <v>0.41184387617765816</v>
      </c>
      <c r="D13" s="14">
        <v>1</v>
      </c>
    </row>
    <row r="18" spans="2:2" x14ac:dyDescent="0.55000000000000004">
      <c r="B18" s="14"/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8954-E084-46C9-8EC5-9C38DEC90A6D}">
  <dimension ref="A1:O1531"/>
  <sheetViews>
    <sheetView workbookViewId="0">
      <selection activeCell="R7" sqref="R7"/>
    </sheetView>
  </sheetViews>
  <sheetFormatPr defaultRowHeight="14.4" x14ac:dyDescent="0.55000000000000004"/>
  <cols>
    <col min="1" max="1" width="14" bestFit="1" customWidth="1"/>
    <col min="2" max="2" width="21.5234375" bestFit="1" customWidth="1"/>
    <col min="3" max="3" width="10.3125" customWidth="1"/>
    <col min="4" max="4" width="17.9453125" bestFit="1" customWidth="1"/>
    <col min="5" max="5" width="14.3125" customWidth="1"/>
    <col min="6" max="6" width="20.578125" bestFit="1" customWidth="1"/>
    <col min="7" max="7" width="16.83984375" customWidth="1"/>
    <col min="8" max="8" width="13.578125" customWidth="1"/>
    <col min="14" max="14" width="9.15625" bestFit="1" customWidth="1"/>
    <col min="15" max="15" width="16.62890625" bestFit="1" customWidth="1"/>
  </cols>
  <sheetData>
    <row r="1" spans="1:15" ht="15.6" x14ac:dyDescent="0.6">
      <c r="A1" s="1" t="s">
        <v>8351</v>
      </c>
      <c r="B1" s="1" t="s">
        <v>8386</v>
      </c>
      <c r="C1" s="1" t="s">
        <v>8352</v>
      </c>
      <c r="D1" s="1" t="s">
        <v>8387</v>
      </c>
      <c r="E1" s="1"/>
      <c r="G1" s="22" t="s">
        <v>8350</v>
      </c>
      <c r="H1" s="22"/>
      <c r="I1" s="1"/>
      <c r="J1" s="1"/>
      <c r="K1" s="1"/>
      <c r="L1" s="1"/>
      <c r="M1" s="1"/>
      <c r="N1" s="1"/>
      <c r="O1" s="1"/>
    </row>
    <row r="2" spans="1:15" x14ac:dyDescent="0.55000000000000004">
      <c r="A2" t="s">
        <v>8219</v>
      </c>
      <c r="B2" s="8">
        <v>182</v>
      </c>
      <c r="C2" t="s">
        <v>8221</v>
      </c>
      <c r="D2" s="8">
        <v>0</v>
      </c>
      <c r="E2" s="8"/>
      <c r="F2" s="1" t="s">
        <v>8362</v>
      </c>
      <c r="G2" s="17" t="s">
        <v>8353</v>
      </c>
      <c r="H2" s="18" t="s">
        <v>8354</v>
      </c>
      <c r="I2" s="19"/>
      <c r="K2" s="15"/>
      <c r="N2" s="15"/>
      <c r="O2" s="16"/>
    </row>
    <row r="3" spans="1:15" x14ac:dyDescent="0.55000000000000004">
      <c r="A3" t="s">
        <v>8219</v>
      </c>
      <c r="B3" s="8">
        <v>79</v>
      </c>
      <c r="C3" t="s">
        <v>8221</v>
      </c>
      <c r="D3" s="8">
        <v>1</v>
      </c>
      <c r="E3" s="8"/>
      <c r="F3" s="8" t="s">
        <v>8380</v>
      </c>
      <c r="G3" s="8">
        <f>_xlfn.QUARTILE.EXC(B2:B1068,1)</f>
        <v>26</v>
      </c>
      <c r="H3" s="8">
        <f>_xlfn.QUARTILE.EXC(D2:D1531,1)</f>
        <v>1</v>
      </c>
      <c r="I3" s="19"/>
      <c r="K3" s="15"/>
      <c r="N3" s="15"/>
      <c r="O3" s="16"/>
    </row>
    <row r="4" spans="1:15" x14ac:dyDescent="0.55000000000000004">
      <c r="A4" t="s">
        <v>8219</v>
      </c>
      <c r="B4" s="8">
        <v>35</v>
      </c>
      <c r="C4" t="s">
        <v>8221</v>
      </c>
      <c r="D4" s="8">
        <v>10</v>
      </c>
      <c r="E4" s="8"/>
      <c r="F4" s="8" t="s">
        <v>8355</v>
      </c>
      <c r="G4" s="20">
        <f>MEDIAN(B2:B1068)</f>
        <v>50</v>
      </c>
      <c r="H4" s="20">
        <f>MEDIAN(D2:D1531)</f>
        <v>4</v>
      </c>
    </row>
    <row r="5" spans="1:15" x14ac:dyDescent="0.55000000000000004">
      <c r="A5" t="s">
        <v>8219</v>
      </c>
      <c r="B5" s="8">
        <v>150</v>
      </c>
      <c r="C5" t="s">
        <v>8221</v>
      </c>
      <c r="D5" s="8">
        <v>0</v>
      </c>
      <c r="E5" s="8"/>
      <c r="F5" s="8" t="s">
        <v>8381</v>
      </c>
      <c r="G5" s="8">
        <f>_xlfn.QUARTILE.EXC(B2:B1068,2)</f>
        <v>50</v>
      </c>
      <c r="H5" s="8">
        <f>_xlfn.QUARTILE.EXC(D2:D1531,2)</f>
        <v>4</v>
      </c>
    </row>
    <row r="6" spans="1:15" x14ac:dyDescent="0.55000000000000004">
      <c r="A6" t="s">
        <v>8219</v>
      </c>
      <c r="B6" s="8">
        <v>284</v>
      </c>
      <c r="C6" t="s">
        <v>8221</v>
      </c>
      <c r="D6" s="8">
        <v>7</v>
      </c>
      <c r="E6" s="8"/>
      <c r="F6" s="8" t="s">
        <v>8382</v>
      </c>
      <c r="G6" s="8">
        <f>_xlfn.QUARTILE.EXC(B2:B1068,3)</f>
        <v>101</v>
      </c>
      <c r="H6" s="8">
        <f>_xlfn.QUARTILE.EXC(D2:D1531,3)</f>
        <v>12</v>
      </c>
    </row>
    <row r="7" spans="1:15" x14ac:dyDescent="0.55000000000000004">
      <c r="A7" t="s">
        <v>8219</v>
      </c>
      <c r="B7" s="8">
        <v>47</v>
      </c>
      <c r="C7" t="s">
        <v>8221</v>
      </c>
      <c r="D7" s="8">
        <v>0</v>
      </c>
      <c r="E7" s="8"/>
      <c r="F7" s="8" t="s">
        <v>8383</v>
      </c>
      <c r="G7" s="20">
        <f>G6-G3</f>
        <v>75</v>
      </c>
      <c r="H7" s="20">
        <f>H6-H3</f>
        <v>11</v>
      </c>
    </row>
    <row r="8" spans="1:15" x14ac:dyDescent="0.55000000000000004">
      <c r="A8" t="s">
        <v>8219</v>
      </c>
      <c r="B8" s="8">
        <v>58</v>
      </c>
      <c r="C8" t="s">
        <v>8221</v>
      </c>
      <c r="D8" s="8">
        <v>1</v>
      </c>
      <c r="E8" s="8"/>
      <c r="F8" s="8" t="s">
        <v>8384</v>
      </c>
      <c r="G8" s="20">
        <f>G3-(1.5*G7)</f>
        <v>-86.5</v>
      </c>
      <c r="H8" s="20">
        <f>H3-(1.5*H7)</f>
        <v>-15.5</v>
      </c>
    </row>
    <row r="9" spans="1:15" x14ac:dyDescent="0.55000000000000004">
      <c r="A9" t="s">
        <v>8219</v>
      </c>
      <c r="B9" s="8">
        <v>57</v>
      </c>
      <c r="C9" t="s">
        <v>8221</v>
      </c>
      <c r="D9" s="8">
        <v>2</v>
      </c>
      <c r="E9" s="8"/>
      <c r="F9" s="8" t="s">
        <v>8385</v>
      </c>
      <c r="G9" s="8">
        <f>G6+(1.5*G7)</f>
        <v>213.5</v>
      </c>
      <c r="H9" s="8">
        <f>H6+(1.5*H7)</f>
        <v>28.5</v>
      </c>
    </row>
    <row r="10" spans="1:15" x14ac:dyDescent="0.55000000000000004">
      <c r="A10" t="s">
        <v>8219</v>
      </c>
      <c r="B10" s="8">
        <v>12</v>
      </c>
      <c r="C10" t="s">
        <v>8221</v>
      </c>
      <c r="D10" s="8">
        <v>3</v>
      </c>
      <c r="E10" s="8"/>
      <c r="F10" s="8"/>
      <c r="G10" s="8"/>
    </row>
    <row r="11" spans="1:15" x14ac:dyDescent="0.55000000000000004">
      <c r="A11" t="s">
        <v>8219</v>
      </c>
      <c r="B11" s="8">
        <v>20</v>
      </c>
      <c r="C11" t="s">
        <v>8221</v>
      </c>
      <c r="D11" s="8">
        <v>10</v>
      </c>
      <c r="E11" s="8"/>
      <c r="F11" s="8"/>
      <c r="G11" s="8"/>
    </row>
    <row r="12" spans="1:15" x14ac:dyDescent="0.55000000000000004">
      <c r="A12" t="s">
        <v>8219</v>
      </c>
      <c r="B12" s="8">
        <v>19</v>
      </c>
      <c r="C12" t="s">
        <v>8221</v>
      </c>
      <c r="D12" s="8">
        <v>10</v>
      </c>
      <c r="E12" s="8"/>
      <c r="F12" s="8"/>
      <c r="G12" s="8"/>
    </row>
    <row r="13" spans="1:15" x14ac:dyDescent="0.55000000000000004">
      <c r="A13" t="s">
        <v>8219</v>
      </c>
      <c r="B13" s="8">
        <v>75</v>
      </c>
      <c r="C13" t="s">
        <v>8221</v>
      </c>
      <c r="D13" s="8">
        <v>1</v>
      </c>
      <c r="E13" s="8"/>
      <c r="F13" s="8"/>
      <c r="G13" s="8"/>
    </row>
    <row r="14" spans="1:15" x14ac:dyDescent="0.55000000000000004">
      <c r="A14" t="s">
        <v>8219</v>
      </c>
      <c r="B14" s="8">
        <v>827</v>
      </c>
      <c r="C14" t="s">
        <v>8221</v>
      </c>
      <c r="D14" s="8">
        <v>0</v>
      </c>
      <c r="E14" s="8"/>
      <c r="F14" s="8"/>
      <c r="G14" s="8"/>
    </row>
    <row r="15" spans="1:15" x14ac:dyDescent="0.55000000000000004">
      <c r="A15" t="s">
        <v>8219</v>
      </c>
      <c r="B15" s="8">
        <v>51</v>
      </c>
      <c r="C15" t="s">
        <v>8221</v>
      </c>
      <c r="D15" s="8">
        <v>0</v>
      </c>
      <c r="E15" s="8"/>
      <c r="F15" s="8"/>
      <c r="G15" s="8"/>
    </row>
    <row r="16" spans="1:15" x14ac:dyDescent="0.55000000000000004">
      <c r="A16" t="s">
        <v>8219</v>
      </c>
      <c r="B16" s="8">
        <v>41</v>
      </c>
      <c r="C16" t="s">
        <v>8221</v>
      </c>
      <c r="D16" s="8">
        <v>0</v>
      </c>
      <c r="E16" s="8"/>
      <c r="F16" s="8"/>
      <c r="G16" s="8"/>
    </row>
    <row r="17" spans="1:7" x14ac:dyDescent="0.55000000000000004">
      <c r="A17" t="s">
        <v>8219</v>
      </c>
      <c r="B17" s="8">
        <v>98</v>
      </c>
      <c r="C17" t="s">
        <v>8221</v>
      </c>
      <c r="D17" s="8">
        <v>26</v>
      </c>
      <c r="E17" s="8"/>
      <c r="F17" s="8"/>
      <c r="G17" s="8"/>
    </row>
    <row r="18" spans="1:7" x14ac:dyDescent="0.55000000000000004">
      <c r="A18" t="s">
        <v>8219</v>
      </c>
      <c r="B18" s="8">
        <v>70</v>
      </c>
      <c r="C18" t="s">
        <v>8221</v>
      </c>
      <c r="D18" s="8">
        <v>0</v>
      </c>
      <c r="E18" s="8"/>
      <c r="F18" s="8"/>
      <c r="G18" s="8"/>
    </row>
    <row r="19" spans="1:7" x14ac:dyDescent="0.55000000000000004">
      <c r="A19" t="s">
        <v>8219</v>
      </c>
      <c r="B19" s="8">
        <v>36</v>
      </c>
      <c r="C19" t="s">
        <v>8221</v>
      </c>
      <c r="D19" s="8">
        <v>7</v>
      </c>
      <c r="E19" s="8"/>
      <c r="F19" s="8"/>
      <c r="G19" s="8"/>
    </row>
    <row r="20" spans="1:7" x14ac:dyDescent="0.55000000000000004">
      <c r="A20" t="s">
        <v>8219</v>
      </c>
      <c r="B20" s="8">
        <v>342</v>
      </c>
      <c r="C20" t="s">
        <v>8221</v>
      </c>
      <c r="D20" s="8">
        <v>0</v>
      </c>
      <c r="E20" s="8"/>
      <c r="F20" s="8"/>
      <c r="G20" s="8"/>
    </row>
    <row r="21" spans="1:7" x14ac:dyDescent="0.55000000000000004">
      <c r="A21" t="s">
        <v>8219</v>
      </c>
      <c r="B21" s="8">
        <v>22</v>
      </c>
      <c r="C21" t="s">
        <v>8221</v>
      </c>
      <c r="D21" s="8">
        <v>2</v>
      </c>
      <c r="E21" s="8"/>
      <c r="F21" s="8"/>
      <c r="G21" s="8"/>
    </row>
    <row r="22" spans="1:7" x14ac:dyDescent="0.55000000000000004">
      <c r="A22" t="s">
        <v>8219</v>
      </c>
      <c r="B22" s="8">
        <v>25</v>
      </c>
      <c r="C22" t="s">
        <v>8221</v>
      </c>
      <c r="D22" s="8">
        <v>13</v>
      </c>
      <c r="E22" s="8"/>
      <c r="F22" s="8"/>
      <c r="G22" s="8"/>
    </row>
    <row r="23" spans="1:7" x14ac:dyDescent="0.55000000000000004">
      <c r="A23" t="s">
        <v>8219</v>
      </c>
      <c r="B23" s="8">
        <v>101</v>
      </c>
      <c r="C23" t="s">
        <v>8221</v>
      </c>
      <c r="D23" s="8">
        <v>4</v>
      </c>
      <c r="E23" s="8"/>
      <c r="F23" s="8"/>
      <c r="G23" s="8"/>
    </row>
    <row r="24" spans="1:7" x14ac:dyDescent="0.55000000000000004">
      <c r="A24" t="s">
        <v>8219</v>
      </c>
      <c r="B24" s="8">
        <v>8</v>
      </c>
      <c r="C24" t="s">
        <v>8221</v>
      </c>
      <c r="D24" s="8">
        <v>0</v>
      </c>
      <c r="E24" s="8"/>
      <c r="F24" s="8"/>
      <c r="G24" s="8"/>
    </row>
    <row r="25" spans="1:7" x14ac:dyDescent="0.55000000000000004">
      <c r="A25" t="s">
        <v>8219</v>
      </c>
      <c r="B25" s="8">
        <v>23</v>
      </c>
      <c r="C25" t="s">
        <v>8221</v>
      </c>
      <c r="D25" s="8">
        <v>12</v>
      </c>
      <c r="E25" s="8"/>
      <c r="F25" s="8"/>
      <c r="G25" s="8"/>
    </row>
    <row r="26" spans="1:7" x14ac:dyDescent="0.55000000000000004">
      <c r="A26" t="s">
        <v>8219</v>
      </c>
      <c r="B26" s="8">
        <v>574</v>
      </c>
      <c r="C26" t="s">
        <v>8221</v>
      </c>
      <c r="D26" s="8">
        <v>2</v>
      </c>
      <c r="E26" s="8"/>
      <c r="F26" s="8"/>
      <c r="G26" s="8"/>
    </row>
    <row r="27" spans="1:7" x14ac:dyDescent="0.55000000000000004">
      <c r="A27" t="s">
        <v>8219</v>
      </c>
      <c r="B27" s="8">
        <v>14</v>
      </c>
      <c r="C27" t="s">
        <v>8221</v>
      </c>
      <c r="D27" s="8">
        <v>10</v>
      </c>
      <c r="E27" s="8"/>
      <c r="F27" s="8"/>
      <c r="G27" s="8"/>
    </row>
    <row r="28" spans="1:7" x14ac:dyDescent="0.55000000000000004">
      <c r="A28" t="s">
        <v>8219</v>
      </c>
      <c r="B28" s="8">
        <v>19</v>
      </c>
      <c r="C28" t="s">
        <v>8221</v>
      </c>
      <c r="D28" s="8">
        <v>0</v>
      </c>
      <c r="E28" s="8"/>
      <c r="F28" s="8"/>
      <c r="G28" s="8"/>
    </row>
    <row r="29" spans="1:7" x14ac:dyDescent="0.55000000000000004">
      <c r="A29" t="s">
        <v>8219</v>
      </c>
      <c r="B29" s="8">
        <v>150</v>
      </c>
      <c r="C29" t="s">
        <v>8221</v>
      </c>
      <c r="D29" s="8">
        <v>5</v>
      </c>
      <c r="E29" s="8"/>
      <c r="F29" s="8"/>
      <c r="G29" s="8"/>
    </row>
    <row r="30" spans="1:7" x14ac:dyDescent="0.55000000000000004">
      <c r="A30" t="s">
        <v>8219</v>
      </c>
      <c r="B30" s="8">
        <v>71</v>
      </c>
      <c r="C30" t="s">
        <v>8221</v>
      </c>
      <c r="D30" s="8">
        <v>0</v>
      </c>
      <c r="E30" s="8"/>
      <c r="F30" s="8"/>
      <c r="G30" s="8"/>
    </row>
    <row r="31" spans="1:7" x14ac:dyDescent="0.55000000000000004">
      <c r="A31" t="s">
        <v>8219</v>
      </c>
      <c r="B31" s="8">
        <v>117</v>
      </c>
      <c r="C31" t="s">
        <v>8221</v>
      </c>
      <c r="D31" s="8">
        <v>5</v>
      </c>
      <c r="E31" s="8"/>
      <c r="F31" s="8"/>
      <c r="G31" s="8"/>
    </row>
    <row r="32" spans="1:7" x14ac:dyDescent="0.55000000000000004">
      <c r="A32" t="s">
        <v>8219</v>
      </c>
      <c r="B32" s="8">
        <v>53</v>
      </c>
      <c r="C32" t="s">
        <v>8221</v>
      </c>
      <c r="D32" s="8">
        <v>1</v>
      </c>
      <c r="E32" s="8"/>
      <c r="F32" s="8"/>
      <c r="G32" s="8"/>
    </row>
    <row r="33" spans="1:7" x14ac:dyDescent="0.55000000000000004">
      <c r="A33" t="s">
        <v>8219</v>
      </c>
      <c r="B33" s="8">
        <v>1</v>
      </c>
      <c r="C33" t="s">
        <v>8221</v>
      </c>
      <c r="D33" s="8">
        <v>3</v>
      </c>
      <c r="E33" s="8"/>
      <c r="F33" s="8"/>
      <c r="G33" s="8"/>
    </row>
    <row r="34" spans="1:7" x14ac:dyDescent="0.55000000000000004">
      <c r="A34" t="s">
        <v>8219</v>
      </c>
      <c r="B34" s="8">
        <v>89</v>
      </c>
      <c r="C34" t="s">
        <v>8221</v>
      </c>
      <c r="D34" s="8">
        <v>3</v>
      </c>
      <c r="E34" s="8"/>
      <c r="F34" s="8"/>
      <c r="G34" s="8"/>
    </row>
    <row r="35" spans="1:7" x14ac:dyDescent="0.55000000000000004">
      <c r="A35" t="s">
        <v>8219</v>
      </c>
      <c r="B35" s="8">
        <v>64</v>
      </c>
      <c r="C35" t="s">
        <v>8221</v>
      </c>
      <c r="D35" s="8">
        <v>0</v>
      </c>
      <c r="E35" s="8"/>
      <c r="F35" s="8"/>
      <c r="G35" s="8"/>
    </row>
    <row r="36" spans="1:7" x14ac:dyDescent="0.55000000000000004">
      <c r="A36" t="s">
        <v>8219</v>
      </c>
      <c r="B36" s="8">
        <v>68</v>
      </c>
      <c r="C36" t="s">
        <v>8221</v>
      </c>
      <c r="D36" s="8">
        <v>3</v>
      </c>
      <c r="E36" s="8"/>
      <c r="F36" s="8"/>
      <c r="G36" s="8"/>
    </row>
    <row r="37" spans="1:7" x14ac:dyDescent="0.55000000000000004">
      <c r="A37" t="s">
        <v>8219</v>
      </c>
      <c r="B37" s="8">
        <v>28</v>
      </c>
      <c r="C37" t="s">
        <v>8221</v>
      </c>
      <c r="D37" s="8">
        <v>0</v>
      </c>
      <c r="E37" s="8"/>
      <c r="F37" s="8"/>
      <c r="G37" s="8"/>
    </row>
    <row r="38" spans="1:7" x14ac:dyDescent="0.55000000000000004">
      <c r="A38" t="s">
        <v>8219</v>
      </c>
      <c r="B38" s="8">
        <v>44</v>
      </c>
      <c r="C38" t="s">
        <v>8221</v>
      </c>
      <c r="D38" s="8">
        <v>19</v>
      </c>
      <c r="E38" s="8"/>
      <c r="F38" s="8"/>
      <c r="G38" s="8"/>
    </row>
    <row r="39" spans="1:7" x14ac:dyDescent="0.55000000000000004">
      <c r="A39" t="s">
        <v>8219</v>
      </c>
      <c r="B39" s="8">
        <v>253</v>
      </c>
      <c r="C39" t="s">
        <v>8221</v>
      </c>
      <c r="D39" s="8">
        <v>8</v>
      </c>
      <c r="E39" s="8"/>
      <c r="F39" s="8"/>
      <c r="G39" s="8"/>
    </row>
    <row r="40" spans="1:7" x14ac:dyDescent="0.55000000000000004">
      <c r="A40" t="s">
        <v>8219</v>
      </c>
      <c r="B40" s="8">
        <v>66</v>
      </c>
      <c r="C40" t="s">
        <v>8221</v>
      </c>
      <c r="D40" s="8">
        <v>6</v>
      </c>
      <c r="E40" s="8"/>
      <c r="F40" s="8"/>
      <c r="G40" s="8"/>
    </row>
    <row r="41" spans="1:7" x14ac:dyDescent="0.55000000000000004">
      <c r="A41" t="s">
        <v>8219</v>
      </c>
      <c r="B41" s="8">
        <v>217</v>
      </c>
      <c r="C41" t="s">
        <v>8221</v>
      </c>
      <c r="D41" s="8">
        <v>0</v>
      </c>
      <c r="E41" s="8"/>
      <c r="F41" s="8"/>
      <c r="G41" s="8"/>
    </row>
    <row r="42" spans="1:7" x14ac:dyDescent="0.55000000000000004">
      <c r="A42" t="s">
        <v>8219</v>
      </c>
      <c r="B42" s="8">
        <v>16</v>
      </c>
      <c r="C42" t="s">
        <v>8221</v>
      </c>
      <c r="D42" s="8">
        <v>18</v>
      </c>
      <c r="E42" s="8"/>
      <c r="F42" s="8"/>
      <c r="G42" s="8"/>
    </row>
    <row r="43" spans="1:7" x14ac:dyDescent="0.55000000000000004">
      <c r="A43" t="s">
        <v>8219</v>
      </c>
      <c r="B43" s="8">
        <v>19</v>
      </c>
      <c r="C43" t="s">
        <v>8221</v>
      </c>
      <c r="D43" s="8">
        <v>7</v>
      </c>
      <c r="E43" s="8"/>
      <c r="F43" s="8"/>
      <c r="G43" s="8"/>
    </row>
    <row r="44" spans="1:7" x14ac:dyDescent="0.55000000000000004">
      <c r="A44" t="s">
        <v>8219</v>
      </c>
      <c r="B44" s="8">
        <v>169</v>
      </c>
      <c r="C44" t="s">
        <v>8221</v>
      </c>
      <c r="D44" s="8">
        <v>0</v>
      </c>
      <c r="E44" s="8"/>
      <c r="F44" s="8"/>
      <c r="G44" s="8"/>
    </row>
    <row r="45" spans="1:7" x14ac:dyDescent="0.55000000000000004">
      <c r="A45" t="s">
        <v>8219</v>
      </c>
      <c r="B45" s="8">
        <v>263</v>
      </c>
      <c r="C45" t="s">
        <v>8221</v>
      </c>
      <c r="D45" s="8">
        <v>8</v>
      </c>
      <c r="E45" s="8"/>
      <c r="F45" s="8"/>
      <c r="G45" s="8"/>
    </row>
    <row r="46" spans="1:7" x14ac:dyDescent="0.55000000000000004">
      <c r="A46" t="s">
        <v>8219</v>
      </c>
      <c r="B46" s="8">
        <v>15</v>
      </c>
      <c r="C46" t="s">
        <v>8221</v>
      </c>
      <c r="D46" s="8">
        <v>1293</v>
      </c>
      <c r="E46" s="8"/>
      <c r="F46" s="8"/>
      <c r="G46" s="8"/>
    </row>
    <row r="47" spans="1:7" x14ac:dyDescent="0.55000000000000004">
      <c r="A47" t="s">
        <v>8219</v>
      </c>
      <c r="B47" s="8">
        <v>61</v>
      </c>
      <c r="C47" t="s">
        <v>8221</v>
      </c>
      <c r="D47" s="8">
        <v>17</v>
      </c>
      <c r="E47" s="8"/>
      <c r="F47" s="8"/>
      <c r="G47" s="8"/>
    </row>
    <row r="48" spans="1:7" x14ac:dyDescent="0.55000000000000004">
      <c r="A48" t="s">
        <v>8219</v>
      </c>
      <c r="B48" s="8">
        <v>45</v>
      </c>
      <c r="C48" t="s">
        <v>8221</v>
      </c>
      <c r="D48" s="8">
        <v>0</v>
      </c>
      <c r="E48" s="8"/>
      <c r="F48" s="8"/>
      <c r="G48" s="8"/>
    </row>
    <row r="49" spans="1:7" x14ac:dyDescent="0.55000000000000004">
      <c r="A49" t="s">
        <v>8219</v>
      </c>
      <c r="B49" s="8">
        <v>70</v>
      </c>
      <c r="C49" t="s">
        <v>8221</v>
      </c>
      <c r="D49" s="8">
        <v>13</v>
      </c>
      <c r="E49" s="8"/>
      <c r="F49" s="8"/>
      <c r="G49" s="8"/>
    </row>
    <row r="50" spans="1:7" x14ac:dyDescent="0.55000000000000004">
      <c r="A50" t="s">
        <v>8219</v>
      </c>
      <c r="B50" s="8">
        <v>38</v>
      </c>
      <c r="C50" t="s">
        <v>8221</v>
      </c>
      <c r="D50" s="8">
        <v>0</v>
      </c>
      <c r="E50" s="8"/>
      <c r="F50" s="8"/>
      <c r="G50" s="8"/>
    </row>
    <row r="51" spans="1:7" x14ac:dyDescent="0.55000000000000004">
      <c r="A51" t="s">
        <v>8219</v>
      </c>
      <c r="B51" s="8">
        <v>87</v>
      </c>
      <c r="C51" t="s">
        <v>8221</v>
      </c>
      <c r="D51" s="8">
        <v>0</v>
      </c>
      <c r="E51" s="8"/>
      <c r="F51" s="8"/>
      <c r="G51" s="8"/>
    </row>
    <row r="52" spans="1:7" x14ac:dyDescent="0.55000000000000004">
      <c r="A52" t="s">
        <v>8219</v>
      </c>
      <c r="B52" s="8">
        <v>22</v>
      </c>
      <c r="C52" t="s">
        <v>8221</v>
      </c>
      <c r="D52" s="8">
        <v>33</v>
      </c>
      <c r="E52" s="8"/>
      <c r="F52" s="8"/>
      <c r="G52" s="8"/>
    </row>
    <row r="53" spans="1:7" x14ac:dyDescent="0.55000000000000004">
      <c r="A53" t="s">
        <v>8219</v>
      </c>
      <c r="B53" s="8">
        <v>119</v>
      </c>
      <c r="C53" t="s">
        <v>8221</v>
      </c>
      <c r="D53" s="8">
        <v>12</v>
      </c>
      <c r="E53" s="8"/>
      <c r="F53" s="8"/>
      <c r="G53" s="8"/>
    </row>
    <row r="54" spans="1:7" x14ac:dyDescent="0.55000000000000004">
      <c r="A54" t="s">
        <v>8219</v>
      </c>
      <c r="B54" s="8">
        <v>52</v>
      </c>
      <c r="C54" t="s">
        <v>8221</v>
      </c>
      <c r="D54" s="8">
        <v>1</v>
      </c>
      <c r="E54" s="8"/>
      <c r="F54" s="8"/>
      <c r="G54" s="8"/>
    </row>
    <row r="55" spans="1:7" x14ac:dyDescent="0.55000000000000004">
      <c r="A55" t="s">
        <v>8219</v>
      </c>
      <c r="B55" s="8">
        <v>117</v>
      </c>
      <c r="C55" t="s">
        <v>8221</v>
      </c>
      <c r="D55" s="8">
        <v>1</v>
      </c>
      <c r="E55" s="8"/>
      <c r="F55" s="8"/>
      <c r="G55" s="8"/>
    </row>
    <row r="56" spans="1:7" x14ac:dyDescent="0.55000000000000004">
      <c r="A56" t="s">
        <v>8219</v>
      </c>
      <c r="B56" s="8">
        <v>52</v>
      </c>
      <c r="C56" t="s">
        <v>8221</v>
      </c>
      <c r="D56" s="8">
        <v>1</v>
      </c>
      <c r="E56" s="8"/>
      <c r="F56" s="8"/>
      <c r="G56" s="8"/>
    </row>
    <row r="57" spans="1:7" x14ac:dyDescent="0.55000000000000004">
      <c r="A57" t="s">
        <v>8219</v>
      </c>
      <c r="B57" s="8">
        <v>86</v>
      </c>
      <c r="C57" t="s">
        <v>8221</v>
      </c>
      <c r="D57" s="8">
        <v>1</v>
      </c>
      <c r="E57" s="8"/>
      <c r="F57" s="8"/>
      <c r="G57" s="8"/>
    </row>
    <row r="58" spans="1:7" x14ac:dyDescent="0.55000000000000004">
      <c r="A58" t="s">
        <v>8219</v>
      </c>
      <c r="B58" s="8">
        <v>174</v>
      </c>
      <c r="C58" t="s">
        <v>8221</v>
      </c>
      <c r="D58" s="8">
        <v>84</v>
      </c>
      <c r="E58" s="8"/>
      <c r="F58" s="8"/>
      <c r="G58" s="8"/>
    </row>
    <row r="59" spans="1:7" x14ac:dyDescent="0.55000000000000004">
      <c r="A59" t="s">
        <v>8219</v>
      </c>
      <c r="B59" s="8">
        <v>69</v>
      </c>
      <c r="C59" t="s">
        <v>8221</v>
      </c>
      <c r="D59" s="8">
        <v>38</v>
      </c>
      <c r="E59" s="8"/>
      <c r="F59" s="8"/>
      <c r="G59" s="8"/>
    </row>
    <row r="60" spans="1:7" x14ac:dyDescent="0.55000000000000004">
      <c r="A60" t="s">
        <v>8219</v>
      </c>
      <c r="B60" s="8">
        <v>75</v>
      </c>
      <c r="C60" t="s">
        <v>8221</v>
      </c>
      <c r="D60" s="8">
        <v>1</v>
      </c>
      <c r="E60" s="8"/>
      <c r="F60" s="8"/>
      <c r="G60" s="8"/>
    </row>
    <row r="61" spans="1:7" x14ac:dyDescent="0.55000000000000004">
      <c r="A61" t="s">
        <v>8219</v>
      </c>
      <c r="B61" s="8">
        <v>33</v>
      </c>
      <c r="C61" t="s">
        <v>8221</v>
      </c>
      <c r="D61" s="8">
        <v>76</v>
      </c>
      <c r="E61" s="8"/>
      <c r="F61" s="8"/>
      <c r="G61" s="8"/>
    </row>
    <row r="62" spans="1:7" x14ac:dyDescent="0.55000000000000004">
      <c r="A62" t="s">
        <v>8219</v>
      </c>
      <c r="B62" s="8">
        <v>108</v>
      </c>
      <c r="C62" t="s">
        <v>8221</v>
      </c>
      <c r="D62" s="8">
        <v>3</v>
      </c>
      <c r="E62" s="8"/>
      <c r="F62" s="8"/>
      <c r="G62" s="8"/>
    </row>
    <row r="63" spans="1:7" x14ac:dyDescent="0.55000000000000004">
      <c r="A63" t="s">
        <v>8219</v>
      </c>
      <c r="B63" s="8">
        <v>23</v>
      </c>
      <c r="C63" t="s">
        <v>8221</v>
      </c>
      <c r="D63" s="8">
        <v>0</v>
      </c>
      <c r="E63" s="8"/>
      <c r="F63" s="8"/>
      <c r="G63" s="8"/>
    </row>
    <row r="64" spans="1:7" x14ac:dyDescent="0.55000000000000004">
      <c r="A64" t="s">
        <v>8219</v>
      </c>
      <c r="B64" s="8">
        <v>48</v>
      </c>
      <c r="C64" t="s">
        <v>8221</v>
      </c>
      <c r="D64" s="8">
        <v>2</v>
      </c>
      <c r="E64" s="8"/>
      <c r="F64" s="8"/>
      <c r="G64" s="8"/>
    </row>
    <row r="65" spans="1:7" x14ac:dyDescent="0.55000000000000004">
      <c r="A65" t="s">
        <v>8219</v>
      </c>
      <c r="B65" s="8">
        <v>64</v>
      </c>
      <c r="C65" t="s">
        <v>8221</v>
      </c>
      <c r="D65" s="8">
        <v>0</v>
      </c>
      <c r="E65" s="8"/>
      <c r="F65" s="8"/>
      <c r="G65" s="8"/>
    </row>
    <row r="66" spans="1:7" x14ac:dyDescent="0.55000000000000004">
      <c r="A66" t="s">
        <v>8219</v>
      </c>
      <c r="B66" s="8">
        <v>24</v>
      </c>
      <c r="C66" t="s">
        <v>8221</v>
      </c>
      <c r="D66" s="8">
        <v>0</v>
      </c>
      <c r="E66" s="8"/>
      <c r="F66" s="8"/>
      <c r="G66" s="8"/>
    </row>
    <row r="67" spans="1:7" x14ac:dyDescent="0.55000000000000004">
      <c r="A67" t="s">
        <v>8219</v>
      </c>
      <c r="B67" s="8">
        <v>57</v>
      </c>
      <c r="C67" t="s">
        <v>8221</v>
      </c>
      <c r="D67" s="8">
        <v>0</v>
      </c>
      <c r="E67" s="8"/>
      <c r="F67" s="8"/>
      <c r="G67" s="8"/>
    </row>
    <row r="68" spans="1:7" x14ac:dyDescent="0.55000000000000004">
      <c r="A68" t="s">
        <v>8219</v>
      </c>
      <c r="B68" s="8">
        <v>26</v>
      </c>
      <c r="C68" t="s">
        <v>8221</v>
      </c>
      <c r="D68" s="8">
        <v>2</v>
      </c>
      <c r="E68" s="8"/>
      <c r="F68" s="8"/>
      <c r="G68" s="8"/>
    </row>
    <row r="69" spans="1:7" x14ac:dyDescent="0.55000000000000004">
      <c r="A69" t="s">
        <v>8219</v>
      </c>
      <c r="B69" s="8">
        <v>20</v>
      </c>
      <c r="C69" t="s">
        <v>8221</v>
      </c>
      <c r="D69" s="8">
        <v>0</v>
      </c>
      <c r="E69" s="8"/>
      <c r="F69" s="8"/>
      <c r="G69" s="8"/>
    </row>
    <row r="70" spans="1:7" x14ac:dyDescent="0.55000000000000004">
      <c r="A70" t="s">
        <v>8219</v>
      </c>
      <c r="B70" s="8">
        <v>36</v>
      </c>
      <c r="C70" t="s">
        <v>8221</v>
      </c>
      <c r="D70" s="8">
        <v>0</v>
      </c>
      <c r="E70" s="8"/>
      <c r="F70" s="8"/>
      <c r="G70" s="8"/>
    </row>
    <row r="71" spans="1:7" x14ac:dyDescent="0.55000000000000004">
      <c r="A71" t="s">
        <v>8219</v>
      </c>
      <c r="B71" s="8">
        <v>178</v>
      </c>
      <c r="C71" t="s">
        <v>8221</v>
      </c>
      <c r="D71" s="8">
        <v>0</v>
      </c>
      <c r="E71" s="8"/>
      <c r="F71" s="8"/>
      <c r="G71" s="8"/>
    </row>
    <row r="72" spans="1:7" x14ac:dyDescent="0.55000000000000004">
      <c r="A72" t="s">
        <v>8219</v>
      </c>
      <c r="B72" s="8">
        <v>17</v>
      </c>
      <c r="C72" t="s">
        <v>8221</v>
      </c>
      <c r="D72" s="8">
        <v>2</v>
      </c>
      <c r="E72" s="8"/>
      <c r="F72" s="8"/>
      <c r="G72" s="8"/>
    </row>
    <row r="73" spans="1:7" x14ac:dyDescent="0.55000000000000004">
      <c r="A73" t="s">
        <v>8219</v>
      </c>
      <c r="B73" s="8">
        <v>32</v>
      </c>
      <c r="C73" t="s">
        <v>8221</v>
      </c>
      <c r="D73" s="8">
        <v>0</v>
      </c>
      <c r="E73" s="8"/>
      <c r="F73" s="8"/>
      <c r="G73" s="8"/>
    </row>
    <row r="74" spans="1:7" x14ac:dyDescent="0.55000000000000004">
      <c r="A74" t="s">
        <v>8219</v>
      </c>
      <c r="B74" s="8">
        <v>41</v>
      </c>
      <c r="C74" t="s">
        <v>8221</v>
      </c>
      <c r="D74" s="8">
        <v>7</v>
      </c>
      <c r="E74" s="8"/>
      <c r="F74" s="8"/>
      <c r="G74" s="8"/>
    </row>
    <row r="75" spans="1:7" x14ac:dyDescent="0.55000000000000004">
      <c r="A75" t="s">
        <v>8219</v>
      </c>
      <c r="B75" s="8">
        <v>18</v>
      </c>
      <c r="C75" t="s">
        <v>8221</v>
      </c>
      <c r="D75" s="8">
        <v>0</v>
      </c>
      <c r="E75" s="8"/>
      <c r="F75" s="8"/>
      <c r="G75" s="8"/>
    </row>
    <row r="76" spans="1:7" x14ac:dyDescent="0.55000000000000004">
      <c r="A76" t="s">
        <v>8219</v>
      </c>
      <c r="B76" s="8">
        <v>29</v>
      </c>
      <c r="C76" t="s">
        <v>8221</v>
      </c>
      <c r="D76" s="8">
        <v>5</v>
      </c>
      <c r="E76" s="8"/>
      <c r="F76" s="8"/>
      <c r="G76" s="8"/>
    </row>
    <row r="77" spans="1:7" x14ac:dyDescent="0.55000000000000004">
      <c r="A77" t="s">
        <v>8219</v>
      </c>
      <c r="B77" s="8">
        <v>47</v>
      </c>
      <c r="C77" t="s">
        <v>8221</v>
      </c>
      <c r="D77" s="8">
        <v>0</v>
      </c>
      <c r="E77" s="8"/>
      <c r="F77" s="8"/>
      <c r="G77" s="8"/>
    </row>
    <row r="78" spans="1:7" x14ac:dyDescent="0.55000000000000004">
      <c r="A78" t="s">
        <v>8219</v>
      </c>
      <c r="B78" s="8">
        <v>15</v>
      </c>
      <c r="C78" t="s">
        <v>8221</v>
      </c>
      <c r="D78" s="8">
        <v>0</v>
      </c>
      <c r="E78" s="8"/>
      <c r="F78" s="8"/>
      <c r="G78" s="8"/>
    </row>
    <row r="79" spans="1:7" x14ac:dyDescent="0.55000000000000004">
      <c r="A79" t="s">
        <v>8219</v>
      </c>
      <c r="B79" s="8">
        <v>26</v>
      </c>
      <c r="C79" t="s">
        <v>8221</v>
      </c>
      <c r="D79" s="8">
        <v>1</v>
      </c>
      <c r="E79" s="8"/>
      <c r="F79" s="8"/>
      <c r="G79" s="8"/>
    </row>
    <row r="80" spans="1:7" x14ac:dyDescent="0.55000000000000004">
      <c r="A80" t="s">
        <v>8219</v>
      </c>
      <c r="B80" s="8">
        <v>35</v>
      </c>
      <c r="C80" t="s">
        <v>8221</v>
      </c>
      <c r="D80" s="8">
        <v>0</v>
      </c>
      <c r="E80" s="8"/>
      <c r="F80" s="8"/>
      <c r="G80" s="8"/>
    </row>
    <row r="81" spans="1:7" x14ac:dyDescent="0.55000000000000004">
      <c r="A81" t="s">
        <v>8219</v>
      </c>
      <c r="B81" s="8">
        <v>41</v>
      </c>
      <c r="C81" t="s">
        <v>8221</v>
      </c>
      <c r="D81" s="8">
        <v>5</v>
      </c>
      <c r="E81" s="8"/>
      <c r="F81" s="8"/>
      <c r="G81" s="8"/>
    </row>
    <row r="82" spans="1:7" x14ac:dyDescent="0.55000000000000004">
      <c r="A82" t="s">
        <v>8219</v>
      </c>
      <c r="B82" s="8">
        <v>47</v>
      </c>
      <c r="C82" t="s">
        <v>8221</v>
      </c>
      <c r="D82" s="8">
        <v>3</v>
      </c>
      <c r="E82" s="8"/>
      <c r="F82" s="8"/>
      <c r="G82" s="8"/>
    </row>
    <row r="83" spans="1:7" x14ac:dyDescent="0.55000000000000004">
      <c r="A83" t="s">
        <v>8219</v>
      </c>
      <c r="B83" s="8">
        <v>28</v>
      </c>
      <c r="C83" t="s">
        <v>8221</v>
      </c>
      <c r="D83" s="8">
        <v>6</v>
      </c>
      <c r="E83" s="8"/>
      <c r="F83" s="8"/>
      <c r="G83" s="8"/>
    </row>
    <row r="84" spans="1:7" x14ac:dyDescent="0.55000000000000004">
      <c r="A84" t="s">
        <v>8219</v>
      </c>
      <c r="B84" s="8">
        <v>100</v>
      </c>
      <c r="C84" t="s">
        <v>8221</v>
      </c>
      <c r="D84" s="8">
        <v>12</v>
      </c>
      <c r="E84" s="8"/>
      <c r="F84" s="8"/>
      <c r="G84" s="8"/>
    </row>
    <row r="85" spans="1:7" x14ac:dyDescent="0.55000000000000004">
      <c r="A85" t="s">
        <v>8219</v>
      </c>
      <c r="B85" s="8">
        <v>13</v>
      </c>
      <c r="C85" t="s">
        <v>8221</v>
      </c>
      <c r="D85" s="8">
        <v>13</v>
      </c>
      <c r="E85" s="8"/>
      <c r="F85" s="8"/>
      <c r="G85" s="8"/>
    </row>
    <row r="86" spans="1:7" x14ac:dyDescent="0.55000000000000004">
      <c r="A86" t="s">
        <v>8219</v>
      </c>
      <c r="B86" s="8">
        <v>7</v>
      </c>
      <c r="C86" t="s">
        <v>8221</v>
      </c>
      <c r="D86" s="8">
        <v>5</v>
      </c>
      <c r="E86" s="8"/>
      <c r="F86" s="8"/>
      <c r="G86" s="8"/>
    </row>
    <row r="87" spans="1:7" x14ac:dyDescent="0.55000000000000004">
      <c r="A87" t="s">
        <v>8219</v>
      </c>
      <c r="B87" s="8">
        <v>21</v>
      </c>
      <c r="C87" t="s">
        <v>8221</v>
      </c>
      <c r="D87" s="8">
        <v>2</v>
      </c>
      <c r="E87" s="8"/>
      <c r="F87" s="8"/>
      <c r="G87" s="8"/>
    </row>
    <row r="88" spans="1:7" x14ac:dyDescent="0.55000000000000004">
      <c r="A88" t="s">
        <v>8219</v>
      </c>
      <c r="B88" s="8">
        <v>17</v>
      </c>
      <c r="C88" t="s">
        <v>8221</v>
      </c>
      <c r="D88" s="8">
        <v>8</v>
      </c>
      <c r="E88" s="8"/>
      <c r="F88" s="8"/>
      <c r="G88" s="8"/>
    </row>
    <row r="89" spans="1:7" x14ac:dyDescent="0.55000000000000004">
      <c r="A89" t="s">
        <v>8219</v>
      </c>
      <c r="B89" s="8">
        <v>25</v>
      </c>
      <c r="C89" t="s">
        <v>8221</v>
      </c>
      <c r="D89" s="8">
        <v>0</v>
      </c>
      <c r="E89" s="8"/>
      <c r="F89" s="8"/>
      <c r="G89" s="8"/>
    </row>
    <row r="90" spans="1:7" x14ac:dyDescent="0.55000000000000004">
      <c r="A90" t="s">
        <v>8219</v>
      </c>
      <c r="B90" s="8">
        <v>60</v>
      </c>
      <c r="C90" t="s">
        <v>8221</v>
      </c>
      <c r="D90" s="8">
        <v>13</v>
      </c>
      <c r="E90" s="8"/>
      <c r="F90" s="8"/>
      <c r="G90" s="8"/>
    </row>
    <row r="91" spans="1:7" x14ac:dyDescent="0.55000000000000004">
      <c r="A91" t="s">
        <v>8219</v>
      </c>
      <c r="B91" s="8">
        <v>56</v>
      </c>
      <c r="C91" t="s">
        <v>8221</v>
      </c>
      <c r="D91" s="8">
        <v>0</v>
      </c>
      <c r="E91" s="8"/>
      <c r="F91" s="8"/>
      <c r="G91" s="8"/>
    </row>
    <row r="92" spans="1:7" x14ac:dyDescent="0.55000000000000004">
      <c r="A92" t="s">
        <v>8219</v>
      </c>
      <c r="B92" s="8">
        <v>16</v>
      </c>
      <c r="C92" t="s">
        <v>8221</v>
      </c>
      <c r="D92" s="8">
        <v>5</v>
      </c>
      <c r="E92" s="8"/>
      <c r="F92" s="8"/>
      <c r="G92" s="8"/>
    </row>
    <row r="93" spans="1:7" x14ac:dyDescent="0.55000000000000004">
      <c r="A93" t="s">
        <v>8219</v>
      </c>
      <c r="B93" s="8">
        <v>46</v>
      </c>
      <c r="C93" t="s">
        <v>8221</v>
      </c>
      <c r="D93" s="8">
        <v>8</v>
      </c>
      <c r="E93" s="8"/>
      <c r="F93" s="8"/>
      <c r="G93" s="8"/>
    </row>
    <row r="94" spans="1:7" x14ac:dyDescent="0.55000000000000004">
      <c r="A94" t="s">
        <v>8219</v>
      </c>
      <c r="B94" s="8">
        <v>43</v>
      </c>
      <c r="C94" t="s">
        <v>8221</v>
      </c>
      <c r="D94" s="8">
        <v>8</v>
      </c>
      <c r="E94" s="8"/>
      <c r="F94" s="8"/>
      <c r="G94" s="8"/>
    </row>
    <row r="95" spans="1:7" x14ac:dyDescent="0.55000000000000004">
      <c r="A95" t="s">
        <v>8219</v>
      </c>
      <c r="B95" s="8">
        <v>15</v>
      </c>
      <c r="C95" t="s">
        <v>8221</v>
      </c>
      <c r="D95" s="8">
        <v>0</v>
      </c>
      <c r="E95" s="8"/>
      <c r="F95" s="8"/>
      <c r="G95" s="8"/>
    </row>
    <row r="96" spans="1:7" x14ac:dyDescent="0.55000000000000004">
      <c r="A96" t="s">
        <v>8219</v>
      </c>
      <c r="B96" s="8">
        <v>12</v>
      </c>
      <c r="C96" t="s">
        <v>8221</v>
      </c>
      <c r="D96" s="8">
        <v>2</v>
      </c>
      <c r="E96" s="8"/>
      <c r="F96" s="8"/>
      <c r="G96" s="8"/>
    </row>
    <row r="97" spans="1:7" x14ac:dyDescent="0.55000000000000004">
      <c r="A97" t="s">
        <v>8219</v>
      </c>
      <c r="B97" s="8">
        <v>21</v>
      </c>
      <c r="C97" t="s">
        <v>8221</v>
      </c>
      <c r="D97" s="8">
        <v>3</v>
      </c>
      <c r="E97" s="8"/>
      <c r="F97" s="8"/>
      <c r="G97" s="8"/>
    </row>
    <row r="98" spans="1:7" x14ac:dyDescent="0.55000000000000004">
      <c r="A98" t="s">
        <v>8219</v>
      </c>
      <c r="B98" s="8">
        <v>34</v>
      </c>
      <c r="C98" t="s">
        <v>8221</v>
      </c>
      <c r="D98" s="8">
        <v>0</v>
      </c>
      <c r="E98" s="8"/>
      <c r="F98" s="8"/>
      <c r="G98" s="8"/>
    </row>
    <row r="99" spans="1:7" x14ac:dyDescent="0.55000000000000004">
      <c r="A99" t="s">
        <v>8219</v>
      </c>
      <c r="B99" s="8">
        <v>8</v>
      </c>
      <c r="C99" t="s">
        <v>8221</v>
      </c>
      <c r="D99" s="8">
        <v>0</v>
      </c>
      <c r="E99" s="8"/>
      <c r="F99" s="8"/>
      <c r="G99" s="8"/>
    </row>
    <row r="100" spans="1:7" x14ac:dyDescent="0.55000000000000004">
      <c r="A100" t="s">
        <v>8219</v>
      </c>
      <c r="B100" s="8">
        <v>60</v>
      </c>
      <c r="C100" t="s">
        <v>8221</v>
      </c>
      <c r="D100" s="8">
        <v>11</v>
      </c>
      <c r="E100" s="8"/>
      <c r="F100" s="8"/>
      <c r="G100" s="8"/>
    </row>
    <row r="101" spans="1:7" x14ac:dyDescent="0.55000000000000004">
      <c r="A101" t="s">
        <v>8219</v>
      </c>
      <c r="B101" s="8">
        <v>39</v>
      </c>
      <c r="C101" t="s">
        <v>8221</v>
      </c>
      <c r="D101" s="8">
        <v>0</v>
      </c>
      <c r="E101" s="8"/>
      <c r="F101" s="8"/>
      <c r="G101" s="8"/>
    </row>
    <row r="102" spans="1:7" x14ac:dyDescent="0.55000000000000004">
      <c r="A102" t="s">
        <v>8219</v>
      </c>
      <c r="B102" s="8">
        <v>26</v>
      </c>
      <c r="C102" t="s">
        <v>8221</v>
      </c>
      <c r="D102" s="8">
        <v>1</v>
      </c>
      <c r="E102" s="8"/>
      <c r="F102" s="8"/>
      <c r="G102" s="8"/>
    </row>
    <row r="103" spans="1:7" x14ac:dyDescent="0.55000000000000004">
      <c r="A103" t="s">
        <v>8219</v>
      </c>
      <c r="B103" s="8">
        <v>35</v>
      </c>
      <c r="C103" t="s">
        <v>8221</v>
      </c>
      <c r="D103" s="8">
        <v>0</v>
      </c>
      <c r="E103" s="8"/>
      <c r="F103" s="8"/>
      <c r="G103" s="8"/>
    </row>
    <row r="104" spans="1:7" x14ac:dyDescent="0.55000000000000004">
      <c r="A104" t="s">
        <v>8219</v>
      </c>
      <c r="B104" s="8">
        <v>65</v>
      </c>
      <c r="C104" t="s">
        <v>8221</v>
      </c>
      <c r="D104" s="8">
        <v>17</v>
      </c>
      <c r="E104" s="8"/>
      <c r="F104" s="8"/>
      <c r="G104" s="8"/>
    </row>
    <row r="105" spans="1:7" x14ac:dyDescent="0.55000000000000004">
      <c r="A105" t="s">
        <v>8219</v>
      </c>
      <c r="B105" s="8">
        <v>49</v>
      </c>
      <c r="C105" t="s">
        <v>8221</v>
      </c>
      <c r="D105" s="8">
        <v>2</v>
      </c>
      <c r="E105" s="8"/>
      <c r="F105" s="8"/>
      <c r="G105" s="8"/>
    </row>
    <row r="106" spans="1:7" x14ac:dyDescent="0.55000000000000004">
      <c r="A106" t="s">
        <v>8219</v>
      </c>
      <c r="B106" s="8">
        <v>10</v>
      </c>
      <c r="C106" t="s">
        <v>8221</v>
      </c>
      <c r="D106" s="8">
        <v>1</v>
      </c>
      <c r="E106" s="8"/>
      <c r="F106" s="8"/>
      <c r="G106" s="8"/>
    </row>
    <row r="107" spans="1:7" x14ac:dyDescent="0.55000000000000004">
      <c r="A107" t="s">
        <v>8219</v>
      </c>
      <c r="B107" s="8">
        <v>60</v>
      </c>
      <c r="C107" t="s">
        <v>8221</v>
      </c>
      <c r="D107" s="8">
        <v>2</v>
      </c>
      <c r="E107" s="8"/>
      <c r="F107" s="8"/>
      <c r="G107" s="8"/>
    </row>
    <row r="108" spans="1:7" x14ac:dyDescent="0.55000000000000004">
      <c r="A108" t="s">
        <v>8219</v>
      </c>
      <c r="B108" s="8">
        <v>27</v>
      </c>
      <c r="C108" t="s">
        <v>8221</v>
      </c>
      <c r="D108" s="8">
        <v>16</v>
      </c>
      <c r="E108" s="8"/>
      <c r="F108" s="8"/>
      <c r="G108" s="8"/>
    </row>
    <row r="109" spans="1:7" x14ac:dyDescent="0.55000000000000004">
      <c r="A109" t="s">
        <v>8219</v>
      </c>
      <c r="B109" s="8">
        <v>69</v>
      </c>
      <c r="C109" t="s">
        <v>8221</v>
      </c>
      <c r="D109" s="8">
        <v>1</v>
      </c>
      <c r="E109" s="8"/>
      <c r="F109" s="8"/>
      <c r="G109" s="8"/>
    </row>
    <row r="110" spans="1:7" x14ac:dyDescent="0.55000000000000004">
      <c r="A110" t="s">
        <v>8219</v>
      </c>
      <c r="B110" s="8">
        <v>47</v>
      </c>
      <c r="C110" t="s">
        <v>8221</v>
      </c>
      <c r="D110" s="8">
        <v>4</v>
      </c>
      <c r="E110" s="8"/>
      <c r="F110" s="8"/>
      <c r="G110" s="8"/>
    </row>
    <row r="111" spans="1:7" x14ac:dyDescent="0.55000000000000004">
      <c r="A111" t="s">
        <v>8219</v>
      </c>
      <c r="B111" s="8">
        <v>47</v>
      </c>
      <c r="C111" t="s">
        <v>8221</v>
      </c>
      <c r="D111" s="8">
        <v>5</v>
      </c>
      <c r="E111" s="8"/>
      <c r="F111" s="8"/>
      <c r="G111" s="8"/>
    </row>
    <row r="112" spans="1:7" x14ac:dyDescent="0.55000000000000004">
      <c r="A112" t="s">
        <v>8219</v>
      </c>
      <c r="B112" s="8">
        <v>26</v>
      </c>
      <c r="C112" t="s">
        <v>8221</v>
      </c>
      <c r="D112" s="8">
        <v>7</v>
      </c>
      <c r="E112" s="8"/>
      <c r="F112" s="8"/>
      <c r="G112" s="8"/>
    </row>
    <row r="113" spans="1:7" x14ac:dyDescent="0.55000000000000004">
      <c r="A113" t="s">
        <v>8219</v>
      </c>
      <c r="B113" s="8">
        <v>53</v>
      </c>
      <c r="C113" t="s">
        <v>8221</v>
      </c>
      <c r="D113" s="8">
        <v>0</v>
      </c>
      <c r="E113" s="8"/>
      <c r="F113" s="8"/>
      <c r="G113" s="8"/>
    </row>
    <row r="114" spans="1:7" x14ac:dyDescent="0.55000000000000004">
      <c r="A114" t="s">
        <v>8219</v>
      </c>
      <c r="B114" s="8">
        <v>81</v>
      </c>
      <c r="C114" t="s">
        <v>8221</v>
      </c>
      <c r="D114" s="8">
        <v>12</v>
      </c>
      <c r="E114" s="8"/>
      <c r="F114" s="8"/>
      <c r="G114" s="8"/>
    </row>
    <row r="115" spans="1:7" x14ac:dyDescent="0.55000000000000004">
      <c r="A115" t="s">
        <v>8219</v>
      </c>
      <c r="B115" s="8">
        <v>78</v>
      </c>
      <c r="C115" t="s">
        <v>8221</v>
      </c>
      <c r="D115" s="8">
        <v>2</v>
      </c>
      <c r="E115" s="8"/>
      <c r="F115" s="8"/>
      <c r="G115" s="8"/>
    </row>
    <row r="116" spans="1:7" x14ac:dyDescent="0.55000000000000004">
      <c r="A116" t="s">
        <v>8219</v>
      </c>
      <c r="B116" s="8">
        <v>35</v>
      </c>
      <c r="C116" t="s">
        <v>8221</v>
      </c>
      <c r="D116" s="8">
        <v>5</v>
      </c>
      <c r="E116" s="8"/>
      <c r="F116" s="8"/>
      <c r="G116" s="8"/>
    </row>
    <row r="117" spans="1:7" x14ac:dyDescent="0.55000000000000004">
      <c r="A117" t="s">
        <v>8219</v>
      </c>
      <c r="B117" s="8">
        <v>22</v>
      </c>
      <c r="C117" t="s">
        <v>8221</v>
      </c>
      <c r="D117" s="8">
        <v>2</v>
      </c>
      <c r="E117" s="8"/>
      <c r="F117" s="8"/>
      <c r="G117" s="8"/>
    </row>
    <row r="118" spans="1:7" x14ac:dyDescent="0.55000000000000004">
      <c r="A118" t="s">
        <v>8219</v>
      </c>
      <c r="B118" s="8">
        <v>57</v>
      </c>
      <c r="C118" t="s">
        <v>8221</v>
      </c>
      <c r="D118" s="8">
        <v>3</v>
      </c>
      <c r="E118" s="8"/>
      <c r="F118" s="8"/>
      <c r="G118" s="8"/>
    </row>
    <row r="119" spans="1:7" x14ac:dyDescent="0.55000000000000004">
      <c r="A119" t="s">
        <v>8219</v>
      </c>
      <c r="B119" s="8">
        <v>27</v>
      </c>
      <c r="C119" t="s">
        <v>8221</v>
      </c>
      <c r="D119" s="8">
        <v>0</v>
      </c>
      <c r="E119" s="8"/>
      <c r="F119" s="8"/>
      <c r="G119" s="8"/>
    </row>
    <row r="120" spans="1:7" x14ac:dyDescent="0.55000000000000004">
      <c r="A120" t="s">
        <v>8219</v>
      </c>
      <c r="B120" s="8">
        <v>39</v>
      </c>
      <c r="C120" t="s">
        <v>8221</v>
      </c>
      <c r="D120" s="8">
        <v>49</v>
      </c>
      <c r="E120" s="8"/>
      <c r="F120" s="8"/>
      <c r="G120" s="8"/>
    </row>
    <row r="121" spans="1:7" x14ac:dyDescent="0.55000000000000004">
      <c r="A121" t="s">
        <v>8219</v>
      </c>
      <c r="B121" s="8">
        <v>37</v>
      </c>
      <c r="C121" t="s">
        <v>8221</v>
      </c>
      <c r="D121" s="8">
        <v>1</v>
      </c>
      <c r="E121" s="8"/>
      <c r="F121" s="8"/>
      <c r="G121" s="8"/>
    </row>
    <row r="122" spans="1:7" x14ac:dyDescent="0.55000000000000004">
      <c r="A122" t="s">
        <v>8219</v>
      </c>
      <c r="B122" s="8">
        <v>87</v>
      </c>
      <c r="C122" t="s">
        <v>8221</v>
      </c>
      <c r="D122" s="8">
        <v>2</v>
      </c>
      <c r="E122" s="8"/>
      <c r="F122" s="8"/>
      <c r="G122" s="8"/>
    </row>
    <row r="123" spans="1:7" x14ac:dyDescent="0.55000000000000004">
      <c r="A123" t="s">
        <v>8219</v>
      </c>
      <c r="B123" s="8">
        <v>354</v>
      </c>
      <c r="C123" t="s">
        <v>8221</v>
      </c>
      <c r="D123" s="8">
        <v>0</v>
      </c>
      <c r="E123" s="8"/>
      <c r="F123" s="8"/>
      <c r="G123" s="8"/>
    </row>
    <row r="124" spans="1:7" x14ac:dyDescent="0.55000000000000004">
      <c r="A124" t="s">
        <v>8219</v>
      </c>
      <c r="B124" s="8">
        <v>86</v>
      </c>
      <c r="C124" t="s">
        <v>8221</v>
      </c>
      <c r="D124" s="8">
        <v>0</v>
      </c>
      <c r="E124" s="8"/>
      <c r="F124" s="8"/>
      <c r="G124" s="8"/>
    </row>
    <row r="125" spans="1:7" x14ac:dyDescent="0.55000000000000004">
      <c r="A125" t="s">
        <v>8219</v>
      </c>
      <c r="B125" s="8">
        <v>26</v>
      </c>
      <c r="C125" t="s">
        <v>8221</v>
      </c>
      <c r="D125" s="8">
        <v>11</v>
      </c>
      <c r="E125" s="8"/>
      <c r="F125" s="8"/>
      <c r="G125" s="8"/>
    </row>
    <row r="126" spans="1:7" x14ac:dyDescent="0.55000000000000004">
      <c r="A126" t="s">
        <v>8219</v>
      </c>
      <c r="B126" s="8">
        <v>113</v>
      </c>
      <c r="C126" t="s">
        <v>8221</v>
      </c>
      <c r="D126" s="8">
        <v>1</v>
      </c>
      <c r="E126" s="8"/>
      <c r="F126" s="8"/>
      <c r="G126" s="8"/>
    </row>
    <row r="127" spans="1:7" x14ac:dyDescent="0.55000000000000004">
      <c r="A127" t="s">
        <v>8219</v>
      </c>
      <c r="B127" s="8">
        <v>65</v>
      </c>
      <c r="C127" t="s">
        <v>8221</v>
      </c>
      <c r="D127" s="8">
        <v>8</v>
      </c>
      <c r="E127" s="8"/>
      <c r="F127" s="8"/>
      <c r="G127" s="8"/>
    </row>
    <row r="128" spans="1:7" x14ac:dyDescent="0.55000000000000004">
      <c r="A128" t="s">
        <v>8219</v>
      </c>
      <c r="B128" s="8">
        <v>134</v>
      </c>
      <c r="C128" t="s">
        <v>8221</v>
      </c>
      <c r="D128" s="8">
        <v>5</v>
      </c>
      <c r="E128" s="8"/>
      <c r="F128" s="8"/>
      <c r="G128" s="8"/>
    </row>
    <row r="129" spans="1:7" x14ac:dyDescent="0.55000000000000004">
      <c r="A129" t="s">
        <v>8219</v>
      </c>
      <c r="B129" s="8">
        <v>119</v>
      </c>
      <c r="C129" t="s">
        <v>8221</v>
      </c>
      <c r="D129" s="8">
        <v>39</v>
      </c>
      <c r="E129" s="8"/>
      <c r="F129" s="8"/>
      <c r="G129" s="8"/>
    </row>
    <row r="130" spans="1:7" x14ac:dyDescent="0.55000000000000004">
      <c r="A130" t="s">
        <v>8219</v>
      </c>
      <c r="B130" s="8">
        <v>159</v>
      </c>
      <c r="C130" t="s">
        <v>8221</v>
      </c>
      <c r="D130" s="8">
        <v>0</v>
      </c>
      <c r="E130" s="8"/>
      <c r="F130" s="8"/>
      <c r="G130" s="8"/>
    </row>
    <row r="131" spans="1:7" x14ac:dyDescent="0.55000000000000004">
      <c r="A131" t="s">
        <v>8219</v>
      </c>
      <c r="B131" s="8">
        <v>167</v>
      </c>
      <c r="C131" t="s">
        <v>8221</v>
      </c>
      <c r="D131" s="8">
        <v>0</v>
      </c>
      <c r="E131" s="8"/>
      <c r="F131" s="8"/>
      <c r="G131" s="8"/>
    </row>
    <row r="132" spans="1:7" x14ac:dyDescent="0.55000000000000004">
      <c r="A132" t="s">
        <v>8219</v>
      </c>
      <c r="B132" s="8">
        <v>43</v>
      </c>
      <c r="C132" t="s">
        <v>8221</v>
      </c>
      <c r="D132" s="8">
        <v>2</v>
      </c>
      <c r="E132" s="8"/>
      <c r="F132" s="8"/>
      <c r="G132" s="8"/>
    </row>
    <row r="133" spans="1:7" x14ac:dyDescent="0.55000000000000004">
      <c r="A133" t="s">
        <v>8219</v>
      </c>
      <c r="B133" s="8">
        <v>1062</v>
      </c>
      <c r="C133" t="s">
        <v>8221</v>
      </c>
      <c r="D133" s="8">
        <v>170</v>
      </c>
      <c r="E133" s="8"/>
      <c r="F133" s="8"/>
      <c r="G133" s="8"/>
    </row>
    <row r="134" spans="1:7" x14ac:dyDescent="0.55000000000000004">
      <c r="A134" t="s">
        <v>8219</v>
      </c>
      <c r="B134" s="8">
        <v>9</v>
      </c>
      <c r="C134" t="s">
        <v>8221</v>
      </c>
      <c r="D134" s="8">
        <v>5</v>
      </c>
      <c r="E134" s="8"/>
      <c r="F134" s="8"/>
      <c r="G134" s="8"/>
    </row>
    <row r="135" spans="1:7" x14ac:dyDescent="0.55000000000000004">
      <c r="A135" t="s">
        <v>8219</v>
      </c>
      <c r="B135" s="8">
        <v>89</v>
      </c>
      <c r="C135" t="s">
        <v>8221</v>
      </c>
      <c r="D135" s="8">
        <v>14</v>
      </c>
      <c r="E135" s="8"/>
      <c r="F135" s="8"/>
      <c r="G135" s="8"/>
    </row>
    <row r="136" spans="1:7" x14ac:dyDescent="0.55000000000000004">
      <c r="A136" t="s">
        <v>8219</v>
      </c>
      <c r="B136" s="8">
        <v>174</v>
      </c>
      <c r="C136" t="s">
        <v>8221</v>
      </c>
      <c r="D136" s="8">
        <v>1</v>
      </c>
      <c r="E136" s="8"/>
      <c r="F136" s="8"/>
      <c r="G136" s="8"/>
    </row>
    <row r="137" spans="1:7" x14ac:dyDescent="0.55000000000000004">
      <c r="A137" t="s">
        <v>8219</v>
      </c>
      <c r="B137" s="8">
        <v>14</v>
      </c>
      <c r="C137" t="s">
        <v>8221</v>
      </c>
      <c r="D137" s="8">
        <v>0</v>
      </c>
      <c r="E137" s="8"/>
      <c r="F137" s="8"/>
      <c r="G137" s="8"/>
    </row>
    <row r="138" spans="1:7" x14ac:dyDescent="0.55000000000000004">
      <c r="A138" t="s">
        <v>8219</v>
      </c>
      <c r="B138" s="8">
        <v>48</v>
      </c>
      <c r="C138" t="s">
        <v>8221</v>
      </c>
      <c r="D138" s="8">
        <v>124</v>
      </c>
      <c r="E138" s="8"/>
      <c r="F138" s="8"/>
      <c r="G138" s="8"/>
    </row>
    <row r="139" spans="1:7" x14ac:dyDescent="0.55000000000000004">
      <c r="A139" t="s">
        <v>8219</v>
      </c>
      <c r="B139" s="8">
        <v>133</v>
      </c>
      <c r="C139" t="s">
        <v>8221</v>
      </c>
      <c r="D139" s="8">
        <v>0</v>
      </c>
      <c r="E139" s="8"/>
      <c r="F139" s="8"/>
      <c r="G139" s="8"/>
    </row>
    <row r="140" spans="1:7" x14ac:dyDescent="0.55000000000000004">
      <c r="A140" t="s">
        <v>8219</v>
      </c>
      <c r="B140" s="8">
        <v>83</v>
      </c>
      <c r="C140" t="s">
        <v>8221</v>
      </c>
      <c r="D140" s="8">
        <v>0</v>
      </c>
      <c r="E140" s="8"/>
      <c r="F140" s="8"/>
      <c r="G140" s="8"/>
    </row>
    <row r="141" spans="1:7" x14ac:dyDescent="0.55000000000000004">
      <c r="A141" t="s">
        <v>8219</v>
      </c>
      <c r="B141" s="8">
        <v>149</v>
      </c>
      <c r="C141" t="s">
        <v>8221</v>
      </c>
      <c r="D141" s="8">
        <v>55</v>
      </c>
      <c r="E141" s="8"/>
      <c r="F141" s="8"/>
      <c r="G141" s="8"/>
    </row>
    <row r="142" spans="1:7" x14ac:dyDescent="0.55000000000000004">
      <c r="A142" t="s">
        <v>8219</v>
      </c>
      <c r="B142" s="8">
        <v>49</v>
      </c>
      <c r="C142" t="s">
        <v>8221</v>
      </c>
      <c r="D142" s="8">
        <v>140</v>
      </c>
      <c r="E142" s="8"/>
      <c r="F142" s="8"/>
      <c r="G142" s="8"/>
    </row>
    <row r="143" spans="1:7" x14ac:dyDescent="0.55000000000000004">
      <c r="A143" t="s">
        <v>8219</v>
      </c>
      <c r="B143" s="8">
        <v>251</v>
      </c>
      <c r="C143" t="s">
        <v>8221</v>
      </c>
      <c r="D143" s="8">
        <v>21</v>
      </c>
      <c r="E143" s="8"/>
      <c r="F143" s="8"/>
      <c r="G143" s="8"/>
    </row>
    <row r="144" spans="1:7" x14ac:dyDescent="0.55000000000000004">
      <c r="A144" t="s">
        <v>8219</v>
      </c>
      <c r="B144" s="8">
        <v>22</v>
      </c>
      <c r="C144" t="s">
        <v>8221</v>
      </c>
      <c r="D144" s="8">
        <v>1</v>
      </c>
      <c r="E144" s="8"/>
      <c r="F144" s="8"/>
      <c r="G144" s="8"/>
    </row>
    <row r="145" spans="1:7" x14ac:dyDescent="0.55000000000000004">
      <c r="A145" t="s">
        <v>8219</v>
      </c>
      <c r="B145" s="8">
        <v>48</v>
      </c>
      <c r="C145" t="s">
        <v>8221</v>
      </c>
      <c r="D145" s="8">
        <v>147</v>
      </c>
      <c r="E145" s="8"/>
      <c r="F145" s="8"/>
      <c r="G145" s="8"/>
    </row>
    <row r="146" spans="1:7" x14ac:dyDescent="0.55000000000000004">
      <c r="A146" t="s">
        <v>8219</v>
      </c>
      <c r="B146" s="8">
        <v>383</v>
      </c>
      <c r="C146" t="s">
        <v>8221</v>
      </c>
      <c r="D146" s="8">
        <v>11</v>
      </c>
      <c r="E146" s="8"/>
      <c r="F146" s="8"/>
      <c r="G146" s="8"/>
    </row>
    <row r="147" spans="1:7" x14ac:dyDescent="0.55000000000000004">
      <c r="A147" t="s">
        <v>8219</v>
      </c>
      <c r="B147" s="8">
        <v>237</v>
      </c>
      <c r="C147" t="s">
        <v>8221</v>
      </c>
      <c r="D147" s="8">
        <v>125</v>
      </c>
      <c r="E147" s="8"/>
      <c r="F147" s="8"/>
      <c r="G147" s="8"/>
    </row>
    <row r="148" spans="1:7" x14ac:dyDescent="0.55000000000000004">
      <c r="A148" t="s">
        <v>8219</v>
      </c>
      <c r="B148" s="8">
        <v>13</v>
      </c>
      <c r="C148" t="s">
        <v>8221</v>
      </c>
      <c r="D148" s="8">
        <v>1</v>
      </c>
      <c r="E148" s="8"/>
      <c r="F148" s="8"/>
      <c r="G148" s="8"/>
    </row>
    <row r="149" spans="1:7" x14ac:dyDescent="0.55000000000000004">
      <c r="A149" t="s">
        <v>8219</v>
      </c>
      <c r="B149" s="8">
        <v>562</v>
      </c>
      <c r="C149" t="s">
        <v>8221</v>
      </c>
      <c r="D149" s="8">
        <v>0</v>
      </c>
      <c r="E149" s="8"/>
      <c r="F149" s="8"/>
      <c r="G149" s="8"/>
    </row>
    <row r="150" spans="1:7" x14ac:dyDescent="0.55000000000000004">
      <c r="A150" t="s">
        <v>8219</v>
      </c>
      <c r="B150" s="8">
        <v>71</v>
      </c>
      <c r="C150" t="s">
        <v>8221</v>
      </c>
      <c r="D150" s="8">
        <v>0</v>
      </c>
      <c r="E150" s="8"/>
      <c r="F150" s="8"/>
      <c r="G150" s="8"/>
    </row>
    <row r="151" spans="1:7" x14ac:dyDescent="0.55000000000000004">
      <c r="A151" t="s">
        <v>8219</v>
      </c>
      <c r="B151" s="8">
        <v>1510</v>
      </c>
      <c r="C151" t="s">
        <v>8221</v>
      </c>
      <c r="D151" s="8">
        <v>3</v>
      </c>
      <c r="E151" s="8"/>
      <c r="F151" s="8"/>
      <c r="G151" s="8"/>
    </row>
    <row r="152" spans="1:7" x14ac:dyDescent="0.55000000000000004">
      <c r="A152" t="s">
        <v>8219</v>
      </c>
      <c r="B152" s="8">
        <v>14</v>
      </c>
      <c r="C152" t="s">
        <v>8221</v>
      </c>
      <c r="D152" s="8">
        <v>0</v>
      </c>
      <c r="E152" s="8"/>
      <c r="F152" s="8"/>
      <c r="G152" s="8"/>
    </row>
    <row r="153" spans="1:7" x14ac:dyDescent="0.55000000000000004">
      <c r="A153" t="s">
        <v>8219</v>
      </c>
      <c r="B153" s="8">
        <v>193</v>
      </c>
      <c r="C153" t="s">
        <v>8221</v>
      </c>
      <c r="D153" s="8">
        <v>0</v>
      </c>
      <c r="E153" s="8"/>
      <c r="F153" s="8"/>
      <c r="G153" s="8"/>
    </row>
    <row r="154" spans="1:7" x14ac:dyDescent="0.55000000000000004">
      <c r="A154" t="s">
        <v>8219</v>
      </c>
      <c r="B154" s="8">
        <v>206</v>
      </c>
      <c r="C154" t="s">
        <v>8221</v>
      </c>
      <c r="D154" s="8">
        <v>0</v>
      </c>
      <c r="E154" s="8"/>
      <c r="F154" s="8"/>
      <c r="G154" s="8"/>
    </row>
    <row r="155" spans="1:7" x14ac:dyDescent="0.55000000000000004">
      <c r="A155" t="s">
        <v>8219</v>
      </c>
      <c r="B155" s="8">
        <v>351</v>
      </c>
      <c r="C155" t="s">
        <v>8221</v>
      </c>
      <c r="D155" s="8">
        <v>0</v>
      </c>
      <c r="E155" s="8"/>
      <c r="F155" s="8"/>
      <c r="G155" s="8"/>
    </row>
    <row r="156" spans="1:7" x14ac:dyDescent="0.55000000000000004">
      <c r="A156" t="s">
        <v>8219</v>
      </c>
      <c r="B156" s="8">
        <v>50</v>
      </c>
      <c r="C156" t="s">
        <v>8221</v>
      </c>
      <c r="D156" s="8">
        <v>3</v>
      </c>
      <c r="E156" s="8"/>
      <c r="F156" s="8"/>
      <c r="G156" s="8"/>
    </row>
    <row r="157" spans="1:7" x14ac:dyDescent="0.55000000000000004">
      <c r="A157" t="s">
        <v>8219</v>
      </c>
      <c r="B157" s="8">
        <v>184</v>
      </c>
      <c r="C157" t="s">
        <v>8221</v>
      </c>
      <c r="D157" s="8">
        <v>0</v>
      </c>
      <c r="E157" s="8"/>
      <c r="F157" s="8"/>
      <c r="G157" s="8"/>
    </row>
    <row r="158" spans="1:7" x14ac:dyDescent="0.55000000000000004">
      <c r="A158" t="s">
        <v>8219</v>
      </c>
      <c r="B158" s="8">
        <v>196</v>
      </c>
      <c r="C158" t="s">
        <v>8221</v>
      </c>
      <c r="D158" s="8">
        <v>1</v>
      </c>
      <c r="E158" s="8"/>
      <c r="F158" s="8"/>
      <c r="G158" s="8"/>
    </row>
    <row r="159" spans="1:7" x14ac:dyDescent="0.55000000000000004">
      <c r="A159" t="s">
        <v>8219</v>
      </c>
      <c r="B159" s="8">
        <v>229</v>
      </c>
      <c r="C159" t="s">
        <v>8221</v>
      </c>
      <c r="D159" s="8">
        <v>3</v>
      </c>
      <c r="E159" s="8"/>
      <c r="F159" s="8"/>
      <c r="G159" s="8"/>
    </row>
    <row r="160" spans="1:7" x14ac:dyDescent="0.55000000000000004">
      <c r="A160" t="s">
        <v>8219</v>
      </c>
      <c r="B160" s="8">
        <v>67</v>
      </c>
      <c r="C160" t="s">
        <v>8221</v>
      </c>
      <c r="D160" s="8">
        <v>22</v>
      </c>
      <c r="E160" s="8"/>
      <c r="F160" s="8"/>
      <c r="G160" s="8"/>
    </row>
    <row r="161" spans="1:7" x14ac:dyDescent="0.55000000000000004">
      <c r="A161" t="s">
        <v>8219</v>
      </c>
      <c r="B161" s="8">
        <v>95</v>
      </c>
      <c r="C161" t="s">
        <v>8221</v>
      </c>
      <c r="D161" s="8">
        <v>26</v>
      </c>
      <c r="E161" s="8"/>
      <c r="F161" s="8"/>
      <c r="G161" s="8"/>
    </row>
    <row r="162" spans="1:7" x14ac:dyDescent="0.55000000000000004">
      <c r="A162" t="s">
        <v>8219</v>
      </c>
      <c r="B162" s="8">
        <v>62</v>
      </c>
      <c r="C162" t="s">
        <v>8221</v>
      </c>
      <c r="D162" s="8">
        <v>4</v>
      </c>
      <c r="E162" s="8"/>
      <c r="F162" s="8"/>
      <c r="G162" s="8"/>
    </row>
    <row r="163" spans="1:7" x14ac:dyDescent="0.55000000000000004">
      <c r="A163" t="s">
        <v>8219</v>
      </c>
      <c r="B163" s="8">
        <v>73</v>
      </c>
      <c r="C163" t="s">
        <v>8221</v>
      </c>
      <c r="D163" s="8">
        <v>0</v>
      </c>
      <c r="E163" s="8"/>
      <c r="F163" s="8"/>
      <c r="G163" s="8"/>
    </row>
    <row r="164" spans="1:7" x14ac:dyDescent="0.55000000000000004">
      <c r="A164" t="s">
        <v>8219</v>
      </c>
      <c r="B164" s="8">
        <v>43</v>
      </c>
      <c r="C164" t="s">
        <v>8221</v>
      </c>
      <c r="D164" s="8">
        <v>4</v>
      </c>
      <c r="E164" s="8"/>
      <c r="F164" s="8"/>
      <c r="G164" s="8"/>
    </row>
    <row r="165" spans="1:7" x14ac:dyDescent="0.55000000000000004">
      <c r="A165" t="s">
        <v>8219</v>
      </c>
      <c r="B165" s="8">
        <v>70</v>
      </c>
      <c r="C165" t="s">
        <v>8221</v>
      </c>
      <c r="D165" s="8">
        <v>9</v>
      </c>
      <c r="E165" s="8"/>
      <c r="F165" s="8"/>
      <c r="G165" s="8"/>
    </row>
    <row r="166" spans="1:7" x14ac:dyDescent="0.55000000000000004">
      <c r="A166" t="s">
        <v>8219</v>
      </c>
      <c r="B166" s="8">
        <v>271</v>
      </c>
      <c r="C166" t="s">
        <v>8221</v>
      </c>
      <c r="D166" s="8">
        <v>5</v>
      </c>
      <c r="E166" s="8"/>
      <c r="F166" s="8"/>
      <c r="G166" s="8"/>
    </row>
    <row r="167" spans="1:7" x14ac:dyDescent="0.55000000000000004">
      <c r="A167" t="s">
        <v>8219</v>
      </c>
      <c r="B167" s="8">
        <v>55</v>
      </c>
      <c r="C167" t="s">
        <v>8221</v>
      </c>
      <c r="D167" s="8">
        <v>14</v>
      </c>
      <c r="E167" s="8"/>
      <c r="F167" s="8"/>
      <c r="G167" s="8"/>
    </row>
    <row r="168" spans="1:7" x14ac:dyDescent="0.55000000000000004">
      <c r="A168" t="s">
        <v>8219</v>
      </c>
      <c r="B168" s="8">
        <v>35</v>
      </c>
      <c r="C168" t="s">
        <v>8221</v>
      </c>
      <c r="D168" s="8">
        <v>1</v>
      </c>
      <c r="E168" s="8"/>
      <c r="F168" s="8"/>
      <c r="G168" s="8"/>
    </row>
    <row r="169" spans="1:7" x14ac:dyDescent="0.55000000000000004">
      <c r="A169" t="s">
        <v>8219</v>
      </c>
      <c r="B169" s="8">
        <v>22</v>
      </c>
      <c r="C169" t="s">
        <v>8221</v>
      </c>
      <c r="D169" s="8">
        <v>10</v>
      </c>
      <c r="E169" s="8"/>
      <c r="F169" s="8"/>
      <c r="G169" s="8"/>
    </row>
    <row r="170" spans="1:7" x14ac:dyDescent="0.55000000000000004">
      <c r="A170" t="s">
        <v>8219</v>
      </c>
      <c r="B170" s="8">
        <v>38</v>
      </c>
      <c r="C170" t="s">
        <v>8221</v>
      </c>
      <c r="D170" s="8">
        <v>3</v>
      </c>
      <c r="E170" s="8"/>
      <c r="F170" s="8"/>
      <c r="G170" s="8"/>
    </row>
    <row r="171" spans="1:7" x14ac:dyDescent="0.55000000000000004">
      <c r="A171" t="s">
        <v>8219</v>
      </c>
      <c r="B171" s="8">
        <v>15</v>
      </c>
      <c r="C171" t="s">
        <v>8221</v>
      </c>
      <c r="D171" s="8">
        <v>1</v>
      </c>
      <c r="E171" s="8"/>
      <c r="F171" s="8"/>
      <c r="G171" s="8"/>
    </row>
    <row r="172" spans="1:7" x14ac:dyDescent="0.55000000000000004">
      <c r="A172" t="s">
        <v>8219</v>
      </c>
      <c r="B172" s="8">
        <v>7</v>
      </c>
      <c r="C172" t="s">
        <v>8221</v>
      </c>
      <c r="D172" s="8">
        <v>0</v>
      </c>
      <c r="E172" s="8"/>
      <c r="F172" s="8"/>
      <c r="G172" s="8"/>
    </row>
    <row r="173" spans="1:7" x14ac:dyDescent="0.55000000000000004">
      <c r="A173" t="s">
        <v>8219</v>
      </c>
      <c r="B173" s="8">
        <v>241</v>
      </c>
      <c r="C173" t="s">
        <v>8221</v>
      </c>
      <c r="D173" s="8">
        <v>5</v>
      </c>
      <c r="E173" s="8"/>
      <c r="F173" s="8"/>
      <c r="G173" s="8"/>
    </row>
    <row r="174" spans="1:7" x14ac:dyDescent="0.55000000000000004">
      <c r="A174" t="s">
        <v>8219</v>
      </c>
      <c r="B174" s="8">
        <v>55</v>
      </c>
      <c r="C174" t="s">
        <v>8221</v>
      </c>
      <c r="D174" s="8">
        <v>2</v>
      </c>
      <c r="E174" s="8"/>
      <c r="F174" s="8"/>
      <c r="G174" s="8"/>
    </row>
    <row r="175" spans="1:7" x14ac:dyDescent="0.55000000000000004">
      <c r="A175" t="s">
        <v>8219</v>
      </c>
      <c r="B175" s="8">
        <v>171</v>
      </c>
      <c r="C175" t="s">
        <v>8221</v>
      </c>
      <c r="D175" s="8">
        <v>68</v>
      </c>
      <c r="E175" s="8"/>
      <c r="F175" s="8"/>
      <c r="G175" s="8"/>
    </row>
    <row r="176" spans="1:7" x14ac:dyDescent="0.55000000000000004">
      <c r="A176" t="s">
        <v>8219</v>
      </c>
      <c r="B176" s="8">
        <v>208</v>
      </c>
      <c r="C176" t="s">
        <v>8221</v>
      </c>
      <c r="D176" s="8">
        <v>3</v>
      </c>
      <c r="E176" s="8"/>
      <c r="F176" s="8"/>
      <c r="G176" s="8"/>
    </row>
    <row r="177" spans="1:7" x14ac:dyDescent="0.55000000000000004">
      <c r="A177" t="s">
        <v>8219</v>
      </c>
      <c r="B177" s="8">
        <v>21</v>
      </c>
      <c r="C177" t="s">
        <v>8221</v>
      </c>
      <c r="D177" s="8">
        <v>34</v>
      </c>
      <c r="E177" s="8"/>
      <c r="F177" s="8"/>
      <c r="G177" s="8"/>
    </row>
    <row r="178" spans="1:7" x14ac:dyDescent="0.55000000000000004">
      <c r="A178" t="s">
        <v>8219</v>
      </c>
      <c r="B178" s="8">
        <v>25</v>
      </c>
      <c r="C178" t="s">
        <v>8221</v>
      </c>
      <c r="D178" s="8">
        <v>0</v>
      </c>
      <c r="E178" s="8"/>
      <c r="F178" s="8"/>
      <c r="G178" s="8"/>
    </row>
    <row r="179" spans="1:7" x14ac:dyDescent="0.55000000000000004">
      <c r="A179" t="s">
        <v>8219</v>
      </c>
      <c r="B179" s="8">
        <v>52</v>
      </c>
      <c r="C179" t="s">
        <v>8221</v>
      </c>
      <c r="D179" s="8">
        <v>3</v>
      </c>
      <c r="E179" s="8"/>
      <c r="F179" s="8"/>
      <c r="G179" s="8"/>
    </row>
    <row r="180" spans="1:7" x14ac:dyDescent="0.55000000000000004">
      <c r="A180" t="s">
        <v>8219</v>
      </c>
      <c r="B180" s="8">
        <v>104</v>
      </c>
      <c r="C180" t="s">
        <v>8221</v>
      </c>
      <c r="D180" s="8">
        <v>0</v>
      </c>
      <c r="E180" s="8"/>
      <c r="F180" s="8"/>
      <c r="G180" s="8"/>
    </row>
    <row r="181" spans="1:7" x14ac:dyDescent="0.55000000000000004">
      <c r="A181" t="s">
        <v>8219</v>
      </c>
      <c r="B181" s="8">
        <v>73</v>
      </c>
      <c r="C181" t="s">
        <v>8221</v>
      </c>
      <c r="D181" s="8">
        <v>70</v>
      </c>
      <c r="E181" s="8"/>
      <c r="F181" s="8"/>
      <c r="G181" s="8"/>
    </row>
    <row r="182" spans="1:7" x14ac:dyDescent="0.55000000000000004">
      <c r="A182" t="s">
        <v>8219</v>
      </c>
      <c r="B182" s="8">
        <v>34</v>
      </c>
      <c r="C182" t="s">
        <v>8221</v>
      </c>
      <c r="D182" s="8">
        <v>1</v>
      </c>
      <c r="E182" s="8"/>
      <c r="F182" s="8"/>
      <c r="G182" s="8"/>
    </row>
    <row r="183" spans="1:7" x14ac:dyDescent="0.55000000000000004">
      <c r="A183" t="s">
        <v>8219</v>
      </c>
      <c r="B183" s="8">
        <v>56</v>
      </c>
      <c r="C183" t="s">
        <v>8221</v>
      </c>
      <c r="D183" s="8">
        <v>1</v>
      </c>
      <c r="E183" s="8"/>
      <c r="F183" s="8"/>
      <c r="G183" s="8"/>
    </row>
    <row r="184" spans="1:7" x14ac:dyDescent="0.55000000000000004">
      <c r="A184" t="s">
        <v>8219</v>
      </c>
      <c r="B184" s="8">
        <v>31</v>
      </c>
      <c r="C184" t="s">
        <v>8221</v>
      </c>
      <c r="D184" s="8">
        <v>1</v>
      </c>
      <c r="E184" s="8"/>
      <c r="F184" s="8"/>
      <c r="G184" s="8"/>
    </row>
    <row r="185" spans="1:7" x14ac:dyDescent="0.55000000000000004">
      <c r="A185" t="s">
        <v>8219</v>
      </c>
      <c r="B185" s="8">
        <v>84</v>
      </c>
      <c r="C185" t="s">
        <v>8221</v>
      </c>
      <c r="D185" s="8">
        <v>2</v>
      </c>
      <c r="E185" s="8"/>
      <c r="F185" s="8"/>
      <c r="G185" s="8"/>
    </row>
    <row r="186" spans="1:7" x14ac:dyDescent="0.55000000000000004">
      <c r="A186" t="s">
        <v>8219</v>
      </c>
      <c r="B186" s="8">
        <v>130</v>
      </c>
      <c r="C186" t="s">
        <v>8221</v>
      </c>
      <c r="D186" s="8">
        <v>2</v>
      </c>
      <c r="E186" s="8"/>
      <c r="F186" s="8"/>
      <c r="G186" s="8"/>
    </row>
    <row r="187" spans="1:7" x14ac:dyDescent="0.55000000000000004">
      <c r="A187" t="s">
        <v>8219</v>
      </c>
      <c r="B187" s="8">
        <v>12</v>
      </c>
      <c r="C187" t="s">
        <v>8221</v>
      </c>
      <c r="D187" s="8">
        <v>34</v>
      </c>
      <c r="E187" s="8"/>
      <c r="F187" s="8"/>
      <c r="G187" s="8"/>
    </row>
    <row r="188" spans="1:7" x14ac:dyDescent="0.55000000000000004">
      <c r="A188" t="s">
        <v>8219</v>
      </c>
      <c r="B188" s="8">
        <v>23</v>
      </c>
      <c r="C188" t="s">
        <v>8221</v>
      </c>
      <c r="D188" s="8">
        <v>2</v>
      </c>
      <c r="E188" s="8"/>
      <c r="F188" s="8"/>
      <c r="G188" s="8"/>
    </row>
    <row r="189" spans="1:7" x14ac:dyDescent="0.55000000000000004">
      <c r="A189" t="s">
        <v>8219</v>
      </c>
      <c r="B189" s="8">
        <v>158</v>
      </c>
      <c r="C189" t="s">
        <v>8221</v>
      </c>
      <c r="D189" s="8">
        <v>0</v>
      </c>
      <c r="E189" s="8"/>
      <c r="F189" s="8"/>
      <c r="G189" s="8"/>
    </row>
    <row r="190" spans="1:7" x14ac:dyDescent="0.55000000000000004">
      <c r="A190" t="s">
        <v>8219</v>
      </c>
      <c r="B190" s="8">
        <v>30</v>
      </c>
      <c r="C190" t="s">
        <v>8221</v>
      </c>
      <c r="D190" s="8">
        <v>1</v>
      </c>
      <c r="E190" s="8"/>
      <c r="F190" s="8"/>
      <c r="G190" s="8"/>
    </row>
    <row r="191" spans="1:7" x14ac:dyDescent="0.55000000000000004">
      <c r="A191" t="s">
        <v>8219</v>
      </c>
      <c r="B191" s="8">
        <v>18</v>
      </c>
      <c r="C191" t="s">
        <v>8221</v>
      </c>
      <c r="D191" s="8">
        <v>8</v>
      </c>
      <c r="E191" s="8"/>
      <c r="F191" s="8"/>
      <c r="G191" s="8"/>
    </row>
    <row r="192" spans="1:7" x14ac:dyDescent="0.55000000000000004">
      <c r="A192" t="s">
        <v>8219</v>
      </c>
      <c r="B192" s="8">
        <v>29</v>
      </c>
      <c r="C192" t="s">
        <v>8221</v>
      </c>
      <c r="D192" s="8">
        <v>4</v>
      </c>
      <c r="E192" s="8"/>
      <c r="F192" s="8"/>
      <c r="G192" s="8"/>
    </row>
    <row r="193" spans="1:7" x14ac:dyDescent="0.55000000000000004">
      <c r="A193" t="s">
        <v>8219</v>
      </c>
      <c r="B193" s="8">
        <v>31</v>
      </c>
      <c r="C193" t="s">
        <v>8221</v>
      </c>
      <c r="D193" s="8">
        <v>28</v>
      </c>
      <c r="E193" s="8"/>
      <c r="F193" s="8"/>
      <c r="G193" s="8"/>
    </row>
    <row r="194" spans="1:7" x14ac:dyDescent="0.55000000000000004">
      <c r="A194" t="s">
        <v>8219</v>
      </c>
      <c r="B194" s="8">
        <v>173</v>
      </c>
      <c r="C194" t="s">
        <v>8221</v>
      </c>
      <c r="D194" s="8">
        <v>0</v>
      </c>
      <c r="E194" s="8"/>
      <c r="F194" s="8"/>
      <c r="G194" s="8"/>
    </row>
    <row r="195" spans="1:7" x14ac:dyDescent="0.55000000000000004">
      <c r="A195" t="s">
        <v>8219</v>
      </c>
      <c r="B195" s="8">
        <v>17</v>
      </c>
      <c r="C195" t="s">
        <v>8221</v>
      </c>
      <c r="D195" s="8">
        <v>6</v>
      </c>
      <c r="E195" s="8"/>
      <c r="F195" s="8"/>
      <c r="G195" s="8"/>
    </row>
    <row r="196" spans="1:7" x14ac:dyDescent="0.55000000000000004">
      <c r="A196" t="s">
        <v>8219</v>
      </c>
      <c r="B196" s="8">
        <v>48</v>
      </c>
      <c r="C196" t="s">
        <v>8221</v>
      </c>
      <c r="D196" s="8">
        <v>22</v>
      </c>
      <c r="E196" s="8"/>
      <c r="F196" s="8"/>
      <c r="G196" s="8"/>
    </row>
    <row r="197" spans="1:7" x14ac:dyDescent="0.55000000000000004">
      <c r="A197" t="s">
        <v>8219</v>
      </c>
      <c r="B197" s="8">
        <v>59</v>
      </c>
      <c r="C197" t="s">
        <v>8221</v>
      </c>
      <c r="D197" s="8">
        <v>0</v>
      </c>
      <c r="E197" s="8"/>
      <c r="F197" s="8"/>
      <c r="G197" s="8"/>
    </row>
    <row r="198" spans="1:7" x14ac:dyDescent="0.55000000000000004">
      <c r="A198" t="s">
        <v>8219</v>
      </c>
      <c r="B198" s="8">
        <v>39</v>
      </c>
      <c r="C198" t="s">
        <v>8221</v>
      </c>
      <c r="D198" s="8">
        <v>1</v>
      </c>
      <c r="E198" s="8"/>
      <c r="F198" s="8"/>
      <c r="G198" s="8"/>
    </row>
    <row r="199" spans="1:7" x14ac:dyDescent="0.55000000000000004">
      <c r="A199" t="s">
        <v>8219</v>
      </c>
      <c r="B199" s="8">
        <v>59</v>
      </c>
      <c r="C199" t="s">
        <v>8221</v>
      </c>
      <c r="D199" s="8">
        <v>20</v>
      </c>
      <c r="E199" s="8"/>
      <c r="F199" s="8"/>
      <c r="G199" s="8"/>
    </row>
    <row r="200" spans="1:7" x14ac:dyDescent="0.55000000000000004">
      <c r="A200" t="s">
        <v>8219</v>
      </c>
      <c r="B200" s="8">
        <v>60</v>
      </c>
      <c r="C200" t="s">
        <v>8221</v>
      </c>
      <c r="D200" s="8">
        <v>0</v>
      </c>
      <c r="E200" s="8"/>
      <c r="F200" s="8"/>
      <c r="G200" s="8"/>
    </row>
    <row r="201" spans="1:7" x14ac:dyDescent="0.55000000000000004">
      <c r="A201" t="s">
        <v>8219</v>
      </c>
      <c r="B201" s="8">
        <v>20</v>
      </c>
      <c r="C201" t="s">
        <v>8221</v>
      </c>
      <c r="D201" s="8">
        <v>1</v>
      </c>
      <c r="E201" s="8"/>
      <c r="F201" s="8"/>
      <c r="G201" s="8"/>
    </row>
    <row r="202" spans="1:7" x14ac:dyDescent="0.55000000000000004">
      <c r="A202" t="s">
        <v>8219</v>
      </c>
      <c r="B202" s="8">
        <v>2</v>
      </c>
      <c r="C202" t="s">
        <v>8221</v>
      </c>
      <c r="D202" s="8">
        <v>3</v>
      </c>
      <c r="E202" s="8"/>
      <c r="F202" s="8"/>
      <c r="G202" s="8"/>
    </row>
    <row r="203" spans="1:7" x14ac:dyDescent="0.55000000000000004">
      <c r="A203" t="s">
        <v>8219</v>
      </c>
      <c r="B203" s="8">
        <v>315</v>
      </c>
      <c r="C203" t="s">
        <v>8221</v>
      </c>
      <c r="D203" s="8">
        <v>2</v>
      </c>
      <c r="E203" s="8"/>
      <c r="F203" s="8"/>
      <c r="G203" s="8"/>
    </row>
    <row r="204" spans="1:7" x14ac:dyDescent="0.55000000000000004">
      <c r="A204" t="s">
        <v>8219</v>
      </c>
      <c r="B204" s="8">
        <v>2174</v>
      </c>
      <c r="C204" t="s">
        <v>8221</v>
      </c>
      <c r="D204" s="8">
        <v>0</v>
      </c>
      <c r="E204" s="8"/>
      <c r="F204" s="8"/>
      <c r="G204" s="8"/>
    </row>
    <row r="205" spans="1:7" x14ac:dyDescent="0.55000000000000004">
      <c r="A205" t="s">
        <v>8219</v>
      </c>
      <c r="B205" s="8">
        <v>152</v>
      </c>
      <c r="C205" t="s">
        <v>8221</v>
      </c>
      <c r="D205" s="8">
        <v>2</v>
      </c>
      <c r="E205" s="8"/>
      <c r="F205" s="8"/>
      <c r="G205" s="8"/>
    </row>
    <row r="206" spans="1:7" x14ac:dyDescent="0.55000000000000004">
      <c r="A206" t="s">
        <v>8219</v>
      </c>
      <c r="B206" s="8">
        <v>1021</v>
      </c>
      <c r="C206" t="s">
        <v>8221</v>
      </c>
      <c r="D206" s="8">
        <v>1</v>
      </c>
      <c r="E206" s="8"/>
      <c r="F206" s="8"/>
      <c r="G206" s="8"/>
    </row>
    <row r="207" spans="1:7" x14ac:dyDescent="0.55000000000000004">
      <c r="A207" t="s">
        <v>8219</v>
      </c>
      <c r="B207" s="8">
        <v>237</v>
      </c>
      <c r="C207" t="s">
        <v>8221</v>
      </c>
      <c r="D207" s="8">
        <v>0</v>
      </c>
      <c r="E207" s="8"/>
      <c r="F207" s="8"/>
      <c r="G207" s="8"/>
    </row>
    <row r="208" spans="1:7" x14ac:dyDescent="0.55000000000000004">
      <c r="A208" t="s">
        <v>8219</v>
      </c>
      <c r="B208" s="8">
        <v>27</v>
      </c>
      <c r="C208" t="s">
        <v>8221</v>
      </c>
      <c r="D208" s="8">
        <v>1</v>
      </c>
      <c r="E208" s="8"/>
      <c r="F208" s="8"/>
      <c r="G208" s="8"/>
    </row>
    <row r="209" spans="1:7" x14ac:dyDescent="0.55000000000000004">
      <c r="A209" t="s">
        <v>8219</v>
      </c>
      <c r="B209" s="8">
        <v>17</v>
      </c>
      <c r="C209" t="s">
        <v>8221</v>
      </c>
      <c r="D209" s="8">
        <v>0</v>
      </c>
      <c r="E209" s="8"/>
      <c r="F209" s="8"/>
      <c r="G209" s="8"/>
    </row>
    <row r="210" spans="1:7" x14ac:dyDescent="0.55000000000000004">
      <c r="A210" t="s">
        <v>8219</v>
      </c>
      <c r="B210" s="8">
        <v>27</v>
      </c>
      <c r="C210" t="s">
        <v>8221</v>
      </c>
      <c r="D210" s="8">
        <v>5</v>
      </c>
      <c r="E210" s="8"/>
      <c r="F210" s="8"/>
      <c r="G210" s="8"/>
    </row>
    <row r="211" spans="1:7" x14ac:dyDescent="0.55000000000000004">
      <c r="A211" t="s">
        <v>8219</v>
      </c>
      <c r="B211" s="8">
        <v>82</v>
      </c>
      <c r="C211" t="s">
        <v>8221</v>
      </c>
      <c r="D211" s="8">
        <v>1</v>
      </c>
      <c r="E211" s="8"/>
      <c r="F211" s="8"/>
      <c r="G211" s="8"/>
    </row>
    <row r="212" spans="1:7" x14ac:dyDescent="0.55000000000000004">
      <c r="A212" t="s">
        <v>8219</v>
      </c>
      <c r="B212" s="8">
        <v>48</v>
      </c>
      <c r="C212" t="s">
        <v>8221</v>
      </c>
      <c r="D212" s="8">
        <v>1</v>
      </c>
      <c r="E212" s="8"/>
      <c r="F212" s="8"/>
      <c r="G212" s="8"/>
    </row>
    <row r="213" spans="1:7" x14ac:dyDescent="0.55000000000000004">
      <c r="A213" t="s">
        <v>8219</v>
      </c>
      <c r="B213" s="8">
        <v>105</v>
      </c>
      <c r="C213" t="s">
        <v>8221</v>
      </c>
      <c r="D213" s="8">
        <v>2</v>
      </c>
      <c r="E213" s="8"/>
      <c r="F213" s="8"/>
      <c r="G213" s="8"/>
    </row>
    <row r="214" spans="1:7" x14ac:dyDescent="0.55000000000000004">
      <c r="A214" t="s">
        <v>8219</v>
      </c>
      <c r="B214" s="8">
        <v>28</v>
      </c>
      <c r="C214" t="s">
        <v>8221</v>
      </c>
      <c r="D214" s="8">
        <v>0</v>
      </c>
      <c r="E214" s="8"/>
      <c r="F214" s="8"/>
      <c r="G214" s="8"/>
    </row>
    <row r="215" spans="1:7" x14ac:dyDescent="0.55000000000000004">
      <c r="A215" t="s">
        <v>8219</v>
      </c>
      <c r="B215" s="8">
        <v>1107</v>
      </c>
      <c r="C215" t="s">
        <v>8221</v>
      </c>
      <c r="D215" s="8">
        <v>9</v>
      </c>
      <c r="E215" s="8"/>
      <c r="F215" s="8"/>
      <c r="G215" s="8"/>
    </row>
    <row r="216" spans="1:7" x14ac:dyDescent="0.55000000000000004">
      <c r="A216" t="s">
        <v>8219</v>
      </c>
      <c r="B216" s="8">
        <v>1013</v>
      </c>
      <c r="C216" t="s">
        <v>8221</v>
      </c>
      <c r="D216" s="8">
        <v>4</v>
      </c>
      <c r="E216" s="8"/>
      <c r="F216" s="8"/>
      <c r="G216" s="8"/>
    </row>
    <row r="217" spans="1:7" x14ac:dyDescent="0.55000000000000004">
      <c r="A217" t="s">
        <v>8219</v>
      </c>
      <c r="B217" s="8">
        <v>274</v>
      </c>
      <c r="C217" t="s">
        <v>8221</v>
      </c>
      <c r="D217" s="8">
        <v>4</v>
      </c>
      <c r="E217" s="8"/>
      <c r="F217" s="8"/>
      <c r="G217" s="8"/>
    </row>
    <row r="218" spans="1:7" x14ac:dyDescent="0.55000000000000004">
      <c r="A218" t="s">
        <v>8219</v>
      </c>
      <c r="B218" s="8">
        <v>87</v>
      </c>
      <c r="C218" t="s">
        <v>8221</v>
      </c>
      <c r="D218" s="8">
        <v>1</v>
      </c>
      <c r="E218" s="8"/>
      <c r="F218" s="8"/>
      <c r="G218" s="8"/>
    </row>
    <row r="219" spans="1:7" x14ac:dyDescent="0.55000000000000004">
      <c r="A219" t="s">
        <v>8219</v>
      </c>
      <c r="B219" s="8">
        <v>99</v>
      </c>
      <c r="C219" t="s">
        <v>8221</v>
      </c>
      <c r="D219" s="8">
        <v>1</v>
      </c>
      <c r="E219" s="8"/>
      <c r="F219" s="8"/>
      <c r="G219" s="8"/>
    </row>
    <row r="220" spans="1:7" x14ac:dyDescent="0.55000000000000004">
      <c r="A220" t="s">
        <v>8219</v>
      </c>
      <c r="B220" s="8">
        <v>276</v>
      </c>
      <c r="C220" t="s">
        <v>8221</v>
      </c>
      <c r="D220" s="8">
        <v>7</v>
      </c>
      <c r="E220" s="8"/>
      <c r="F220" s="8"/>
      <c r="G220" s="8"/>
    </row>
    <row r="221" spans="1:7" x14ac:dyDescent="0.55000000000000004">
      <c r="A221" t="s">
        <v>8219</v>
      </c>
      <c r="B221" s="8">
        <v>21</v>
      </c>
      <c r="C221" t="s">
        <v>8221</v>
      </c>
      <c r="D221" s="8">
        <v>5</v>
      </c>
      <c r="E221" s="8"/>
      <c r="F221" s="8"/>
      <c r="G221" s="8"/>
    </row>
    <row r="222" spans="1:7" x14ac:dyDescent="0.55000000000000004">
      <c r="A222" t="s">
        <v>8219</v>
      </c>
      <c r="B222" s="8">
        <v>41</v>
      </c>
      <c r="C222" t="s">
        <v>8221</v>
      </c>
      <c r="D222" s="8">
        <v>1</v>
      </c>
      <c r="E222" s="8"/>
      <c r="F222" s="8"/>
      <c r="G222" s="8"/>
    </row>
    <row r="223" spans="1:7" x14ac:dyDescent="0.55000000000000004">
      <c r="A223" t="s">
        <v>8219</v>
      </c>
      <c r="B223" s="8">
        <v>119</v>
      </c>
      <c r="C223" t="s">
        <v>8221</v>
      </c>
      <c r="D223" s="8">
        <v>0</v>
      </c>
      <c r="E223" s="8"/>
      <c r="F223" s="8"/>
      <c r="G223" s="8"/>
    </row>
    <row r="224" spans="1:7" x14ac:dyDescent="0.55000000000000004">
      <c r="A224" t="s">
        <v>8219</v>
      </c>
      <c r="B224" s="8">
        <v>153</v>
      </c>
      <c r="C224" t="s">
        <v>8221</v>
      </c>
      <c r="D224" s="8">
        <v>0</v>
      </c>
      <c r="E224" s="8"/>
      <c r="F224" s="8"/>
      <c r="G224" s="8"/>
    </row>
    <row r="225" spans="1:7" x14ac:dyDescent="0.55000000000000004">
      <c r="A225" t="s">
        <v>8219</v>
      </c>
      <c r="B225" s="8">
        <v>100</v>
      </c>
      <c r="C225" t="s">
        <v>8221</v>
      </c>
      <c r="D225" s="8">
        <v>1</v>
      </c>
      <c r="E225" s="8"/>
      <c r="F225" s="8"/>
      <c r="G225" s="8"/>
    </row>
    <row r="226" spans="1:7" x14ac:dyDescent="0.55000000000000004">
      <c r="A226" t="s">
        <v>8219</v>
      </c>
      <c r="B226" s="8">
        <v>143</v>
      </c>
      <c r="C226" t="s">
        <v>8221</v>
      </c>
      <c r="D226" s="8">
        <v>2</v>
      </c>
      <c r="E226" s="8"/>
      <c r="F226" s="8"/>
      <c r="G226" s="8"/>
    </row>
    <row r="227" spans="1:7" x14ac:dyDescent="0.55000000000000004">
      <c r="A227" t="s">
        <v>8219</v>
      </c>
      <c r="B227" s="8">
        <v>140</v>
      </c>
      <c r="C227" t="s">
        <v>8221</v>
      </c>
      <c r="D227" s="8">
        <v>0</v>
      </c>
      <c r="E227" s="8"/>
      <c r="F227" s="8"/>
      <c r="G227" s="8"/>
    </row>
    <row r="228" spans="1:7" x14ac:dyDescent="0.55000000000000004">
      <c r="A228" t="s">
        <v>8219</v>
      </c>
      <c r="B228" s="8">
        <v>35</v>
      </c>
      <c r="C228" t="s">
        <v>8221</v>
      </c>
      <c r="D228" s="8">
        <v>4</v>
      </c>
      <c r="E228" s="8"/>
      <c r="F228" s="8"/>
      <c r="G228" s="8"/>
    </row>
    <row r="229" spans="1:7" x14ac:dyDescent="0.55000000000000004">
      <c r="A229" t="s">
        <v>8219</v>
      </c>
      <c r="B229" s="8">
        <v>149</v>
      </c>
      <c r="C229" t="s">
        <v>8221</v>
      </c>
      <c r="D229" s="8">
        <v>7</v>
      </c>
      <c r="E229" s="8"/>
      <c r="F229" s="8"/>
      <c r="G229" s="8"/>
    </row>
    <row r="230" spans="1:7" x14ac:dyDescent="0.55000000000000004">
      <c r="A230" t="s">
        <v>8219</v>
      </c>
      <c r="B230" s="8">
        <v>130</v>
      </c>
      <c r="C230" t="s">
        <v>8221</v>
      </c>
      <c r="D230" s="8">
        <v>2</v>
      </c>
      <c r="E230" s="8"/>
      <c r="F230" s="8"/>
      <c r="G230" s="8"/>
    </row>
    <row r="231" spans="1:7" x14ac:dyDescent="0.55000000000000004">
      <c r="A231" t="s">
        <v>8219</v>
      </c>
      <c r="B231" s="8">
        <v>120</v>
      </c>
      <c r="C231" t="s">
        <v>8221</v>
      </c>
      <c r="D231" s="8">
        <v>1</v>
      </c>
      <c r="E231" s="8"/>
      <c r="F231" s="8"/>
      <c r="G231" s="8"/>
    </row>
    <row r="232" spans="1:7" x14ac:dyDescent="0.55000000000000004">
      <c r="A232" t="s">
        <v>8219</v>
      </c>
      <c r="B232" s="8">
        <v>265</v>
      </c>
      <c r="C232" t="s">
        <v>8221</v>
      </c>
      <c r="D232" s="8">
        <v>9</v>
      </c>
      <c r="E232" s="8"/>
      <c r="F232" s="8"/>
      <c r="G232" s="8"/>
    </row>
    <row r="233" spans="1:7" x14ac:dyDescent="0.55000000000000004">
      <c r="A233" t="s">
        <v>8219</v>
      </c>
      <c r="B233" s="8">
        <v>71</v>
      </c>
      <c r="C233" t="s">
        <v>8221</v>
      </c>
      <c r="D233" s="8">
        <v>2</v>
      </c>
      <c r="E233" s="8"/>
      <c r="F233" s="8"/>
      <c r="G233" s="8"/>
    </row>
    <row r="234" spans="1:7" x14ac:dyDescent="0.55000000000000004">
      <c r="A234" t="s">
        <v>8219</v>
      </c>
      <c r="B234" s="8">
        <v>13</v>
      </c>
      <c r="C234" t="s">
        <v>8221</v>
      </c>
      <c r="D234" s="8">
        <v>1</v>
      </c>
      <c r="E234" s="8"/>
      <c r="F234" s="8"/>
      <c r="G234" s="8"/>
    </row>
    <row r="235" spans="1:7" x14ac:dyDescent="0.55000000000000004">
      <c r="A235" t="s">
        <v>8219</v>
      </c>
      <c r="B235" s="8">
        <v>169</v>
      </c>
      <c r="C235" t="s">
        <v>8221</v>
      </c>
      <c r="D235" s="8">
        <v>7</v>
      </c>
      <c r="E235" s="8"/>
      <c r="F235" s="8"/>
      <c r="G235" s="8"/>
    </row>
    <row r="236" spans="1:7" x14ac:dyDescent="0.55000000000000004">
      <c r="A236" t="s">
        <v>8219</v>
      </c>
      <c r="B236" s="8">
        <v>57</v>
      </c>
      <c r="C236" t="s">
        <v>8221</v>
      </c>
      <c r="D236" s="8">
        <v>2</v>
      </c>
      <c r="E236" s="8"/>
      <c r="F236" s="8"/>
      <c r="G236" s="8"/>
    </row>
    <row r="237" spans="1:7" x14ac:dyDescent="0.55000000000000004">
      <c r="A237" t="s">
        <v>8219</v>
      </c>
      <c r="B237" s="8">
        <v>229</v>
      </c>
      <c r="C237" t="s">
        <v>8221</v>
      </c>
      <c r="D237" s="8">
        <v>8</v>
      </c>
      <c r="E237" s="8"/>
      <c r="F237" s="8"/>
      <c r="G237" s="8"/>
    </row>
    <row r="238" spans="1:7" x14ac:dyDescent="0.55000000000000004">
      <c r="A238" t="s">
        <v>8219</v>
      </c>
      <c r="B238" s="8">
        <v>108</v>
      </c>
      <c r="C238" t="s">
        <v>8221</v>
      </c>
      <c r="D238" s="8">
        <v>2</v>
      </c>
      <c r="E238" s="8"/>
      <c r="F238" s="8"/>
      <c r="G238" s="8"/>
    </row>
    <row r="239" spans="1:7" x14ac:dyDescent="0.55000000000000004">
      <c r="A239" t="s">
        <v>8219</v>
      </c>
      <c r="B239" s="8">
        <v>108</v>
      </c>
      <c r="C239" t="s">
        <v>8221</v>
      </c>
      <c r="D239" s="8">
        <v>2</v>
      </c>
      <c r="E239" s="8"/>
      <c r="F239" s="8"/>
      <c r="G239" s="8"/>
    </row>
    <row r="240" spans="1:7" x14ac:dyDescent="0.55000000000000004">
      <c r="A240" t="s">
        <v>8219</v>
      </c>
      <c r="B240" s="8">
        <v>41</v>
      </c>
      <c r="C240" t="s">
        <v>8221</v>
      </c>
      <c r="D240" s="8">
        <v>7</v>
      </c>
      <c r="E240" s="8"/>
      <c r="F240" s="8"/>
      <c r="G240" s="8"/>
    </row>
    <row r="241" spans="1:7" x14ac:dyDescent="0.55000000000000004">
      <c r="A241" t="s">
        <v>8219</v>
      </c>
      <c r="B241" s="8">
        <v>139</v>
      </c>
      <c r="C241" t="s">
        <v>8221</v>
      </c>
      <c r="D241" s="8">
        <v>2</v>
      </c>
      <c r="E241" s="8"/>
      <c r="F241" s="8"/>
      <c r="G241" s="8"/>
    </row>
    <row r="242" spans="1:7" x14ac:dyDescent="0.55000000000000004">
      <c r="A242" t="s">
        <v>8219</v>
      </c>
      <c r="B242" s="8">
        <v>19</v>
      </c>
      <c r="C242" t="s">
        <v>8221</v>
      </c>
      <c r="D242" s="8">
        <v>18</v>
      </c>
      <c r="E242" s="8"/>
      <c r="F242" s="8"/>
      <c r="G242" s="8"/>
    </row>
    <row r="243" spans="1:7" x14ac:dyDescent="0.55000000000000004">
      <c r="A243" t="s">
        <v>8219</v>
      </c>
      <c r="B243" s="8">
        <v>94</v>
      </c>
      <c r="C243" t="s">
        <v>8221</v>
      </c>
      <c r="D243" s="8">
        <v>9</v>
      </c>
      <c r="E243" s="8"/>
      <c r="F243" s="8"/>
      <c r="G243" s="8"/>
    </row>
    <row r="244" spans="1:7" x14ac:dyDescent="0.55000000000000004">
      <c r="A244" t="s">
        <v>8219</v>
      </c>
      <c r="B244" s="8">
        <v>23</v>
      </c>
      <c r="C244" t="s">
        <v>8221</v>
      </c>
      <c r="D244" s="8">
        <v>4</v>
      </c>
      <c r="E244" s="8"/>
      <c r="F244" s="8"/>
      <c r="G244" s="8"/>
    </row>
    <row r="245" spans="1:7" x14ac:dyDescent="0.55000000000000004">
      <c r="A245" t="s">
        <v>8219</v>
      </c>
      <c r="B245" s="8">
        <v>15</v>
      </c>
      <c r="C245" t="s">
        <v>8221</v>
      </c>
      <c r="D245" s="8">
        <v>7</v>
      </c>
      <c r="E245" s="8"/>
      <c r="F245" s="8"/>
      <c r="G245" s="8"/>
    </row>
    <row r="246" spans="1:7" x14ac:dyDescent="0.55000000000000004">
      <c r="A246" t="s">
        <v>8219</v>
      </c>
      <c r="B246" s="8">
        <v>62</v>
      </c>
      <c r="C246" t="s">
        <v>8221</v>
      </c>
      <c r="D246" s="8">
        <v>29</v>
      </c>
      <c r="E246" s="8"/>
      <c r="F246" s="8"/>
      <c r="G246" s="8"/>
    </row>
    <row r="247" spans="1:7" x14ac:dyDescent="0.55000000000000004">
      <c r="A247" t="s">
        <v>8219</v>
      </c>
      <c r="B247" s="8">
        <v>74</v>
      </c>
      <c r="C247" t="s">
        <v>8221</v>
      </c>
      <c r="D247" s="8">
        <v>12</v>
      </c>
      <c r="E247" s="8"/>
      <c r="F247" s="8"/>
      <c r="G247" s="8"/>
    </row>
    <row r="248" spans="1:7" x14ac:dyDescent="0.55000000000000004">
      <c r="A248" t="s">
        <v>8219</v>
      </c>
      <c r="B248" s="8">
        <v>97</v>
      </c>
      <c r="C248" t="s">
        <v>8221</v>
      </c>
      <c r="D248" s="8">
        <v>4</v>
      </c>
      <c r="E248" s="8"/>
      <c r="F248" s="8"/>
      <c r="G248" s="8"/>
    </row>
    <row r="249" spans="1:7" x14ac:dyDescent="0.55000000000000004">
      <c r="A249" t="s">
        <v>8219</v>
      </c>
      <c r="B249" s="8">
        <v>55</v>
      </c>
      <c r="C249" t="s">
        <v>8221</v>
      </c>
      <c r="D249" s="8">
        <v>28</v>
      </c>
      <c r="E249" s="8"/>
      <c r="F249" s="8"/>
      <c r="G249" s="8"/>
    </row>
    <row r="250" spans="1:7" x14ac:dyDescent="0.55000000000000004">
      <c r="A250" t="s">
        <v>8219</v>
      </c>
      <c r="B250" s="8">
        <v>44</v>
      </c>
      <c r="C250" t="s">
        <v>8221</v>
      </c>
      <c r="D250" s="8">
        <v>25</v>
      </c>
      <c r="E250" s="8"/>
      <c r="F250" s="8"/>
      <c r="G250" s="8"/>
    </row>
    <row r="251" spans="1:7" x14ac:dyDescent="0.55000000000000004">
      <c r="A251" t="s">
        <v>8219</v>
      </c>
      <c r="B251" s="8">
        <v>110</v>
      </c>
      <c r="C251" t="s">
        <v>8221</v>
      </c>
      <c r="D251" s="8">
        <v>28</v>
      </c>
      <c r="E251" s="8"/>
      <c r="F251" s="8"/>
      <c r="G251" s="8"/>
    </row>
    <row r="252" spans="1:7" x14ac:dyDescent="0.55000000000000004">
      <c r="A252" t="s">
        <v>8219</v>
      </c>
      <c r="B252" s="8">
        <v>59</v>
      </c>
      <c r="C252" t="s">
        <v>8221</v>
      </c>
      <c r="D252" s="8">
        <v>310</v>
      </c>
      <c r="E252" s="8"/>
      <c r="F252" s="8"/>
      <c r="G252" s="8"/>
    </row>
    <row r="253" spans="1:7" x14ac:dyDescent="0.55000000000000004">
      <c r="A253" t="s">
        <v>8219</v>
      </c>
      <c r="B253" s="8">
        <v>62</v>
      </c>
      <c r="C253" t="s">
        <v>8221</v>
      </c>
      <c r="D253" s="8">
        <v>15</v>
      </c>
      <c r="E253" s="8"/>
      <c r="F253" s="8"/>
      <c r="G253" s="8"/>
    </row>
    <row r="254" spans="1:7" x14ac:dyDescent="0.55000000000000004">
      <c r="A254" t="s">
        <v>8219</v>
      </c>
      <c r="B254" s="8">
        <v>105</v>
      </c>
      <c r="C254" t="s">
        <v>8221</v>
      </c>
      <c r="D254" s="8">
        <v>215</v>
      </c>
      <c r="E254" s="8"/>
      <c r="F254" s="8"/>
      <c r="G254" s="8"/>
    </row>
    <row r="255" spans="1:7" x14ac:dyDescent="0.55000000000000004">
      <c r="A255" t="s">
        <v>8219</v>
      </c>
      <c r="B255" s="8">
        <v>26</v>
      </c>
      <c r="C255" t="s">
        <v>8221</v>
      </c>
      <c r="D255" s="8">
        <v>3</v>
      </c>
      <c r="E255" s="8"/>
      <c r="F255" s="8"/>
      <c r="G255" s="8"/>
    </row>
    <row r="256" spans="1:7" x14ac:dyDescent="0.55000000000000004">
      <c r="A256" t="s">
        <v>8219</v>
      </c>
      <c r="B256" s="8">
        <v>49</v>
      </c>
      <c r="C256" t="s">
        <v>8221</v>
      </c>
      <c r="D256" s="8">
        <v>2</v>
      </c>
      <c r="E256" s="8"/>
      <c r="F256" s="8"/>
      <c r="G256" s="8"/>
    </row>
    <row r="257" spans="1:7" x14ac:dyDescent="0.55000000000000004">
      <c r="A257" t="s">
        <v>8219</v>
      </c>
      <c r="B257" s="8">
        <v>68</v>
      </c>
      <c r="C257" t="s">
        <v>8221</v>
      </c>
      <c r="D257" s="8">
        <v>26</v>
      </c>
      <c r="E257" s="8"/>
      <c r="F257" s="8"/>
      <c r="G257" s="8"/>
    </row>
    <row r="258" spans="1:7" x14ac:dyDescent="0.55000000000000004">
      <c r="A258" t="s">
        <v>8219</v>
      </c>
      <c r="B258" s="8">
        <v>22</v>
      </c>
      <c r="C258" t="s">
        <v>8221</v>
      </c>
      <c r="D258" s="8">
        <v>24</v>
      </c>
      <c r="E258" s="8"/>
      <c r="F258" s="8"/>
      <c r="G258" s="8"/>
    </row>
    <row r="259" spans="1:7" x14ac:dyDescent="0.55000000000000004">
      <c r="A259" t="s">
        <v>8219</v>
      </c>
      <c r="B259" s="8">
        <v>18</v>
      </c>
      <c r="C259" t="s">
        <v>8221</v>
      </c>
      <c r="D259" s="8">
        <v>96</v>
      </c>
      <c r="E259" s="8"/>
      <c r="F259" s="8"/>
      <c r="G259" s="8"/>
    </row>
    <row r="260" spans="1:7" x14ac:dyDescent="0.55000000000000004">
      <c r="A260" t="s">
        <v>8219</v>
      </c>
      <c r="B260" s="8">
        <v>19</v>
      </c>
      <c r="C260" t="s">
        <v>8221</v>
      </c>
      <c r="D260" s="8">
        <v>17</v>
      </c>
      <c r="E260" s="8"/>
      <c r="F260" s="8"/>
      <c r="G260" s="8"/>
    </row>
    <row r="261" spans="1:7" x14ac:dyDescent="0.55000000000000004">
      <c r="A261" t="s">
        <v>8219</v>
      </c>
      <c r="B261" s="8">
        <v>99</v>
      </c>
      <c r="C261" t="s">
        <v>8221</v>
      </c>
      <c r="D261" s="8">
        <v>94</v>
      </c>
      <c r="E261" s="8"/>
      <c r="F261" s="8"/>
      <c r="G261" s="8"/>
    </row>
    <row r="262" spans="1:7" x14ac:dyDescent="0.55000000000000004">
      <c r="A262" t="s">
        <v>8219</v>
      </c>
      <c r="B262" s="8">
        <v>27</v>
      </c>
      <c r="C262" t="s">
        <v>8221</v>
      </c>
      <c r="D262" s="8">
        <v>129</v>
      </c>
      <c r="E262" s="8"/>
      <c r="F262" s="8"/>
      <c r="G262" s="8"/>
    </row>
    <row r="263" spans="1:7" x14ac:dyDescent="0.55000000000000004">
      <c r="A263" t="s">
        <v>8219</v>
      </c>
      <c r="B263" s="8">
        <v>25</v>
      </c>
      <c r="C263" t="s">
        <v>8221</v>
      </c>
      <c r="D263" s="8">
        <v>1</v>
      </c>
      <c r="E263" s="8"/>
      <c r="F263" s="8"/>
      <c r="G263" s="8"/>
    </row>
    <row r="264" spans="1:7" x14ac:dyDescent="0.55000000000000004">
      <c r="A264" t="s">
        <v>8219</v>
      </c>
      <c r="B264" s="8">
        <v>14</v>
      </c>
      <c r="C264" t="s">
        <v>8221</v>
      </c>
      <c r="D264" s="8">
        <v>4</v>
      </c>
      <c r="E264" s="8"/>
      <c r="F264" s="8"/>
      <c r="G264" s="8"/>
    </row>
    <row r="265" spans="1:7" x14ac:dyDescent="0.55000000000000004">
      <c r="A265" t="s">
        <v>8219</v>
      </c>
      <c r="B265" s="8">
        <v>35</v>
      </c>
      <c r="C265" t="s">
        <v>8221</v>
      </c>
      <c r="D265" s="8">
        <v>3</v>
      </c>
      <c r="E265" s="8"/>
      <c r="F265" s="8"/>
      <c r="G265" s="8"/>
    </row>
    <row r="266" spans="1:7" x14ac:dyDescent="0.55000000000000004">
      <c r="A266" t="s">
        <v>8219</v>
      </c>
      <c r="B266" s="8">
        <v>10</v>
      </c>
      <c r="C266" t="s">
        <v>8221</v>
      </c>
      <c r="D266" s="8">
        <v>135</v>
      </c>
      <c r="E266" s="8"/>
      <c r="F266" s="8"/>
      <c r="G266" s="8"/>
    </row>
    <row r="267" spans="1:7" x14ac:dyDescent="0.55000000000000004">
      <c r="A267" t="s">
        <v>8219</v>
      </c>
      <c r="B267" s="8">
        <v>29</v>
      </c>
      <c r="C267" t="s">
        <v>8221</v>
      </c>
      <c r="D267" s="8">
        <v>10</v>
      </c>
      <c r="E267" s="8"/>
      <c r="F267" s="8"/>
      <c r="G267" s="8"/>
    </row>
    <row r="268" spans="1:7" x14ac:dyDescent="0.55000000000000004">
      <c r="A268" t="s">
        <v>8219</v>
      </c>
      <c r="B268" s="8">
        <v>44</v>
      </c>
      <c r="C268" t="s">
        <v>8221</v>
      </c>
      <c r="D268" s="8">
        <v>0</v>
      </c>
      <c r="E268" s="8"/>
      <c r="F268" s="8"/>
      <c r="G268" s="8"/>
    </row>
    <row r="269" spans="1:7" x14ac:dyDescent="0.55000000000000004">
      <c r="A269" t="s">
        <v>8219</v>
      </c>
      <c r="B269" s="8">
        <v>17</v>
      </c>
      <c r="C269" t="s">
        <v>8221</v>
      </c>
      <c r="D269" s="8">
        <v>6</v>
      </c>
      <c r="E269" s="8"/>
      <c r="F269" s="8"/>
      <c r="G269" s="8"/>
    </row>
    <row r="270" spans="1:7" x14ac:dyDescent="0.55000000000000004">
      <c r="A270" t="s">
        <v>8219</v>
      </c>
      <c r="B270" s="8">
        <v>34</v>
      </c>
      <c r="C270" t="s">
        <v>8221</v>
      </c>
      <c r="D270" s="8">
        <v>36</v>
      </c>
      <c r="E270" s="8"/>
      <c r="F270" s="8"/>
      <c r="G270" s="8"/>
    </row>
    <row r="271" spans="1:7" x14ac:dyDescent="0.55000000000000004">
      <c r="A271" t="s">
        <v>8219</v>
      </c>
      <c r="B271" s="8">
        <v>14</v>
      </c>
      <c r="C271" t="s">
        <v>8221</v>
      </c>
      <c r="D271" s="8">
        <v>336</v>
      </c>
      <c r="E271" s="8"/>
      <c r="F271" s="8"/>
      <c r="G271" s="8"/>
    </row>
    <row r="272" spans="1:7" x14ac:dyDescent="0.55000000000000004">
      <c r="A272" t="s">
        <v>8219</v>
      </c>
      <c r="B272" s="8">
        <v>156</v>
      </c>
      <c r="C272" t="s">
        <v>8221</v>
      </c>
      <c r="D272" s="8">
        <v>34</v>
      </c>
      <c r="E272" s="8"/>
      <c r="F272" s="8"/>
      <c r="G272" s="8"/>
    </row>
    <row r="273" spans="1:7" x14ac:dyDescent="0.55000000000000004">
      <c r="A273" t="s">
        <v>8219</v>
      </c>
      <c r="B273" s="8">
        <v>128</v>
      </c>
      <c r="C273" t="s">
        <v>8221</v>
      </c>
      <c r="D273" s="8">
        <v>10</v>
      </c>
      <c r="E273" s="8"/>
      <c r="F273" s="8"/>
      <c r="G273" s="8"/>
    </row>
    <row r="274" spans="1:7" x14ac:dyDescent="0.55000000000000004">
      <c r="A274" t="s">
        <v>8219</v>
      </c>
      <c r="B274" s="8">
        <v>60</v>
      </c>
      <c r="C274" t="s">
        <v>8221</v>
      </c>
      <c r="D274" s="8">
        <v>201</v>
      </c>
      <c r="E274" s="8"/>
      <c r="F274" s="8"/>
      <c r="G274" s="8"/>
    </row>
    <row r="275" spans="1:7" x14ac:dyDescent="0.55000000000000004">
      <c r="A275" t="s">
        <v>8219</v>
      </c>
      <c r="B275" s="8">
        <v>32</v>
      </c>
      <c r="C275" t="s">
        <v>8221</v>
      </c>
      <c r="D275" s="8">
        <v>296</v>
      </c>
      <c r="E275" s="8"/>
      <c r="F275" s="8"/>
      <c r="G275" s="8"/>
    </row>
    <row r="276" spans="1:7" x14ac:dyDescent="0.55000000000000004">
      <c r="A276" t="s">
        <v>8219</v>
      </c>
      <c r="B276" s="8">
        <v>53</v>
      </c>
      <c r="C276" t="s">
        <v>8221</v>
      </c>
      <c r="D276" s="8">
        <v>7</v>
      </c>
      <c r="E276" s="8"/>
      <c r="F276" s="8"/>
      <c r="G276" s="8"/>
    </row>
    <row r="277" spans="1:7" x14ac:dyDescent="0.55000000000000004">
      <c r="A277" t="s">
        <v>8219</v>
      </c>
      <c r="B277" s="8">
        <v>184</v>
      </c>
      <c r="C277" t="s">
        <v>8221</v>
      </c>
      <c r="D277" s="8">
        <v>7</v>
      </c>
      <c r="E277" s="8"/>
      <c r="F277" s="8"/>
      <c r="G277" s="8"/>
    </row>
    <row r="278" spans="1:7" x14ac:dyDescent="0.55000000000000004">
      <c r="A278" t="s">
        <v>8219</v>
      </c>
      <c r="B278" s="8">
        <v>90</v>
      </c>
      <c r="C278" t="s">
        <v>8221</v>
      </c>
      <c r="D278" s="8">
        <v>1</v>
      </c>
      <c r="E278" s="8"/>
      <c r="F278" s="8"/>
      <c r="G278" s="8"/>
    </row>
    <row r="279" spans="1:7" x14ac:dyDescent="0.55000000000000004">
      <c r="A279" t="s">
        <v>8219</v>
      </c>
      <c r="B279" s="8">
        <v>71</v>
      </c>
      <c r="C279" t="s">
        <v>8221</v>
      </c>
      <c r="D279" s="8">
        <v>114</v>
      </c>
      <c r="E279" s="8"/>
      <c r="F279" s="8"/>
      <c r="G279" s="8"/>
    </row>
    <row r="280" spans="1:7" x14ac:dyDescent="0.55000000000000004">
      <c r="A280" t="s">
        <v>8219</v>
      </c>
      <c r="B280" s="8">
        <v>87</v>
      </c>
      <c r="C280" t="s">
        <v>8221</v>
      </c>
      <c r="D280" s="8">
        <v>29</v>
      </c>
      <c r="E280" s="8"/>
      <c r="F280" s="8"/>
      <c r="G280" s="8"/>
    </row>
    <row r="281" spans="1:7" x14ac:dyDescent="0.55000000000000004">
      <c r="A281" t="s">
        <v>8219</v>
      </c>
      <c r="B281" s="8">
        <v>28</v>
      </c>
      <c r="C281" t="s">
        <v>8221</v>
      </c>
      <c r="D281" s="8">
        <v>890</v>
      </c>
      <c r="E281" s="8"/>
      <c r="F281" s="8"/>
      <c r="G281" s="8"/>
    </row>
    <row r="282" spans="1:7" x14ac:dyDescent="0.55000000000000004">
      <c r="A282" t="s">
        <v>8219</v>
      </c>
      <c r="B282" s="8">
        <v>56</v>
      </c>
      <c r="C282" t="s">
        <v>8221</v>
      </c>
      <c r="D282" s="8">
        <v>31</v>
      </c>
      <c r="E282" s="8"/>
      <c r="F282" s="8"/>
      <c r="G282" s="8"/>
    </row>
    <row r="283" spans="1:7" x14ac:dyDescent="0.55000000000000004">
      <c r="A283" t="s">
        <v>8219</v>
      </c>
      <c r="B283" s="8">
        <v>51</v>
      </c>
      <c r="C283" t="s">
        <v>8221</v>
      </c>
      <c r="D283" s="8">
        <v>21</v>
      </c>
      <c r="E283" s="8"/>
      <c r="F283" s="8"/>
      <c r="G283" s="8"/>
    </row>
    <row r="284" spans="1:7" x14ac:dyDescent="0.55000000000000004">
      <c r="A284" t="s">
        <v>8219</v>
      </c>
      <c r="B284" s="8">
        <v>75</v>
      </c>
      <c r="C284" t="s">
        <v>8221</v>
      </c>
      <c r="D284" s="8">
        <v>37</v>
      </c>
      <c r="E284" s="8"/>
      <c r="F284" s="8"/>
      <c r="G284" s="8"/>
    </row>
    <row r="285" spans="1:7" x14ac:dyDescent="0.55000000000000004">
      <c r="A285" t="s">
        <v>8219</v>
      </c>
      <c r="B285" s="8">
        <v>38</v>
      </c>
      <c r="C285" t="s">
        <v>8221</v>
      </c>
      <c r="D285" s="8">
        <v>7</v>
      </c>
      <c r="E285" s="8"/>
      <c r="F285" s="8"/>
      <c r="G285" s="8"/>
    </row>
    <row r="286" spans="1:7" x14ac:dyDescent="0.55000000000000004">
      <c r="A286" t="s">
        <v>8219</v>
      </c>
      <c r="B286" s="8">
        <v>18</v>
      </c>
      <c r="C286" t="s">
        <v>8221</v>
      </c>
      <c r="D286" s="8">
        <v>4</v>
      </c>
      <c r="E286" s="8"/>
      <c r="F286" s="8"/>
      <c r="G286" s="8"/>
    </row>
    <row r="287" spans="1:7" x14ac:dyDescent="0.55000000000000004">
      <c r="A287" t="s">
        <v>8219</v>
      </c>
      <c r="B287" s="8">
        <v>54</v>
      </c>
      <c r="C287" t="s">
        <v>8221</v>
      </c>
      <c r="D287" s="8">
        <v>5</v>
      </c>
      <c r="E287" s="8"/>
      <c r="F287" s="8"/>
      <c r="G287" s="8"/>
    </row>
    <row r="288" spans="1:7" x14ac:dyDescent="0.55000000000000004">
      <c r="A288" t="s">
        <v>8219</v>
      </c>
      <c r="B288" s="8">
        <v>71</v>
      </c>
      <c r="C288" t="s">
        <v>8221</v>
      </c>
      <c r="D288" s="8">
        <v>0</v>
      </c>
      <c r="E288" s="8"/>
      <c r="F288" s="8"/>
      <c r="G288" s="8"/>
    </row>
    <row r="289" spans="1:7" x14ac:dyDescent="0.55000000000000004">
      <c r="A289" t="s">
        <v>8219</v>
      </c>
      <c r="B289" s="8">
        <v>57</v>
      </c>
      <c r="C289" t="s">
        <v>8221</v>
      </c>
      <c r="D289" s="8">
        <v>456</v>
      </c>
      <c r="E289" s="8"/>
      <c r="F289" s="8"/>
      <c r="G289" s="8"/>
    </row>
    <row r="290" spans="1:7" x14ac:dyDescent="0.55000000000000004">
      <c r="A290" t="s">
        <v>8219</v>
      </c>
      <c r="B290" s="8">
        <v>43</v>
      </c>
      <c r="C290" t="s">
        <v>8221</v>
      </c>
      <c r="D290" s="8">
        <v>369</v>
      </c>
      <c r="E290" s="8"/>
      <c r="F290" s="8"/>
      <c r="G290" s="8"/>
    </row>
    <row r="291" spans="1:7" x14ac:dyDescent="0.55000000000000004">
      <c r="A291" t="s">
        <v>8219</v>
      </c>
      <c r="B291" s="8">
        <v>52</v>
      </c>
      <c r="C291" t="s">
        <v>8221</v>
      </c>
      <c r="D291" s="8">
        <v>2</v>
      </c>
      <c r="E291" s="8"/>
      <c r="F291" s="8"/>
      <c r="G291" s="8"/>
    </row>
    <row r="292" spans="1:7" x14ac:dyDescent="0.55000000000000004">
      <c r="A292" t="s">
        <v>8219</v>
      </c>
      <c r="B292" s="8">
        <v>27</v>
      </c>
      <c r="C292" t="s">
        <v>8221</v>
      </c>
      <c r="D292" s="8">
        <v>0</v>
      </c>
      <c r="E292" s="8"/>
      <c r="F292" s="8"/>
      <c r="G292" s="8"/>
    </row>
    <row r="293" spans="1:7" x14ac:dyDescent="0.55000000000000004">
      <c r="A293" t="s">
        <v>8219</v>
      </c>
      <c r="B293" s="8">
        <v>12</v>
      </c>
      <c r="C293" t="s">
        <v>8221</v>
      </c>
      <c r="D293" s="8">
        <v>338</v>
      </c>
      <c r="E293" s="8"/>
      <c r="F293" s="8"/>
      <c r="G293" s="8"/>
    </row>
    <row r="294" spans="1:7" x14ac:dyDescent="0.55000000000000004">
      <c r="A294" t="s">
        <v>8219</v>
      </c>
      <c r="B294" s="8">
        <v>33</v>
      </c>
      <c r="C294" t="s">
        <v>8221</v>
      </c>
      <c r="D294" s="8">
        <v>4</v>
      </c>
      <c r="E294" s="8"/>
      <c r="F294" s="8"/>
      <c r="G294" s="8"/>
    </row>
    <row r="295" spans="1:7" x14ac:dyDescent="0.55000000000000004">
      <c r="A295" t="s">
        <v>8219</v>
      </c>
      <c r="B295" s="8">
        <v>96</v>
      </c>
      <c r="C295" t="s">
        <v>8221</v>
      </c>
      <c r="D295" s="8">
        <v>1</v>
      </c>
      <c r="E295" s="8"/>
      <c r="F295" s="8"/>
      <c r="G295" s="8"/>
    </row>
    <row r="296" spans="1:7" x14ac:dyDescent="0.55000000000000004">
      <c r="A296" t="s">
        <v>8219</v>
      </c>
      <c r="B296" s="8">
        <v>28</v>
      </c>
      <c r="C296" t="s">
        <v>8221</v>
      </c>
      <c r="D296" s="8">
        <v>28</v>
      </c>
      <c r="E296" s="8"/>
      <c r="F296" s="8"/>
      <c r="G296" s="8"/>
    </row>
    <row r="297" spans="1:7" x14ac:dyDescent="0.55000000000000004">
      <c r="A297" t="s">
        <v>8219</v>
      </c>
      <c r="B297" s="8">
        <v>43</v>
      </c>
      <c r="C297" t="s">
        <v>8221</v>
      </c>
      <c r="D297" s="8">
        <v>12</v>
      </c>
      <c r="E297" s="8"/>
      <c r="F297" s="8"/>
      <c r="G297" s="8"/>
    </row>
    <row r="298" spans="1:7" x14ac:dyDescent="0.55000000000000004">
      <c r="A298" t="s">
        <v>8219</v>
      </c>
      <c r="B298" s="8">
        <v>205</v>
      </c>
      <c r="C298" t="s">
        <v>8221</v>
      </c>
      <c r="D298" s="8">
        <v>16</v>
      </c>
      <c r="E298" s="8"/>
      <c r="F298" s="8"/>
      <c r="G298" s="8"/>
    </row>
    <row r="299" spans="1:7" x14ac:dyDescent="0.55000000000000004">
      <c r="A299" t="s">
        <v>8219</v>
      </c>
      <c r="B299" s="8">
        <v>23</v>
      </c>
      <c r="C299" t="s">
        <v>8221</v>
      </c>
      <c r="D299" s="8">
        <v>4</v>
      </c>
      <c r="E299" s="8"/>
      <c r="F299" s="8"/>
      <c r="G299" s="8"/>
    </row>
    <row r="300" spans="1:7" x14ac:dyDescent="0.55000000000000004">
      <c r="A300" t="s">
        <v>8219</v>
      </c>
      <c r="B300" s="8">
        <v>19</v>
      </c>
      <c r="C300" t="s">
        <v>8221</v>
      </c>
      <c r="D300" s="8">
        <v>4</v>
      </c>
      <c r="E300" s="8"/>
      <c r="F300" s="8"/>
      <c r="G300" s="8"/>
    </row>
    <row r="301" spans="1:7" x14ac:dyDescent="0.55000000000000004">
      <c r="A301" t="s">
        <v>8219</v>
      </c>
      <c r="B301" s="8">
        <v>14</v>
      </c>
      <c r="C301" t="s">
        <v>8221</v>
      </c>
      <c r="D301" s="8">
        <v>10</v>
      </c>
      <c r="E301" s="8"/>
      <c r="F301" s="8"/>
      <c r="G301" s="8"/>
    </row>
    <row r="302" spans="1:7" x14ac:dyDescent="0.55000000000000004">
      <c r="A302" t="s">
        <v>8219</v>
      </c>
      <c r="B302" s="8">
        <v>45</v>
      </c>
      <c r="C302" t="s">
        <v>8221</v>
      </c>
      <c r="D302" s="8">
        <v>0</v>
      </c>
      <c r="E302" s="8"/>
      <c r="F302" s="8"/>
      <c r="G302" s="8"/>
    </row>
    <row r="303" spans="1:7" x14ac:dyDescent="0.55000000000000004">
      <c r="A303" t="s">
        <v>8219</v>
      </c>
      <c r="B303" s="8">
        <v>17</v>
      </c>
      <c r="C303" t="s">
        <v>8221</v>
      </c>
      <c r="D303" s="8">
        <v>6</v>
      </c>
      <c r="E303" s="8"/>
      <c r="F303" s="8"/>
      <c r="G303" s="8"/>
    </row>
    <row r="304" spans="1:7" x14ac:dyDescent="0.55000000000000004">
      <c r="A304" t="s">
        <v>8219</v>
      </c>
      <c r="B304" s="8">
        <v>31</v>
      </c>
      <c r="C304" t="s">
        <v>8221</v>
      </c>
      <c r="D304" s="8">
        <v>0</v>
      </c>
      <c r="E304" s="8"/>
      <c r="F304" s="8"/>
      <c r="G304" s="8"/>
    </row>
    <row r="305" spans="1:7" x14ac:dyDescent="0.55000000000000004">
      <c r="A305" t="s">
        <v>8219</v>
      </c>
      <c r="B305" s="8">
        <v>50</v>
      </c>
      <c r="C305" t="s">
        <v>8221</v>
      </c>
      <c r="D305" s="8">
        <v>1</v>
      </c>
      <c r="E305" s="8"/>
      <c r="F305" s="8"/>
      <c r="G305" s="8"/>
    </row>
    <row r="306" spans="1:7" x14ac:dyDescent="0.55000000000000004">
      <c r="A306" t="s">
        <v>8219</v>
      </c>
      <c r="B306" s="8">
        <v>59</v>
      </c>
      <c r="C306" t="s">
        <v>8221</v>
      </c>
      <c r="D306" s="8">
        <v>0</v>
      </c>
      <c r="E306" s="8"/>
      <c r="F306" s="8"/>
      <c r="G306" s="8"/>
    </row>
    <row r="307" spans="1:7" x14ac:dyDescent="0.55000000000000004">
      <c r="A307" t="s">
        <v>8219</v>
      </c>
      <c r="B307" s="8">
        <v>81</v>
      </c>
      <c r="C307" t="s">
        <v>8221</v>
      </c>
      <c r="D307" s="8">
        <v>44</v>
      </c>
      <c r="E307" s="8"/>
      <c r="F307" s="8"/>
      <c r="G307" s="8"/>
    </row>
    <row r="308" spans="1:7" x14ac:dyDescent="0.55000000000000004">
      <c r="A308" t="s">
        <v>8219</v>
      </c>
      <c r="B308" s="8">
        <v>508</v>
      </c>
      <c r="C308" t="s">
        <v>8221</v>
      </c>
      <c r="D308" s="8">
        <v>0</v>
      </c>
      <c r="E308" s="8"/>
      <c r="F308" s="8"/>
      <c r="G308" s="8"/>
    </row>
    <row r="309" spans="1:7" x14ac:dyDescent="0.55000000000000004">
      <c r="A309" t="s">
        <v>8219</v>
      </c>
      <c r="B309" s="8">
        <v>74</v>
      </c>
      <c r="C309" t="s">
        <v>8221</v>
      </c>
      <c r="D309" s="8">
        <v>3</v>
      </c>
      <c r="E309" s="8"/>
      <c r="F309" s="8"/>
      <c r="G309" s="8"/>
    </row>
    <row r="310" spans="1:7" x14ac:dyDescent="0.55000000000000004">
      <c r="A310" t="s">
        <v>8219</v>
      </c>
      <c r="B310" s="8">
        <v>141</v>
      </c>
      <c r="C310" t="s">
        <v>8221</v>
      </c>
      <c r="D310" s="8">
        <v>0</v>
      </c>
      <c r="E310" s="8"/>
      <c r="F310" s="8"/>
      <c r="G310" s="8"/>
    </row>
    <row r="311" spans="1:7" x14ac:dyDescent="0.55000000000000004">
      <c r="A311" t="s">
        <v>8219</v>
      </c>
      <c r="B311" s="8">
        <v>711</v>
      </c>
      <c r="C311" t="s">
        <v>8221</v>
      </c>
      <c r="D311" s="8">
        <v>52</v>
      </c>
      <c r="E311" s="8"/>
      <c r="F311" s="8"/>
      <c r="G311" s="8"/>
    </row>
    <row r="312" spans="1:7" x14ac:dyDescent="0.55000000000000004">
      <c r="A312" t="s">
        <v>8219</v>
      </c>
      <c r="B312" s="8">
        <v>141</v>
      </c>
      <c r="C312" t="s">
        <v>8221</v>
      </c>
      <c r="D312" s="8">
        <v>0</v>
      </c>
      <c r="E312" s="8"/>
      <c r="F312" s="8"/>
      <c r="G312" s="8"/>
    </row>
    <row r="313" spans="1:7" x14ac:dyDescent="0.55000000000000004">
      <c r="A313" t="s">
        <v>8219</v>
      </c>
      <c r="B313" s="8">
        <v>109</v>
      </c>
      <c r="C313" t="s">
        <v>8221</v>
      </c>
      <c r="D313" s="8">
        <v>1</v>
      </c>
      <c r="E313" s="8"/>
      <c r="F313" s="8"/>
      <c r="G313" s="8"/>
    </row>
    <row r="314" spans="1:7" x14ac:dyDescent="0.55000000000000004">
      <c r="A314" t="s">
        <v>8219</v>
      </c>
      <c r="B314" s="8">
        <v>361</v>
      </c>
      <c r="C314" t="s">
        <v>8221</v>
      </c>
      <c r="D314" s="8">
        <v>1</v>
      </c>
      <c r="E314" s="8"/>
      <c r="F314" s="8"/>
      <c r="G314" s="8"/>
    </row>
    <row r="315" spans="1:7" x14ac:dyDescent="0.55000000000000004">
      <c r="A315" t="s">
        <v>8219</v>
      </c>
      <c r="B315" s="8">
        <v>176</v>
      </c>
      <c r="C315" t="s">
        <v>8221</v>
      </c>
      <c r="D315" s="8">
        <v>2</v>
      </c>
      <c r="E315" s="8"/>
      <c r="F315" s="8"/>
      <c r="G315" s="8"/>
    </row>
    <row r="316" spans="1:7" x14ac:dyDescent="0.55000000000000004">
      <c r="A316" t="s">
        <v>8219</v>
      </c>
      <c r="B316" s="8">
        <v>670</v>
      </c>
      <c r="C316" t="s">
        <v>8221</v>
      </c>
      <c r="D316" s="8">
        <v>9</v>
      </c>
      <c r="E316" s="8"/>
      <c r="F316" s="8"/>
      <c r="G316" s="8"/>
    </row>
    <row r="317" spans="1:7" x14ac:dyDescent="0.55000000000000004">
      <c r="A317" t="s">
        <v>8219</v>
      </c>
      <c r="B317" s="8">
        <v>96</v>
      </c>
      <c r="C317" t="s">
        <v>8221</v>
      </c>
      <c r="D317" s="8">
        <v>5</v>
      </c>
      <c r="E317" s="8"/>
      <c r="F317" s="8"/>
      <c r="G317" s="8"/>
    </row>
    <row r="318" spans="1:7" x14ac:dyDescent="0.55000000000000004">
      <c r="A318" t="s">
        <v>8219</v>
      </c>
      <c r="B318" s="8">
        <v>74</v>
      </c>
      <c r="C318" t="s">
        <v>8221</v>
      </c>
      <c r="D318" s="8">
        <v>57</v>
      </c>
      <c r="E318" s="8"/>
      <c r="F318" s="8"/>
      <c r="G318" s="8"/>
    </row>
    <row r="319" spans="1:7" x14ac:dyDescent="0.55000000000000004">
      <c r="A319" t="s">
        <v>8219</v>
      </c>
      <c r="B319" s="8">
        <v>52</v>
      </c>
      <c r="C319" t="s">
        <v>8221</v>
      </c>
      <c r="D319" s="8">
        <v>3</v>
      </c>
      <c r="E319" s="8"/>
      <c r="F319" s="8"/>
      <c r="G319" s="8"/>
    </row>
    <row r="320" spans="1:7" x14ac:dyDescent="0.55000000000000004">
      <c r="A320" t="s">
        <v>8219</v>
      </c>
      <c r="B320" s="8">
        <v>105</v>
      </c>
      <c r="C320" t="s">
        <v>8221</v>
      </c>
      <c r="D320" s="8">
        <v>1</v>
      </c>
      <c r="E320" s="8"/>
      <c r="F320" s="8"/>
      <c r="G320" s="8"/>
    </row>
    <row r="321" spans="1:7" x14ac:dyDescent="0.55000000000000004">
      <c r="A321" t="s">
        <v>8219</v>
      </c>
      <c r="B321" s="8">
        <v>41</v>
      </c>
      <c r="C321" t="s">
        <v>8221</v>
      </c>
      <c r="D321" s="8">
        <v>6</v>
      </c>
      <c r="E321" s="8"/>
      <c r="F321" s="8"/>
      <c r="G321" s="8"/>
    </row>
    <row r="322" spans="1:7" x14ac:dyDescent="0.55000000000000004">
      <c r="A322" t="s">
        <v>8219</v>
      </c>
      <c r="B322" s="8">
        <v>340</v>
      </c>
      <c r="C322" t="s">
        <v>8221</v>
      </c>
      <c r="D322" s="8">
        <v>48</v>
      </c>
      <c r="E322" s="8"/>
      <c r="F322" s="8"/>
      <c r="G322" s="8"/>
    </row>
    <row r="323" spans="1:7" x14ac:dyDescent="0.55000000000000004">
      <c r="A323" t="s">
        <v>8219</v>
      </c>
      <c r="B323" s="8">
        <v>150</v>
      </c>
      <c r="C323" t="s">
        <v>8221</v>
      </c>
      <c r="D323" s="8">
        <v>2</v>
      </c>
      <c r="E323" s="8"/>
      <c r="F323" s="8"/>
      <c r="G323" s="8"/>
    </row>
    <row r="324" spans="1:7" x14ac:dyDescent="0.55000000000000004">
      <c r="A324" t="s">
        <v>8219</v>
      </c>
      <c r="B324" s="8">
        <v>25</v>
      </c>
      <c r="C324" t="s">
        <v>8221</v>
      </c>
      <c r="D324" s="8">
        <v>4</v>
      </c>
      <c r="E324" s="8"/>
      <c r="F324" s="8"/>
      <c r="G324" s="8"/>
    </row>
    <row r="325" spans="1:7" x14ac:dyDescent="0.55000000000000004">
      <c r="A325" t="s">
        <v>8219</v>
      </c>
      <c r="B325" s="8">
        <v>234</v>
      </c>
      <c r="C325" t="s">
        <v>8221</v>
      </c>
      <c r="D325" s="8">
        <v>5</v>
      </c>
      <c r="E325" s="8"/>
      <c r="F325" s="8"/>
      <c r="G325" s="8"/>
    </row>
    <row r="326" spans="1:7" x14ac:dyDescent="0.55000000000000004">
      <c r="A326" t="s">
        <v>8219</v>
      </c>
      <c r="B326" s="8">
        <v>2602</v>
      </c>
      <c r="C326" t="s">
        <v>8221</v>
      </c>
      <c r="D326" s="8">
        <v>79</v>
      </c>
      <c r="E326" s="8"/>
      <c r="F326" s="8"/>
      <c r="G326" s="8"/>
    </row>
    <row r="327" spans="1:7" x14ac:dyDescent="0.55000000000000004">
      <c r="A327" t="s">
        <v>8219</v>
      </c>
      <c r="B327" s="8">
        <v>248</v>
      </c>
      <c r="C327" t="s">
        <v>8221</v>
      </c>
      <c r="D327" s="8">
        <v>2</v>
      </c>
      <c r="E327" s="8"/>
      <c r="F327" s="8"/>
      <c r="G327" s="8"/>
    </row>
    <row r="328" spans="1:7" x14ac:dyDescent="0.55000000000000004">
      <c r="A328" t="s">
        <v>8219</v>
      </c>
      <c r="B328" s="8">
        <v>600</v>
      </c>
      <c r="C328" t="s">
        <v>8221</v>
      </c>
      <c r="D328" s="8">
        <v>11</v>
      </c>
      <c r="E328" s="8"/>
      <c r="F328" s="8"/>
      <c r="G328" s="8"/>
    </row>
    <row r="329" spans="1:7" x14ac:dyDescent="0.55000000000000004">
      <c r="A329" t="s">
        <v>8219</v>
      </c>
      <c r="B329" s="8">
        <v>293</v>
      </c>
      <c r="C329" t="s">
        <v>8221</v>
      </c>
      <c r="D329" s="8">
        <v>11</v>
      </c>
      <c r="E329" s="8"/>
      <c r="F329" s="8"/>
      <c r="G329" s="8"/>
    </row>
    <row r="330" spans="1:7" x14ac:dyDescent="0.55000000000000004">
      <c r="A330" t="s">
        <v>8219</v>
      </c>
      <c r="B330" s="8">
        <v>321</v>
      </c>
      <c r="C330" t="s">
        <v>8221</v>
      </c>
      <c r="D330" s="8">
        <v>1</v>
      </c>
      <c r="E330" s="8"/>
      <c r="F330" s="8"/>
      <c r="G330" s="8"/>
    </row>
    <row r="331" spans="1:7" x14ac:dyDescent="0.55000000000000004">
      <c r="A331" t="s">
        <v>8219</v>
      </c>
      <c r="B331" s="8">
        <v>81</v>
      </c>
      <c r="C331" t="s">
        <v>8221</v>
      </c>
      <c r="D331" s="8">
        <v>3</v>
      </c>
      <c r="E331" s="8"/>
      <c r="F331" s="8"/>
      <c r="G331" s="8"/>
    </row>
    <row r="332" spans="1:7" x14ac:dyDescent="0.55000000000000004">
      <c r="A332" t="s">
        <v>8219</v>
      </c>
      <c r="B332" s="8">
        <v>343</v>
      </c>
      <c r="C332" t="s">
        <v>8221</v>
      </c>
      <c r="D332" s="8">
        <v>5</v>
      </c>
      <c r="E332" s="8"/>
      <c r="F332" s="8"/>
      <c r="G332" s="8"/>
    </row>
    <row r="333" spans="1:7" x14ac:dyDescent="0.55000000000000004">
      <c r="A333" t="s">
        <v>8219</v>
      </c>
      <c r="B333" s="8">
        <v>336</v>
      </c>
      <c r="C333" t="s">
        <v>8221</v>
      </c>
      <c r="D333" s="8">
        <v>12</v>
      </c>
      <c r="E333" s="8"/>
      <c r="F333" s="8"/>
      <c r="G333" s="8"/>
    </row>
    <row r="334" spans="1:7" x14ac:dyDescent="0.55000000000000004">
      <c r="A334" t="s">
        <v>8219</v>
      </c>
      <c r="B334" s="8">
        <v>47</v>
      </c>
      <c r="C334" t="s">
        <v>8221</v>
      </c>
      <c r="D334" s="8">
        <v>2</v>
      </c>
      <c r="E334" s="8"/>
      <c r="F334" s="8"/>
      <c r="G334" s="8"/>
    </row>
    <row r="335" spans="1:7" x14ac:dyDescent="0.55000000000000004">
      <c r="A335" t="s">
        <v>8219</v>
      </c>
      <c r="B335" s="8">
        <v>76</v>
      </c>
      <c r="C335" t="s">
        <v>8221</v>
      </c>
      <c r="D335" s="8">
        <v>5</v>
      </c>
      <c r="E335" s="8"/>
      <c r="F335" s="8"/>
      <c r="G335" s="8"/>
    </row>
    <row r="336" spans="1:7" x14ac:dyDescent="0.55000000000000004">
      <c r="A336" t="s">
        <v>8219</v>
      </c>
      <c r="B336" s="8">
        <v>441</v>
      </c>
      <c r="C336" t="s">
        <v>8221</v>
      </c>
      <c r="D336" s="8">
        <v>21</v>
      </c>
      <c r="E336" s="8"/>
      <c r="F336" s="8"/>
      <c r="G336" s="8"/>
    </row>
    <row r="337" spans="1:7" x14ac:dyDescent="0.55000000000000004">
      <c r="A337" t="s">
        <v>8219</v>
      </c>
      <c r="B337" s="8">
        <v>916</v>
      </c>
      <c r="C337" t="s">
        <v>8221</v>
      </c>
      <c r="D337" s="8">
        <v>0</v>
      </c>
      <c r="E337" s="8"/>
      <c r="F337" s="8"/>
      <c r="G337" s="8"/>
    </row>
    <row r="338" spans="1:7" x14ac:dyDescent="0.55000000000000004">
      <c r="A338" t="s">
        <v>8219</v>
      </c>
      <c r="B338" s="8">
        <v>369</v>
      </c>
      <c r="C338" t="s">
        <v>8221</v>
      </c>
      <c r="D338" s="8">
        <v>45</v>
      </c>
      <c r="E338" s="8"/>
      <c r="F338" s="8"/>
      <c r="G338" s="8"/>
    </row>
    <row r="339" spans="1:7" x14ac:dyDescent="0.55000000000000004">
      <c r="A339" t="s">
        <v>8219</v>
      </c>
      <c r="B339" s="8">
        <v>20242</v>
      </c>
      <c r="C339" t="s">
        <v>8221</v>
      </c>
      <c r="D339" s="8">
        <v>29</v>
      </c>
      <c r="E339" s="8"/>
      <c r="F339" s="8"/>
      <c r="G339" s="8"/>
    </row>
    <row r="340" spans="1:7" x14ac:dyDescent="0.55000000000000004">
      <c r="A340" t="s">
        <v>8219</v>
      </c>
      <c r="B340" s="8">
        <v>71</v>
      </c>
      <c r="C340" t="s">
        <v>8221</v>
      </c>
      <c r="D340" s="8">
        <v>2</v>
      </c>
      <c r="E340" s="8"/>
      <c r="F340" s="8"/>
      <c r="G340" s="8"/>
    </row>
    <row r="341" spans="1:7" x14ac:dyDescent="0.55000000000000004">
      <c r="A341" t="s">
        <v>8219</v>
      </c>
      <c r="B341" s="8">
        <v>635</v>
      </c>
      <c r="C341" t="s">
        <v>8221</v>
      </c>
      <c r="D341" s="8">
        <v>30</v>
      </c>
      <c r="E341" s="8"/>
      <c r="F341" s="8"/>
      <c r="G341" s="8"/>
    </row>
    <row r="342" spans="1:7" x14ac:dyDescent="0.55000000000000004">
      <c r="A342" t="s">
        <v>8219</v>
      </c>
      <c r="B342" s="8">
        <v>37</v>
      </c>
      <c r="C342" t="s">
        <v>8221</v>
      </c>
      <c r="D342" s="8">
        <v>8</v>
      </c>
      <c r="E342" s="8"/>
      <c r="F342" s="8"/>
      <c r="G342" s="8"/>
    </row>
    <row r="343" spans="1:7" x14ac:dyDescent="0.55000000000000004">
      <c r="A343" t="s">
        <v>8219</v>
      </c>
      <c r="B343" s="8">
        <v>65</v>
      </c>
      <c r="C343" t="s">
        <v>8221</v>
      </c>
      <c r="D343" s="8">
        <v>1</v>
      </c>
      <c r="E343" s="8"/>
      <c r="F343" s="8"/>
      <c r="G343" s="8"/>
    </row>
    <row r="344" spans="1:7" x14ac:dyDescent="0.55000000000000004">
      <c r="A344" t="s">
        <v>8219</v>
      </c>
      <c r="B344" s="8">
        <v>18</v>
      </c>
      <c r="C344" t="s">
        <v>8221</v>
      </c>
      <c r="D344" s="8">
        <v>14</v>
      </c>
      <c r="E344" s="8"/>
      <c r="F344" s="8"/>
      <c r="G344" s="8"/>
    </row>
    <row r="345" spans="1:7" x14ac:dyDescent="0.55000000000000004">
      <c r="A345" t="s">
        <v>8219</v>
      </c>
      <c r="B345" s="8">
        <v>25</v>
      </c>
      <c r="C345" t="s">
        <v>8221</v>
      </c>
      <c r="D345" s="8">
        <v>24</v>
      </c>
      <c r="E345" s="8"/>
      <c r="F345" s="8"/>
      <c r="G345" s="8"/>
    </row>
    <row r="346" spans="1:7" x14ac:dyDescent="0.55000000000000004">
      <c r="A346" t="s">
        <v>8219</v>
      </c>
      <c r="B346" s="8">
        <v>104</v>
      </c>
      <c r="C346" t="s">
        <v>8221</v>
      </c>
      <c r="D346" s="8">
        <v>2</v>
      </c>
      <c r="E346" s="8"/>
      <c r="F346" s="8"/>
      <c r="G346" s="8"/>
    </row>
    <row r="347" spans="1:7" x14ac:dyDescent="0.55000000000000004">
      <c r="A347" t="s">
        <v>8219</v>
      </c>
      <c r="B347" s="8">
        <v>108</v>
      </c>
      <c r="C347" t="s">
        <v>8221</v>
      </c>
      <c r="D347" s="8">
        <v>21</v>
      </c>
      <c r="E347" s="8"/>
      <c r="F347" s="8"/>
      <c r="G347" s="8"/>
    </row>
    <row r="348" spans="1:7" x14ac:dyDescent="0.55000000000000004">
      <c r="A348" t="s">
        <v>8219</v>
      </c>
      <c r="B348" s="8">
        <v>38</v>
      </c>
      <c r="C348" t="s">
        <v>8221</v>
      </c>
      <c r="D348" s="8">
        <v>7</v>
      </c>
      <c r="E348" s="8"/>
      <c r="F348" s="8"/>
      <c r="G348" s="8"/>
    </row>
    <row r="349" spans="1:7" x14ac:dyDescent="0.55000000000000004">
      <c r="A349" t="s">
        <v>8219</v>
      </c>
      <c r="B349" s="8">
        <v>88</v>
      </c>
      <c r="C349" t="s">
        <v>8221</v>
      </c>
      <c r="D349" s="8">
        <v>0</v>
      </c>
      <c r="E349" s="8"/>
      <c r="F349" s="8"/>
      <c r="G349" s="8"/>
    </row>
    <row r="350" spans="1:7" x14ac:dyDescent="0.55000000000000004">
      <c r="A350" t="s">
        <v>8219</v>
      </c>
      <c r="B350" s="8">
        <v>82</v>
      </c>
      <c r="C350" t="s">
        <v>8221</v>
      </c>
      <c r="D350" s="8">
        <v>4</v>
      </c>
      <c r="E350" s="8"/>
      <c r="F350" s="8"/>
      <c r="G350" s="8"/>
    </row>
    <row r="351" spans="1:7" x14ac:dyDescent="0.55000000000000004">
      <c r="A351" t="s">
        <v>8219</v>
      </c>
      <c r="B351" s="8">
        <v>126</v>
      </c>
      <c r="C351" t="s">
        <v>8221</v>
      </c>
      <c r="D351" s="8">
        <v>32</v>
      </c>
      <c r="E351" s="8"/>
      <c r="F351" s="8"/>
      <c r="G351" s="8"/>
    </row>
    <row r="352" spans="1:7" x14ac:dyDescent="0.55000000000000004">
      <c r="A352" t="s">
        <v>8219</v>
      </c>
      <c r="B352" s="8">
        <v>133</v>
      </c>
      <c r="C352" t="s">
        <v>8221</v>
      </c>
      <c r="D352" s="8">
        <v>4</v>
      </c>
      <c r="E352" s="8"/>
      <c r="F352" s="8"/>
      <c r="G352" s="8"/>
    </row>
    <row r="353" spans="1:7" x14ac:dyDescent="0.55000000000000004">
      <c r="A353" t="s">
        <v>8219</v>
      </c>
      <c r="B353" s="8">
        <v>47</v>
      </c>
      <c r="C353" t="s">
        <v>8221</v>
      </c>
      <c r="D353" s="8">
        <v>9</v>
      </c>
      <c r="E353" s="8"/>
      <c r="F353" s="8"/>
      <c r="G353" s="8"/>
    </row>
    <row r="354" spans="1:7" x14ac:dyDescent="0.55000000000000004">
      <c r="A354" t="s">
        <v>8219</v>
      </c>
      <c r="B354" s="8">
        <v>58</v>
      </c>
      <c r="C354" t="s">
        <v>8221</v>
      </c>
      <c r="D354" s="8">
        <v>17</v>
      </c>
      <c r="E354" s="8"/>
      <c r="F354" s="8"/>
      <c r="G354" s="8"/>
    </row>
    <row r="355" spans="1:7" x14ac:dyDescent="0.55000000000000004">
      <c r="A355" t="s">
        <v>8219</v>
      </c>
      <c r="B355" s="8">
        <v>32</v>
      </c>
      <c r="C355" t="s">
        <v>8221</v>
      </c>
      <c r="D355" s="8">
        <v>5</v>
      </c>
      <c r="E355" s="8"/>
      <c r="F355" s="8"/>
      <c r="G355" s="8"/>
    </row>
    <row r="356" spans="1:7" x14ac:dyDescent="0.55000000000000004">
      <c r="A356" t="s">
        <v>8219</v>
      </c>
      <c r="B356" s="8">
        <v>37</v>
      </c>
      <c r="C356" t="s">
        <v>8221</v>
      </c>
      <c r="D356" s="8">
        <v>53</v>
      </c>
      <c r="E356" s="8"/>
      <c r="F356" s="8"/>
      <c r="G356" s="8"/>
    </row>
    <row r="357" spans="1:7" x14ac:dyDescent="0.55000000000000004">
      <c r="A357" t="s">
        <v>8219</v>
      </c>
      <c r="B357" s="8">
        <v>87</v>
      </c>
      <c r="C357" t="s">
        <v>8221</v>
      </c>
      <c r="D357" s="8">
        <v>7</v>
      </c>
      <c r="E357" s="8"/>
      <c r="F357" s="8"/>
      <c r="G357" s="8"/>
    </row>
    <row r="358" spans="1:7" x14ac:dyDescent="0.55000000000000004">
      <c r="A358" t="s">
        <v>8219</v>
      </c>
      <c r="B358" s="8">
        <v>15</v>
      </c>
      <c r="C358" t="s">
        <v>8221</v>
      </c>
      <c r="D358" s="8">
        <v>72</v>
      </c>
      <c r="E358" s="8"/>
      <c r="F358" s="8"/>
      <c r="G358" s="8"/>
    </row>
    <row r="359" spans="1:7" x14ac:dyDescent="0.55000000000000004">
      <c r="A359" t="s">
        <v>8219</v>
      </c>
      <c r="B359" s="8">
        <v>27</v>
      </c>
      <c r="C359" t="s">
        <v>8221</v>
      </c>
      <c r="D359" s="8">
        <v>0</v>
      </c>
      <c r="E359" s="8"/>
      <c r="F359" s="8"/>
      <c r="G359" s="8"/>
    </row>
    <row r="360" spans="1:7" x14ac:dyDescent="0.55000000000000004">
      <c r="A360" t="s">
        <v>8219</v>
      </c>
      <c r="B360" s="8">
        <v>19</v>
      </c>
      <c r="C360" t="s">
        <v>8221</v>
      </c>
      <c r="D360" s="8">
        <v>2</v>
      </c>
      <c r="E360" s="8"/>
      <c r="F360" s="8"/>
      <c r="G360" s="8"/>
    </row>
    <row r="361" spans="1:7" x14ac:dyDescent="0.55000000000000004">
      <c r="A361" t="s">
        <v>8219</v>
      </c>
      <c r="B361" s="8">
        <v>17</v>
      </c>
      <c r="C361" t="s">
        <v>8221</v>
      </c>
      <c r="D361" s="8">
        <v>8</v>
      </c>
      <c r="E361" s="8"/>
      <c r="F361" s="8"/>
      <c r="G361" s="8"/>
    </row>
    <row r="362" spans="1:7" x14ac:dyDescent="0.55000000000000004">
      <c r="A362" t="s">
        <v>8219</v>
      </c>
      <c r="B362" s="8">
        <v>26</v>
      </c>
      <c r="C362" t="s">
        <v>8221</v>
      </c>
      <c r="D362" s="8">
        <v>2</v>
      </c>
      <c r="E362" s="8"/>
      <c r="F362" s="8"/>
      <c r="G362" s="8"/>
    </row>
    <row r="363" spans="1:7" x14ac:dyDescent="0.55000000000000004">
      <c r="A363" t="s">
        <v>8219</v>
      </c>
      <c r="B363" s="8">
        <v>28</v>
      </c>
      <c r="C363" t="s">
        <v>8221</v>
      </c>
      <c r="D363" s="8">
        <v>0</v>
      </c>
      <c r="E363" s="8"/>
      <c r="F363" s="8"/>
      <c r="G363" s="8"/>
    </row>
    <row r="364" spans="1:7" x14ac:dyDescent="0.55000000000000004">
      <c r="A364" t="s">
        <v>8219</v>
      </c>
      <c r="B364" s="8">
        <v>37</v>
      </c>
      <c r="C364" t="s">
        <v>8221</v>
      </c>
      <c r="D364" s="8">
        <v>3</v>
      </c>
      <c r="E364" s="8"/>
      <c r="F364" s="8"/>
      <c r="G364" s="8"/>
    </row>
    <row r="365" spans="1:7" x14ac:dyDescent="0.55000000000000004">
      <c r="A365" t="s">
        <v>8219</v>
      </c>
      <c r="B365" s="8">
        <v>128</v>
      </c>
      <c r="C365" t="s">
        <v>8221</v>
      </c>
      <c r="D365" s="8">
        <v>4</v>
      </c>
      <c r="E365" s="8"/>
      <c r="F365" s="8"/>
      <c r="G365" s="8"/>
    </row>
    <row r="366" spans="1:7" x14ac:dyDescent="0.55000000000000004">
      <c r="A366" t="s">
        <v>8219</v>
      </c>
      <c r="B366" s="8">
        <v>10</v>
      </c>
      <c r="C366" t="s">
        <v>8221</v>
      </c>
      <c r="D366" s="8">
        <v>3</v>
      </c>
      <c r="E366" s="8"/>
      <c r="F366" s="8"/>
      <c r="G366" s="8"/>
    </row>
    <row r="367" spans="1:7" x14ac:dyDescent="0.55000000000000004">
      <c r="A367" t="s">
        <v>8219</v>
      </c>
      <c r="B367" s="8">
        <v>83</v>
      </c>
      <c r="C367" t="s">
        <v>8221</v>
      </c>
      <c r="D367" s="8">
        <v>6</v>
      </c>
      <c r="E367" s="8"/>
      <c r="F367" s="8"/>
      <c r="G367" s="8"/>
    </row>
    <row r="368" spans="1:7" x14ac:dyDescent="0.55000000000000004">
      <c r="A368" t="s">
        <v>8219</v>
      </c>
      <c r="B368" s="8">
        <v>46</v>
      </c>
      <c r="C368" t="s">
        <v>8221</v>
      </c>
      <c r="D368" s="8">
        <v>0</v>
      </c>
      <c r="E368" s="8"/>
      <c r="F368" s="8"/>
      <c r="G368" s="8"/>
    </row>
    <row r="369" spans="1:7" x14ac:dyDescent="0.55000000000000004">
      <c r="A369" t="s">
        <v>8219</v>
      </c>
      <c r="B369" s="8">
        <v>90</v>
      </c>
      <c r="C369" t="s">
        <v>8221</v>
      </c>
      <c r="D369" s="8">
        <v>0</v>
      </c>
      <c r="E369" s="8"/>
      <c r="F369" s="8"/>
      <c r="G369" s="8"/>
    </row>
    <row r="370" spans="1:7" x14ac:dyDescent="0.55000000000000004">
      <c r="A370" t="s">
        <v>8219</v>
      </c>
      <c r="B370" s="8">
        <v>81</v>
      </c>
      <c r="C370" t="s">
        <v>8221</v>
      </c>
      <c r="D370" s="8">
        <v>0</v>
      </c>
      <c r="E370" s="8"/>
      <c r="F370" s="8"/>
      <c r="G370" s="8"/>
    </row>
    <row r="371" spans="1:7" x14ac:dyDescent="0.55000000000000004">
      <c r="A371" t="s">
        <v>8219</v>
      </c>
      <c r="B371" s="8">
        <v>32</v>
      </c>
      <c r="C371" t="s">
        <v>8221</v>
      </c>
      <c r="D371" s="8">
        <v>8</v>
      </c>
      <c r="E371" s="8"/>
      <c r="F371" s="8"/>
      <c r="G371" s="8"/>
    </row>
    <row r="372" spans="1:7" x14ac:dyDescent="0.55000000000000004">
      <c r="A372" t="s">
        <v>8219</v>
      </c>
      <c r="B372" s="8">
        <v>20</v>
      </c>
      <c r="C372" t="s">
        <v>8221</v>
      </c>
      <c r="D372" s="8">
        <v>5</v>
      </c>
      <c r="E372" s="8"/>
      <c r="F372" s="8"/>
      <c r="G372" s="8"/>
    </row>
    <row r="373" spans="1:7" x14ac:dyDescent="0.55000000000000004">
      <c r="A373" t="s">
        <v>8219</v>
      </c>
      <c r="B373" s="8">
        <v>70</v>
      </c>
      <c r="C373" t="s">
        <v>8221</v>
      </c>
      <c r="D373" s="8">
        <v>0</v>
      </c>
      <c r="E373" s="8"/>
      <c r="F373" s="8"/>
      <c r="G373" s="8"/>
    </row>
    <row r="374" spans="1:7" x14ac:dyDescent="0.55000000000000004">
      <c r="A374" t="s">
        <v>8219</v>
      </c>
      <c r="B374" s="8">
        <v>168</v>
      </c>
      <c r="C374" t="s">
        <v>8221</v>
      </c>
      <c r="D374" s="8">
        <v>2</v>
      </c>
      <c r="E374" s="8"/>
      <c r="F374" s="8"/>
      <c r="G374" s="8"/>
    </row>
    <row r="375" spans="1:7" x14ac:dyDescent="0.55000000000000004">
      <c r="A375" t="s">
        <v>8219</v>
      </c>
      <c r="B375" s="8">
        <v>34</v>
      </c>
      <c r="C375" t="s">
        <v>8221</v>
      </c>
      <c r="D375" s="8">
        <v>24</v>
      </c>
      <c r="E375" s="8"/>
      <c r="F375" s="8"/>
      <c r="G375" s="8"/>
    </row>
    <row r="376" spans="1:7" x14ac:dyDescent="0.55000000000000004">
      <c r="A376" t="s">
        <v>8219</v>
      </c>
      <c r="B376" s="8">
        <v>48</v>
      </c>
      <c r="C376" t="s">
        <v>8221</v>
      </c>
      <c r="D376" s="8">
        <v>0</v>
      </c>
      <c r="E376" s="8"/>
      <c r="F376" s="8"/>
      <c r="G376" s="8"/>
    </row>
    <row r="377" spans="1:7" x14ac:dyDescent="0.55000000000000004">
      <c r="A377" t="s">
        <v>8219</v>
      </c>
      <c r="B377" s="8">
        <v>48</v>
      </c>
      <c r="C377" t="s">
        <v>8221</v>
      </c>
      <c r="D377" s="8">
        <v>9</v>
      </c>
      <c r="E377" s="8"/>
      <c r="F377" s="8"/>
      <c r="G377" s="8"/>
    </row>
    <row r="378" spans="1:7" x14ac:dyDescent="0.55000000000000004">
      <c r="A378" t="s">
        <v>8219</v>
      </c>
      <c r="B378" s="8">
        <v>221</v>
      </c>
      <c r="C378" t="s">
        <v>8221</v>
      </c>
      <c r="D378" s="8">
        <v>0</v>
      </c>
      <c r="E378" s="8"/>
      <c r="F378" s="8"/>
      <c r="G378" s="8"/>
    </row>
    <row r="379" spans="1:7" x14ac:dyDescent="0.55000000000000004">
      <c r="A379" t="s">
        <v>8219</v>
      </c>
      <c r="B379" s="8">
        <v>107</v>
      </c>
      <c r="C379" t="s">
        <v>8221</v>
      </c>
      <c r="D379" s="8">
        <v>1</v>
      </c>
      <c r="E379" s="8"/>
      <c r="F379" s="8"/>
      <c r="G379" s="8"/>
    </row>
    <row r="380" spans="1:7" x14ac:dyDescent="0.55000000000000004">
      <c r="A380" t="s">
        <v>8219</v>
      </c>
      <c r="B380" s="8">
        <v>45</v>
      </c>
      <c r="C380" t="s">
        <v>8221</v>
      </c>
      <c r="D380" s="8">
        <v>10</v>
      </c>
      <c r="E380" s="8"/>
      <c r="F380" s="8"/>
      <c r="G380" s="8"/>
    </row>
    <row r="381" spans="1:7" x14ac:dyDescent="0.55000000000000004">
      <c r="A381" t="s">
        <v>8219</v>
      </c>
      <c r="B381" s="8">
        <v>36</v>
      </c>
      <c r="C381" t="s">
        <v>8221</v>
      </c>
      <c r="D381" s="8">
        <v>1</v>
      </c>
      <c r="E381" s="8"/>
      <c r="F381" s="8"/>
      <c r="G381" s="8"/>
    </row>
    <row r="382" spans="1:7" x14ac:dyDescent="0.55000000000000004">
      <c r="A382" t="s">
        <v>8219</v>
      </c>
      <c r="B382" s="8">
        <v>52</v>
      </c>
      <c r="C382" t="s">
        <v>8221</v>
      </c>
      <c r="D382" s="8">
        <v>0</v>
      </c>
      <c r="E382" s="8"/>
      <c r="F382" s="8"/>
      <c r="G382" s="8"/>
    </row>
    <row r="383" spans="1:7" x14ac:dyDescent="0.55000000000000004">
      <c r="A383" t="s">
        <v>8219</v>
      </c>
      <c r="B383" s="8">
        <v>34</v>
      </c>
      <c r="C383" t="s">
        <v>8221</v>
      </c>
      <c r="D383" s="8">
        <v>20</v>
      </c>
      <c r="E383" s="8"/>
      <c r="F383" s="8"/>
      <c r="G383" s="8"/>
    </row>
    <row r="384" spans="1:7" x14ac:dyDescent="0.55000000000000004">
      <c r="A384" t="s">
        <v>8219</v>
      </c>
      <c r="B384" s="8">
        <v>67</v>
      </c>
      <c r="C384" t="s">
        <v>8221</v>
      </c>
      <c r="D384" s="8">
        <v>30</v>
      </c>
      <c r="E384" s="8"/>
      <c r="F384" s="8"/>
      <c r="G384" s="8"/>
    </row>
    <row r="385" spans="1:7" x14ac:dyDescent="0.55000000000000004">
      <c r="A385" t="s">
        <v>8219</v>
      </c>
      <c r="B385" s="8">
        <v>70</v>
      </c>
      <c r="C385" t="s">
        <v>8221</v>
      </c>
      <c r="D385" s="8">
        <v>6</v>
      </c>
      <c r="E385" s="8"/>
      <c r="F385" s="8"/>
      <c r="G385" s="8"/>
    </row>
    <row r="386" spans="1:7" x14ac:dyDescent="0.55000000000000004">
      <c r="A386" t="s">
        <v>8219</v>
      </c>
      <c r="B386" s="8">
        <v>89</v>
      </c>
      <c r="C386" t="s">
        <v>8221</v>
      </c>
      <c r="D386" s="8">
        <v>15</v>
      </c>
      <c r="E386" s="8"/>
      <c r="F386" s="8"/>
      <c r="G386" s="8"/>
    </row>
    <row r="387" spans="1:7" x14ac:dyDescent="0.55000000000000004">
      <c r="A387" t="s">
        <v>8219</v>
      </c>
      <c r="B387" s="8">
        <v>107</v>
      </c>
      <c r="C387" t="s">
        <v>8221</v>
      </c>
      <c r="D387" s="8">
        <v>5</v>
      </c>
      <c r="E387" s="8"/>
      <c r="F387" s="8"/>
      <c r="G387" s="8"/>
    </row>
    <row r="388" spans="1:7" x14ac:dyDescent="0.55000000000000004">
      <c r="A388" t="s">
        <v>8219</v>
      </c>
      <c r="B388" s="8">
        <v>159</v>
      </c>
      <c r="C388" t="s">
        <v>8221</v>
      </c>
      <c r="D388" s="8">
        <v>0</v>
      </c>
      <c r="E388" s="8"/>
      <c r="F388" s="8"/>
      <c r="G388" s="8"/>
    </row>
    <row r="389" spans="1:7" x14ac:dyDescent="0.55000000000000004">
      <c r="A389" t="s">
        <v>8219</v>
      </c>
      <c r="B389" s="8">
        <v>181</v>
      </c>
      <c r="C389" t="s">
        <v>8221</v>
      </c>
      <c r="D389" s="8">
        <v>0</v>
      </c>
      <c r="E389" s="8"/>
      <c r="F389" s="8"/>
      <c r="G389" s="8"/>
    </row>
    <row r="390" spans="1:7" x14ac:dyDescent="0.55000000000000004">
      <c r="A390" t="s">
        <v>8219</v>
      </c>
      <c r="B390" s="8">
        <v>131</v>
      </c>
      <c r="C390" t="s">
        <v>8221</v>
      </c>
      <c r="D390" s="8">
        <v>28</v>
      </c>
      <c r="E390" s="8"/>
      <c r="F390" s="8"/>
      <c r="G390" s="8"/>
    </row>
    <row r="391" spans="1:7" x14ac:dyDescent="0.55000000000000004">
      <c r="A391" t="s">
        <v>8219</v>
      </c>
      <c r="B391" s="8">
        <v>125</v>
      </c>
      <c r="C391" t="s">
        <v>8221</v>
      </c>
      <c r="D391" s="8">
        <v>0</v>
      </c>
      <c r="E391" s="8"/>
      <c r="F391" s="8"/>
      <c r="G391" s="8"/>
    </row>
    <row r="392" spans="1:7" x14ac:dyDescent="0.55000000000000004">
      <c r="A392" t="s">
        <v>8219</v>
      </c>
      <c r="B392" s="8">
        <v>61</v>
      </c>
      <c r="C392" t="s">
        <v>8221</v>
      </c>
      <c r="D392" s="8">
        <v>5</v>
      </c>
      <c r="E392" s="8"/>
      <c r="F392" s="8"/>
      <c r="G392" s="8"/>
    </row>
    <row r="393" spans="1:7" x14ac:dyDescent="0.55000000000000004">
      <c r="A393" t="s">
        <v>8219</v>
      </c>
      <c r="B393" s="8">
        <v>90</v>
      </c>
      <c r="C393" t="s">
        <v>8221</v>
      </c>
      <c r="D393" s="8">
        <v>7</v>
      </c>
      <c r="E393" s="8"/>
      <c r="F393" s="8"/>
      <c r="G393" s="8"/>
    </row>
    <row r="394" spans="1:7" x14ac:dyDescent="0.55000000000000004">
      <c r="A394" t="s">
        <v>8219</v>
      </c>
      <c r="B394" s="8">
        <v>35</v>
      </c>
      <c r="C394" t="s">
        <v>8221</v>
      </c>
      <c r="D394" s="8">
        <v>30</v>
      </c>
      <c r="E394" s="8"/>
      <c r="F394" s="8"/>
      <c r="G394" s="8"/>
    </row>
    <row r="395" spans="1:7" x14ac:dyDescent="0.55000000000000004">
      <c r="A395" t="s">
        <v>8219</v>
      </c>
      <c r="B395" s="8">
        <v>90</v>
      </c>
      <c r="C395" t="s">
        <v>8221</v>
      </c>
      <c r="D395" s="8">
        <v>2</v>
      </c>
      <c r="E395" s="8"/>
      <c r="F395" s="8"/>
      <c r="G395" s="8"/>
    </row>
    <row r="396" spans="1:7" x14ac:dyDescent="0.55000000000000004">
      <c r="A396" t="s">
        <v>8219</v>
      </c>
      <c r="B396" s="8">
        <v>4</v>
      </c>
      <c r="C396" t="s">
        <v>8221</v>
      </c>
      <c r="D396" s="8">
        <v>30</v>
      </c>
      <c r="E396" s="8"/>
      <c r="F396" s="8"/>
      <c r="G396" s="8"/>
    </row>
    <row r="397" spans="1:7" x14ac:dyDescent="0.55000000000000004">
      <c r="A397" t="s">
        <v>8219</v>
      </c>
      <c r="B397" s="8">
        <v>120</v>
      </c>
      <c r="C397" t="s">
        <v>8221</v>
      </c>
      <c r="D397" s="8">
        <v>2</v>
      </c>
      <c r="E397" s="8"/>
      <c r="F397" s="8"/>
      <c r="G397" s="8"/>
    </row>
    <row r="398" spans="1:7" x14ac:dyDescent="0.55000000000000004">
      <c r="A398" t="s">
        <v>8219</v>
      </c>
      <c r="B398" s="8">
        <v>14</v>
      </c>
      <c r="C398" t="s">
        <v>8221</v>
      </c>
      <c r="D398" s="8">
        <v>0</v>
      </c>
      <c r="E398" s="8"/>
      <c r="F398" s="8"/>
      <c r="G398" s="8"/>
    </row>
    <row r="399" spans="1:7" x14ac:dyDescent="0.55000000000000004">
      <c r="A399" t="s">
        <v>8219</v>
      </c>
      <c r="B399" s="8">
        <v>27</v>
      </c>
      <c r="C399" t="s">
        <v>8221</v>
      </c>
      <c r="D399" s="8">
        <v>2</v>
      </c>
      <c r="E399" s="8"/>
      <c r="F399" s="8"/>
      <c r="G399" s="8"/>
    </row>
    <row r="400" spans="1:7" x14ac:dyDescent="0.55000000000000004">
      <c r="A400" t="s">
        <v>8219</v>
      </c>
      <c r="B400" s="8">
        <v>49</v>
      </c>
      <c r="C400" t="s">
        <v>8221</v>
      </c>
      <c r="D400" s="8">
        <v>1</v>
      </c>
      <c r="E400" s="8"/>
      <c r="F400" s="8"/>
      <c r="G400" s="8"/>
    </row>
    <row r="401" spans="1:7" x14ac:dyDescent="0.55000000000000004">
      <c r="A401" t="s">
        <v>8219</v>
      </c>
      <c r="B401" s="8">
        <v>102</v>
      </c>
      <c r="C401" t="s">
        <v>8221</v>
      </c>
      <c r="D401" s="8">
        <v>2</v>
      </c>
      <c r="E401" s="8"/>
      <c r="F401" s="8"/>
      <c r="G401" s="8"/>
    </row>
    <row r="402" spans="1:7" x14ac:dyDescent="0.55000000000000004">
      <c r="A402" t="s">
        <v>8219</v>
      </c>
      <c r="B402" s="8">
        <v>3</v>
      </c>
      <c r="C402" t="s">
        <v>8221</v>
      </c>
      <c r="D402" s="8">
        <v>14</v>
      </c>
      <c r="E402" s="8"/>
      <c r="F402" s="8"/>
      <c r="G402" s="8"/>
    </row>
    <row r="403" spans="1:7" x14ac:dyDescent="0.55000000000000004">
      <c r="A403" t="s">
        <v>8219</v>
      </c>
      <c r="B403" s="8">
        <v>25</v>
      </c>
      <c r="C403" t="s">
        <v>8221</v>
      </c>
      <c r="D403" s="8">
        <v>31</v>
      </c>
      <c r="E403" s="8"/>
      <c r="F403" s="8"/>
      <c r="G403" s="8"/>
    </row>
    <row r="404" spans="1:7" x14ac:dyDescent="0.55000000000000004">
      <c r="A404" t="s">
        <v>8219</v>
      </c>
      <c r="B404" s="8">
        <v>118</v>
      </c>
      <c r="C404" t="s">
        <v>8221</v>
      </c>
      <c r="D404" s="8">
        <v>16</v>
      </c>
      <c r="E404" s="8"/>
      <c r="F404" s="8"/>
      <c r="G404" s="8"/>
    </row>
    <row r="405" spans="1:7" x14ac:dyDescent="0.55000000000000004">
      <c r="A405" t="s">
        <v>8219</v>
      </c>
      <c r="B405" s="8">
        <v>57</v>
      </c>
      <c r="C405" t="s">
        <v>8221</v>
      </c>
      <c r="D405" s="8">
        <v>12</v>
      </c>
      <c r="E405" s="8"/>
      <c r="F405" s="8"/>
      <c r="G405" s="8"/>
    </row>
    <row r="406" spans="1:7" x14ac:dyDescent="0.55000000000000004">
      <c r="A406" t="s">
        <v>8219</v>
      </c>
      <c r="B406" s="8">
        <v>11</v>
      </c>
      <c r="C406" t="s">
        <v>8221</v>
      </c>
      <c r="D406" s="8">
        <v>96</v>
      </c>
      <c r="E406" s="8"/>
      <c r="F406" s="8"/>
      <c r="G406" s="8"/>
    </row>
    <row r="407" spans="1:7" x14ac:dyDescent="0.55000000000000004">
      <c r="A407" t="s">
        <v>8219</v>
      </c>
      <c r="B407" s="8">
        <v>33</v>
      </c>
      <c r="C407" t="s">
        <v>8221</v>
      </c>
      <c r="D407" s="8">
        <v>16</v>
      </c>
      <c r="E407" s="8"/>
      <c r="F407" s="8"/>
      <c r="G407" s="8"/>
    </row>
    <row r="408" spans="1:7" x14ac:dyDescent="0.55000000000000004">
      <c r="A408" t="s">
        <v>8219</v>
      </c>
      <c r="B408" s="8">
        <v>40</v>
      </c>
      <c r="C408" t="s">
        <v>8221</v>
      </c>
      <c r="D408" s="8">
        <v>5</v>
      </c>
      <c r="E408" s="8"/>
      <c r="F408" s="8"/>
      <c r="G408" s="8"/>
    </row>
    <row r="409" spans="1:7" x14ac:dyDescent="0.55000000000000004">
      <c r="A409" t="s">
        <v>8219</v>
      </c>
      <c r="B409" s="8">
        <v>50</v>
      </c>
      <c r="C409" t="s">
        <v>8221</v>
      </c>
      <c r="D409" s="8">
        <v>0</v>
      </c>
      <c r="E409" s="8"/>
      <c r="F409" s="8"/>
      <c r="G409" s="8"/>
    </row>
    <row r="410" spans="1:7" x14ac:dyDescent="0.55000000000000004">
      <c r="A410" t="s">
        <v>8219</v>
      </c>
      <c r="B410" s="8">
        <v>38</v>
      </c>
      <c r="C410" t="s">
        <v>8221</v>
      </c>
      <c r="D410" s="8">
        <v>8</v>
      </c>
      <c r="E410" s="8"/>
      <c r="F410" s="8"/>
      <c r="G410" s="8"/>
    </row>
    <row r="411" spans="1:7" x14ac:dyDescent="0.55000000000000004">
      <c r="A411" t="s">
        <v>8219</v>
      </c>
      <c r="B411" s="8">
        <v>96</v>
      </c>
      <c r="C411" t="s">
        <v>8221</v>
      </c>
      <c r="D411" s="8">
        <v>7</v>
      </c>
      <c r="E411" s="8"/>
      <c r="F411" s="8"/>
      <c r="G411" s="8"/>
    </row>
    <row r="412" spans="1:7" x14ac:dyDescent="0.55000000000000004">
      <c r="A412" t="s">
        <v>8219</v>
      </c>
      <c r="B412" s="8">
        <v>48</v>
      </c>
      <c r="C412" t="s">
        <v>8221</v>
      </c>
      <c r="D412" s="8">
        <v>24</v>
      </c>
      <c r="E412" s="8"/>
      <c r="F412" s="8"/>
      <c r="G412" s="8"/>
    </row>
    <row r="413" spans="1:7" x14ac:dyDescent="0.55000000000000004">
      <c r="A413" t="s">
        <v>8219</v>
      </c>
      <c r="B413" s="8">
        <v>33</v>
      </c>
      <c r="C413" t="s">
        <v>8221</v>
      </c>
      <c r="D413" s="8">
        <v>121</v>
      </c>
      <c r="E413" s="8"/>
      <c r="F413" s="8"/>
      <c r="G413" s="8"/>
    </row>
    <row r="414" spans="1:7" x14ac:dyDescent="0.55000000000000004">
      <c r="A414" t="s">
        <v>8219</v>
      </c>
      <c r="B414" s="8">
        <v>226</v>
      </c>
      <c r="C414" t="s">
        <v>8221</v>
      </c>
      <c r="D414" s="8">
        <v>196</v>
      </c>
      <c r="E414" s="8"/>
      <c r="F414" s="8"/>
      <c r="G414" s="8"/>
    </row>
    <row r="415" spans="1:7" x14ac:dyDescent="0.55000000000000004">
      <c r="A415" t="s">
        <v>8219</v>
      </c>
      <c r="B415" s="8">
        <v>14</v>
      </c>
      <c r="C415" t="s">
        <v>8221</v>
      </c>
      <c r="D415" s="8">
        <v>5</v>
      </c>
      <c r="E415" s="8"/>
      <c r="F415" s="8"/>
      <c r="G415" s="8"/>
    </row>
    <row r="416" spans="1:7" x14ac:dyDescent="0.55000000000000004">
      <c r="A416" t="s">
        <v>8219</v>
      </c>
      <c r="B416" s="8">
        <v>20</v>
      </c>
      <c r="C416" t="s">
        <v>8221</v>
      </c>
      <c r="D416" s="8">
        <v>73</v>
      </c>
      <c r="E416" s="8"/>
      <c r="F416" s="8"/>
      <c r="G416" s="8"/>
    </row>
    <row r="417" spans="1:7" x14ac:dyDescent="0.55000000000000004">
      <c r="A417" t="s">
        <v>8219</v>
      </c>
      <c r="B417" s="8">
        <v>25</v>
      </c>
      <c r="C417" t="s">
        <v>8221</v>
      </c>
      <c r="D417" s="8">
        <v>93</v>
      </c>
      <c r="E417" s="8"/>
      <c r="F417" s="8"/>
      <c r="G417" s="8"/>
    </row>
    <row r="418" spans="1:7" x14ac:dyDescent="0.55000000000000004">
      <c r="A418" t="s">
        <v>8219</v>
      </c>
      <c r="B418" s="8">
        <v>90</v>
      </c>
      <c r="C418" t="s">
        <v>8221</v>
      </c>
      <c r="D418" s="8">
        <v>17</v>
      </c>
      <c r="E418" s="8"/>
      <c r="F418" s="8"/>
      <c r="G418" s="8"/>
    </row>
    <row r="419" spans="1:7" x14ac:dyDescent="0.55000000000000004">
      <c r="A419" t="s">
        <v>8219</v>
      </c>
      <c r="B419" s="8">
        <v>11</v>
      </c>
      <c r="C419" t="s">
        <v>8221</v>
      </c>
      <c r="D419" s="8">
        <v>7</v>
      </c>
      <c r="E419" s="8"/>
      <c r="F419" s="8"/>
      <c r="G419" s="8"/>
    </row>
    <row r="420" spans="1:7" x14ac:dyDescent="0.55000000000000004">
      <c r="A420" t="s">
        <v>8219</v>
      </c>
      <c r="B420" s="8">
        <v>55</v>
      </c>
      <c r="C420" t="s">
        <v>8221</v>
      </c>
      <c r="D420" s="8">
        <v>17</v>
      </c>
      <c r="E420" s="8"/>
      <c r="F420" s="8"/>
      <c r="G420" s="8"/>
    </row>
    <row r="421" spans="1:7" x14ac:dyDescent="0.55000000000000004">
      <c r="A421" t="s">
        <v>8219</v>
      </c>
      <c r="B421" s="8">
        <v>30</v>
      </c>
      <c r="C421" t="s">
        <v>8221</v>
      </c>
      <c r="D421" s="8">
        <v>171</v>
      </c>
      <c r="E421" s="8"/>
      <c r="F421" s="8"/>
      <c r="G421" s="8"/>
    </row>
    <row r="422" spans="1:7" x14ac:dyDescent="0.55000000000000004">
      <c r="A422" t="s">
        <v>8219</v>
      </c>
      <c r="B422" s="8">
        <v>28</v>
      </c>
      <c r="C422" t="s">
        <v>8221</v>
      </c>
      <c r="D422" s="8">
        <v>188</v>
      </c>
      <c r="E422" s="8"/>
      <c r="F422" s="8"/>
      <c r="G422" s="8"/>
    </row>
    <row r="423" spans="1:7" x14ac:dyDescent="0.55000000000000004">
      <c r="A423" t="s">
        <v>8219</v>
      </c>
      <c r="B423" s="8">
        <v>45</v>
      </c>
      <c r="C423" t="s">
        <v>8221</v>
      </c>
      <c r="D423" s="8">
        <v>110</v>
      </c>
      <c r="E423" s="8"/>
      <c r="F423" s="8"/>
      <c r="G423" s="8"/>
    </row>
    <row r="424" spans="1:7" x14ac:dyDescent="0.55000000000000004">
      <c r="A424" t="s">
        <v>8219</v>
      </c>
      <c r="B424" s="8">
        <v>13</v>
      </c>
      <c r="C424" t="s">
        <v>8221</v>
      </c>
      <c r="D424" s="8">
        <v>37</v>
      </c>
      <c r="E424" s="8"/>
      <c r="F424" s="8"/>
      <c r="G424" s="8"/>
    </row>
    <row r="425" spans="1:7" x14ac:dyDescent="0.55000000000000004">
      <c r="A425" t="s">
        <v>8219</v>
      </c>
      <c r="B425" s="8">
        <v>40</v>
      </c>
      <c r="C425" t="s">
        <v>8221</v>
      </c>
      <c r="D425" s="8">
        <v>9</v>
      </c>
      <c r="E425" s="8"/>
      <c r="F425" s="8"/>
      <c r="G425" s="8"/>
    </row>
    <row r="426" spans="1:7" x14ac:dyDescent="0.55000000000000004">
      <c r="A426" t="s">
        <v>8219</v>
      </c>
      <c r="B426" s="8">
        <v>21</v>
      </c>
      <c r="C426" t="s">
        <v>8221</v>
      </c>
      <c r="D426" s="8">
        <v>29</v>
      </c>
      <c r="E426" s="8"/>
      <c r="F426" s="8"/>
      <c r="G426" s="8"/>
    </row>
    <row r="427" spans="1:7" x14ac:dyDescent="0.55000000000000004">
      <c r="A427" t="s">
        <v>8219</v>
      </c>
      <c r="B427" s="8">
        <v>134</v>
      </c>
      <c r="C427" t="s">
        <v>8221</v>
      </c>
      <c r="D427" s="8">
        <v>6</v>
      </c>
      <c r="E427" s="8"/>
      <c r="F427" s="8"/>
      <c r="G427" s="8"/>
    </row>
    <row r="428" spans="1:7" x14ac:dyDescent="0.55000000000000004">
      <c r="A428" t="s">
        <v>8219</v>
      </c>
      <c r="B428" s="8">
        <v>20</v>
      </c>
      <c r="C428" t="s">
        <v>8221</v>
      </c>
      <c r="D428" s="8">
        <v>30</v>
      </c>
      <c r="E428" s="8"/>
      <c r="F428" s="8"/>
      <c r="G428" s="8"/>
    </row>
    <row r="429" spans="1:7" x14ac:dyDescent="0.55000000000000004">
      <c r="A429" t="s">
        <v>8219</v>
      </c>
      <c r="B429" s="8">
        <v>19</v>
      </c>
      <c r="C429" t="s">
        <v>8221</v>
      </c>
      <c r="D429" s="8">
        <v>81</v>
      </c>
      <c r="E429" s="8"/>
      <c r="F429" s="8"/>
      <c r="G429" s="8"/>
    </row>
    <row r="430" spans="1:7" x14ac:dyDescent="0.55000000000000004">
      <c r="A430" t="s">
        <v>8219</v>
      </c>
      <c r="B430" s="8">
        <v>209</v>
      </c>
      <c r="C430" t="s">
        <v>8221</v>
      </c>
      <c r="D430" s="8">
        <v>4</v>
      </c>
      <c r="E430" s="8"/>
      <c r="F430" s="8"/>
      <c r="G430" s="8"/>
    </row>
    <row r="431" spans="1:7" x14ac:dyDescent="0.55000000000000004">
      <c r="A431" t="s">
        <v>8219</v>
      </c>
      <c r="B431" s="8">
        <v>38</v>
      </c>
      <c r="C431" t="s">
        <v>8221</v>
      </c>
      <c r="D431" s="8">
        <v>11</v>
      </c>
      <c r="E431" s="8"/>
      <c r="F431" s="8"/>
      <c r="G431" s="8"/>
    </row>
    <row r="432" spans="1:7" x14ac:dyDescent="0.55000000000000004">
      <c r="A432" t="s">
        <v>8219</v>
      </c>
      <c r="B432" s="8">
        <v>24</v>
      </c>
      <c r="C432" t="s">
        <v>8221</v>
      </c>
      <c r="D432" s="8">
        <v>14</v>
      </c>
      <c r="E432" s="8"/>
      <c r="F432" s="8"/>
      <c r="G432" s="8"/>
    </row>
    <row r="433" spans="1:7" x14ac:dyDescent="0.55000000000000004">
      <c r="A433" t="s">
        <v>8219</v>
      </c>
      <c r="B433" s="8">
        <v>8</v>
      </c>
      <c r="C433" t="s">
        <v>8221</v>
      </c>
      <c r="D433" s="8">
        <v>5</v>
      </c>
      <c r="E433" s="8"/>
      <c r="F433" s="8"/>
      <c r="G433" s="8"/>
    </row>
    <row r="434" spans="1:7" x14ac:dyDescent="0.55000000000000004">
      <c r="A434" t="s">
        <v>8219</v>
      </c>
      <c r="B434" s="8">
        <v>179</v>
      </c>
      <c r="C434" t="s">
        <v>8221</v>
      </c>
      <c r="D434" s="8">
        <v>45</v>
      </c>
      <c r="E434" s="8"/>
      <c r="F434" s="8"/>
      <c r="G434" s="8"/>
    </row>
    <row r="435" spans="1:7" x14ac:dyDescent="0.55000000000000004">
      <c r="A435" t="s">
        <v>8219</v>
      </c>
      <c r="B435" s="8">
        <v>26</v>
      </c>
      <c r="C435" t="s">
        <v>8221</v>
      </c>
      <c r="D435" s="8">
        <v>8</v>
      </c>
      <c r="E435" s="8"/>
      <c r="F435" s="8"/>
      <c r="G435" s="8"/>
    </row>
    <row r="436" spans="1:7" x14ac:dyDescent="0.55000000000000004">
      <c r="A436" t="s">
        <v>8219</v>
      </c>
      <c r="B436" s="8">
        <v>131</v>
      </c>
      <c r="C436" t="s">
        <v>8221</v>
      </c>
      <c r="D436" s="8">
        <v>3</v>
      </c>
      <c r="E436" s="8"/>
      <c r="F436" s="8"/>
      <c r="G436" s="8"/>
    </row>
    <row r="437" spans="1:7" x14ac:dyDescent="0.55000000000000004">
      <c r="A437" t="s">
        <v>8219</v>
      </c>
      <c r="B437" s="8">
        <v>14</v>
      </c>
      <c r="C437" t="s">
        <v>8221</v>
      </c>
      <c r="D437" s="8">
        <v>24</v>
      </c>
      <c r="E437" s="8"/>
      <c r="F437" s="8"/>
      <c r="G437" s="8"/>
    </row>
    <row r="438" spans="1:7" x14ac:dyDescent="0.55000000000000004">
      <c r="A438" t="s">
        <v>8219</v>
      </c>
      <c r="B438" s="8">
        <v>174</v>
      </c>
      <c r="C438" t="s">
        <v>8221</v>
      </c>
      <c r="D438" s="8">
        <v>18</v>
      </c>
      <c r="E438" s="8"/>
      <c r="F438" s="8"/>
      <c r="G438" s="8"/>
    </row>
    <row r="439" spans="1:7" x14ac:dyDescent="0.55000000000000004">
      <c r="A439" t="s">
        <v>8219</v>
      </c>
      <c r="B439" s="8">
        <v>191</v>
      </c>
      <c r="C439" t="s">
        <v>8221</v>
      </c>
      <c r="D439" s="8">
        <v>12</v>
      </c>
      <c r="E439" s="8"/>
      <c r="F439" s="8"/>
      <c r="G439" s="8"/>
    </row>
    <row r="440" spans="1:7" x14ac:dyDescent="0.55000000000000004">
      <c r="A440" t="s">
        <v>8219</v>
      </c>
      <c r="B440" s="8">
        <v>38</v>
      </c>
      <c r="C440" t="s">
        <v>8221</v>
      </c>
      <c r="D440" s="8">
        <v>123</v>
      </c>
      <c r="E440" s="8"/>
      <c r="F440" s="8"/>
      <c r="G440" s="8"/>
    </row>
    <row r="441" spans="1:7" x14ac:dyDescent="0.55000000000000004">
      <c r="A441" t="s">
        <v>8219</v>
      </c>
      <c r="B441" s="8">
        <v>22</v>
      </c>
      <c r="C441" t="s">
        <v>8221</v>
      </c>
      <c r="D441" s="8">
        <v>96</v>
      </c>
      <c r="E441" s="8"/>
      <c r="F441" s="8"/>
      <c r="G441" s="8"/>
    </row>
    <row r="442" spans="1:7" x14ac:dyDescent="0.55000000000000004">
      <c r="A442" t="s">
        <v>8219</v>
      </c>
      <c r="B442" s="8">
        <v>149</v>
      </c>
      <c r="C442" t="s">
        <v>8221</v>
      </c>
      <c r="D442" s="8">
        <v>31</v>
      </c>
      <c r="E442" s="8"/>
      <c r="F442" s="8"/>
      <c r="G442" s="8"/>
    </row>
    <row r="443" spans="1:7" x14ac:dyDescent="0.55000000000000004">
      <c r="A443" t="s">
        <v>8219</v>
      </c>
      <c r="B443" s="8">
        <v>56</v>
      </c>
      <c r="C443" t="s">
        <v>8221</v>
      </c>
      <c r="D443" s="8">
        <v>4</v>
      </c>
      <c r="E443" s="8"/>
      <c r="F443" s="8"/>
      <c r="G443" s="8"/>
    </row>
    <row r="444" spans="1:7" x14ac:dyDescent="0.55000000000000004">
      <c r="A444" t="s">
        <v>8219</v>
      </c>
      <c r="B444" s="8">
        <v>19</v>
      </c>
      <c r="C444" t="s">
        <v>8221</v>
      </c>
      <c r="D444" s="8">
        <v>3</v>
      </c>
      <c r="E444" s="8"/>
      <c r="F444" s="8"/>
      <c r="G444" s="8"/>
    </row>
    <row r="445" spans="1:7" x14ac:dyDescent="0.55000000000000004">
      <c r="A445" t="s">
        <v>8219</v>
      </c>
      <c r="B445" s="8">
        <v>70</v>
      </c>
      <c r="C445" t="s">
        <v>8221</v>
      </c>
      <c r="D445" s="8">
        <v>179</v>
      </c>
      <c r="E445" s="8"/>
      <c r="F445" s="8"/>
      <c r="G445" s="8"/>
    </row>
    <row r="446" spans="1:7" x14ac:dyDescent="0.55000000000000004">
      <c r="A446" t="s">
        <v>8219</v>
      </c>
      <c r="B446" s="8">
        <v>81</v>
      </c>
      <c r="C446" t="s">
        <v>8221</v>
      </c>
      <c r="D446" s="8">
        <v>3</v>
      </c>
      <c r="E446" s="8"/>
      <c r="F446" s="8"/>
      <c r="G446" s="8"/>
    </row>
    <row r="447" spans="1:7" x14ac:dyDescent="0.55000000000000004">
      <c r="A447" t="s">
        <v>8219</v>
      </c>
      <c r="B447" s="8">
        <v>32</v>
      </c>
      <c r="C447" t="s">
        <v>8221</v>
      </c>
      <c r="D447" s="8">
        <v>23</v>
      </c>
      <c r="E447" s="8"/>
      <c r="F447" s="8"/>
      <c r="G447" s="8"/>
    </row>
    <row r="448" spans="1:7" x14ac:dyDescent="0.55000000000000004">
      <c r="A448" t="s">
        <v>8219</v>
      </c>
      <c r="B448" s="8">
        <v>26</v>
      </c>
      <c r="C448" t="s">
        <v>8221</v>
      </c>
      <c r="D448" s="8">
        <v>23</v>
      </c>
      <c r="E448" s="8"/>
      <c r="F448" s="8"/>
      <c r="G448" s="8"/>
    </row>
    <row r="449" spans="1:7" x14ac:dyDescent="0.55000000000000004">
      <c r="A449" t="s">
        <v>8219</v>
      </c>
      <c r="B449" s="8">
        <v>105</v>
      </c>
      <c r="C449" t="s">
        <v>8221</v>
      </c>
      <c r="D449" s="8">
        <v>41</v>
      </c>
      <c r="E449" s="8"/>
      <c r="F449" s="8"/>
      <c r="G449" s="8"/>
    </row>
    <row r="450" spans="1:7" x14ac:dyDescent="0.55000000000000004">
      <c r="A450" t="s">
        <v>8219</v>
      </c>
      <c r="B450" s="8">
        <v>29</v>
      </c>
      <c r="C450" t="s">
        <v>8221</v>
      </c>
      <c r="D450" s="8">
        <v>0</v>
      </c>
      <c r="E450" s="8"/>
      <c r="F450" s="8"/>
      <c r="G450" s="8"/>
    </row>
    <row r="451" spans="1:7" x14ac:dyDescent="0.55000000000000004">
      <c r="A451" t="s">
        <v>8219</v>
      </c>
      <c r="B451" s="8">
        <v>8</v>
      </c>
      <c r="C451" t="s">
        <v>8221</v>
      </c>
      <c r="D451" s="8">
        <v>32</v>
      </c>
      <c r="E451" s="8"/>
      <c r="F451" s="8"/>
      <c r="G451" s="8"/>
    </row>
    <row r="452" spans="1:7" x14ac:dyDescent="0.55000000000000004">
      <c r="A452" t="s">
        <v>8219</v>
      </c>
      <c r="B452" s="8">
        <v>89</v>
      </c>
      <c r="C452" t="s">
        <v>8221</v>
      </c>
      <c r="D452" s="8">
        <v>2</v>
      </c>
      <c r="E452" s="8"/>
      <c r="F452" s="8"/>
      <c r="G452" s="8"/>
    </row>
    <row r="453" spans="1:7" x14ac:dyDescent="0.55000000000000004">
      <c r="A453" t="s">
        <v>8219</v>
      </c>
      <c r="B453" s="8">
        <v>44</v>
      </c>
      <c r="C453" t="s">
        <v>8221</v>
      </c>
      <c r="D453" s="8">
        <v>7</v>
      </c>
      <c r="E453" s="8"/>
      <c r="F453" s="8"/>
      <c r="G453" s="8"/>
    </row>
    <row r="454" spans="1:7" x14ac:dyDescent="0.55000000000000004">
      <c r="A454" t="s">
        <v>8219</v>
      </c>
      <c r="B454" s="8">
        <v>246</v>
      </c>
      <c r="C454" t="s">
        <v>8221</v>
      </c>
      <c r="D454" s="8">
        <v>4</v>
      </c>
      <c r="E454" s="8"/>
      <c r="F454" s="8"/>
      <c r="G454" s="8"/>
    </row>
    <row r="455" spans="1:7" x14ac:dyDescent="0.55000000000000004">
      <c r="A455" t="s">
        <v>8219</v>
      </c>
      <c r="B455" s="8">
        <v>120</v>
      </c>
      <c r="C455" t="s">
        <v>8221</v>
      </c>
      <c r="D455" s="8">
        <v>196</v>
      </c>
      <c r="E455" s="8"/>
      <c r="F455" s="8"/>
      <c r="G455" s="8"/>
    </row>
    <row r="456" spans="1:7" x14ac:dyDescent="0.55000000000000004">
      <c r="A456" t="s">
        <v>8219</v>
      </c>
      <c r="B456" s="8">
        <v>26</v>
      </c>
      <c r="C456" t="s">
        <v>8221</v>
      </c>
      <c r="D456" s="8">
        <v>11</v>
      </c>
      <c r="E456" s="8"/>
      <c r="F456" s="8"/>
      <c r="G456" s="8"/>
    </row>
    <row r="457" spans="1:7" x14ac:dyDescent="0.55000000000000004">
      <c r="A457" t="s">
        <v>8219</v>
      </c>
      <c r="B457" s="8">
        <v>45</v>
      </c>
      <c r="C457" t="s">
        <v>8221</v>
      </c>
      <c r="D457" s="8">
        <v>9</v>
      </c>
      <c r="E457" s="8"/>
      <c r="F457" s="8"/>
      <c r="G457" s="8"/>
    </row>
    <row r="458" spans="1:7" x14ac:dyDescent="0.55000000000000004">
      <c r="A458" t="s">
        <v>8219</v>
      </c>
      <c r="B458" s="8">
        <v>20</v>
      </c>
      <c r="C458" t="s">
        <v>8221</v>
      </c>
      <c r="D458" s="8">
        <v>5</v>
      </c>
      <c r="E458" s="8"/>
      <c r="F458" s="8"/>
      <c r="G458" s="8"/>
    </row>
    <row r="459" spans="1:7" x14ac:dyDescent="0.55000000000000004">
      <c r="A459" t="s">
        <v>8219</v>
      </c>
      <c r="B459" s="8">
        <v>47</v>
      </c>
      <c r="C459" t="s">
        <v>8221</v>
      </c>
      <c r="D459" s="8">
        <v>8</v>
      </c>
      <c r="E459" s="8"/>
      <c r="F459" s="8"/>
      <c r="G459" s="8"/>
    </row>
    <row r="460" spans="1:7" x14ac:dyDescent="0.55000000000000004">
      <c r="A460" t="s">
        <v>8219</v>
      </c>
      <c r="B460" s="8">
        <v>13</v>
      </c>
      <c r="C460" t="s">
        <v>8221</v>
      </c>
      <c r="D460" s="8">
        <v>229</v>
      </c>
      <c r="E460" s="8"/>
      <c r="F460" s="8"/>
      <c r="G460" s="8"/>
    </row>
    <row r="461" spans="1:7" x14ac:dyDescent="0.55000000000000004">
      <c r="A461" t="s">
        <v>8219</v>
      </c>
      <c r="B461" s="8">
        <v>183</v>
      </c>
      <c r="C461" t="s">
        <v>8221</v>
      </c>
      <c r="D461" s="8">
        <v>40</v>
      </c>
      <c r="E461" s="8"/>
      <c r="F461" s="8"/>
      <c r="G461" s="8"/>
    </row>
    <row r="462" spans="1:7" x14ac:dyDescent="0.55000000000000004">
      <c r="A462" t="s">
        <v>8219</v>
      </c>
      <c r="B462" s="8">
        <v>32</v>
      </c>
      <c r="C462" t="s">
        <v>8221</v>
      </c>
      <c r="D462" s="8">
        <v>123</v>
      </c>
      <c r="E462" s="8"/>
      <c r="F462" s="8"/>
      <c r="G462" s="8"/>
    </row>
    <row r="463" spans="1:7" x14ac:dyDescent="0.55000000000000004">
      <c r="A463" t="s">
        <v>8219</v>
      </c>
      <c r="B463" s="8">
        <v>63</v>
      </c>
      <c r="C463" t="s">
        <v>8221</v>
      </c>
      <c r="D463" s="8">
        <v>5</v>
      </c>
      <c r="E463" s="8"/>
      <c r="F463" s="8"/>
      <c r="G463" s="8"/>
    </row>
    <row r="464" spans="1:7" x14ac:dyDescent="0.55000000000000004">
      <c r="A464" t="s">
        <v>8219</v>
      </c>
      <c r="B464" s="8">
        <v>27</v>
      </c>
      <c r="C464" t="s">
        <v>8221</v>
      </c>
      <c r="D464" s="8">
        <v>148</v>
      </c>
      <c r="E464" s="8"/>
      <c r="F464" s="8"/>
      <c r="G464" s="8"/>
    </row>
    <row r="465" spans="1:7" x14ac:dyDescent="0.55000000000000004">
      <c r="A465" t="s">
        <v>8219</v>
      </c>
      <c r="B465" s="8">
        <v>44</v>
      </c>
      <c r="C465" t="s">
        <v>8221</v>
      </c>
      <c r="D465" s="8">
        <v>10</v>
      </c>
      <c r="E465" s="8"/>
      <c r="F465" s="8"/>
      <c r="G465" s="8"/>
    </row>
    <row r="466" spans="1:7" x14ac:dyDescent="0.55000000000000004">
      <c r="A466" t="s">
        <v>8219</v>
      </c>
      <c r="B466" s="8">
        <v>38</v>
      </c>
      <c r="C466" t="s">
        <v>8221</v>
      </c>
      <c r="D466" s="8">
        <v>4</v>
      </c>
      <c r="E466" s="8"/>
      <c r="F466" s="8"/>
      <c r="G466" s="8"/>
    </row>
    <row r="467" spans="1:7" x14ac:dyDescent="0.55000000000000004">
      <c r="A467" t="s">
        <v>8219</v>
      </c>
      <c r="B467" s="8">
        <v>115</v>
      </c>
      <c r="C467" t="s">
        <v>8221</v>
      </c>
      <c r="D467" s="8">
        <v>21</v>
      </c>
      <c r="E467" s="8"/>
      <c r="F467" s="8"/>
      <c r="G467" s="8"/>
    </row>
    <row r="468" spans="1:7" x14ac:dyDescent="0.55000000000000004">
      <c r="A468" t="s">
        <v>8219</v>
      </c>
      <c r="B468" s="8">
        <v>37</v>
      </c>
      <c r="C468" t="s">
        <v>8221</v>
      </c>
      <c r="D468" s="8">
        <v>2</v>
      </c>
      <c r="E468" s="8"/>
      <c r="F468" s="8"/>
      <c r="G468" s="8"/>
    </row>
    <row r="469" spans="1:7" x14ac:dyDescent="0.55000000000000004">
      <c r="A469" t="s">
        <v>8219</v>
      </c>
      <c r="B469" s="8">
        <v>99</v>
      </c>
      <c r="C469" t="s">
        <v>8221</v>
      </c>
      <c r="D469" s="8">
        <v>0</v>
      </c>
      <c r="E469" s="8"/>
      <c r="F469" s="8"/>
      <c r="G469" s="8"/>
    </row>
    <row r="470" spans="1:7" x14ac:dyDescent="0.55000000000000004">
      <c r="A470" t="s">
        <v>8219</v>
      </c>
      <c r="B470" s="8">
        <v>44</v>
      </c>
      <c r="C470" t="s">
        <v>8221</v>
      </c>
      <c r="D470" s="8">
        <v>4</v>
      </c>
      <c r="E470" s="8"/>
      <c r="F470" s="8"/>
      <c r="G470" s="8"/>
    </row>
    <row r="471" spans="1:7" x14ac:dyDescent="0.55000000000000004">
      <c r="A471" t="s">
        <v>8219</v>
      </c>
      <c r="B471" s="8">
        <v>58</v>
      </c>
      <c r="C471" t="s">
        <v>8221</v>
      </c>
      <c r="D471" s="8">
        <v>1</v>
      </c>
      <c r="E471" s="8"/>
      <c r="F471" s="8"/>
      <c r="G471" s="8"/>
    </row>
    <row r="472" spans="1:7" x14ac:dyDescent="0.55000000000000004">
      <c r="A472" t="s">
        <v>8219</v>
      </c>
      <c r="B472" s="8">
        <v>191</v>
      </c>
      <c r="C472" t="s">
        <v>8221</v>
      </c>
      <c r="D472" s="8">
        <v>30</v>
      </c>
      <c r="E472" s="8"/>
      <c r="F472" s="8"/>
      <c r="G472" s="8"/>
    </row>
    <row r="473" spans="1:7" x14ac:dyDescent="0.55000000000000004">
      <c r="A473" t="s">
        <v>8219</v>
      </c>
      <c r="B473" s="8">
        <v>40</v>
      </c>
      <c r="C473" t="s">
        <v>8221</v>
      </c>
      <c r="D473" s="8">
        <v>3</v>
      </c>
      <c r="E473" s="8"/>
      <c r="F473" s="8"/>
      <c r="G473" s="8"/>
    </row>
    <row r="474" spans="1:7" x14ac:dyDescent="0.55000000000000004">
      <c r="A474" t="s">
        <v>8219</v>
      </c>
      <c r="B474" s="8">
        <v>38</v>
      </c>
      <c r="C474" t="s">
        <v>8221</v>
      </c>
      <c r="D474" s="8">
        <v>975</v>
      </c>
      <c r="E474" s="8"/>
      <c r="F474" s="8"/>
      <c r="G474" s="8"/>
    </row>
    <row r="475" spans="1:7" x14ac:dyDescent="0.55000000000000004">
      <c r="A475" t="s">
        <v>8219</v>
      </c>
      <c r="B475" s="8">
        <v>39</v>
      </c>
      <c r="C475" t="s">
        <v>8221</v>
      </c>
      <c r="D475" s="8">
        <v>167</v>
      </c>
      <c r="E475" s="8"/>
      <c r="F475" s="8"/>
      <c r="G475" s="8"/>
    </row>
    <row r="476" spans="1:7" x14ac:dyDescent="0.55000000000000004">
      <c r="A476" t="s">
        <v>8219</v>
      </c>
      <c r="B476" s="8">
        <v>11</v>
      </c>
      <c r="C476" t="s">
        <v>8221</v>
      </c>
      <c r="D476" s="8">
        <v>5</v>
      </c>
      <c r="E476" s="8"/>
      <c r="F476" s="8"/>
      <c r="G476" s="8"/>
    </row>
    <row r="477" spans="1:7" x14ac:dyDescent="0.55000000000000004">
      <c r="A477" t="s">
        <v>8219</v>
      </c>
      <c r="B477" s="8">
        <v>107</v>
      </c>
      <c r="C477" t="s">
        <v>8221</v>
      </c>
      <c r="D477" s="8">
        <v>18</v>
      </c>
      <c r="E477" s="8"/>
      <c r="F477" s="8"/>
      <c r="G477" s="8"/>
    </row>
    <row r="478" spans="1:7" x14ac:dyDescent="0.55000000000000004">
      <c r="A478" t="s">
        <v>8219</v>
      </c>
      <c r="B478" s="8">
        <v>147</v>
      </c>
      <c r="C478" t="s">
        <v>8221</v>
      </c>
      <c r="D478" s="8">
        <v>98</v>
      </c>
      <c r="E478" s="8"/>
      <c r="F478" s="8"/>
      <c r="G478" s="8"/>
    </row>
    <row r="479" spans="1:7" x14ac:dyDescent="0.55000000000000004">
      <c r="A479" t="s">
        <v>8219</v>
      </c>
      <c r="B479" s="8">
        <v>36</v>
      </c>
      <c r="C479" t="s">
        <v>8221</v>
      </c>
      <c r="D479" s="8">
        <v>4</v>
      </c>
      <c r="E479" s="8"/>
      <c r="F479" s="8"/>
      <c r="G479" s="8"/>
    </row>
    <row r="480" spans="1:7" x14ac:dyDescent="0.55000000000000004">
      <c r="A480" t="s">
        <v>8219</v>
      </c>
      <c r="B480" s="8">
        <v>92</v>
      </c>
      <c r="C480" t="s">
        <v>8221</v>
      </c>
      <c r="D480" s="8">
        <v>3</v>
      </c>
      <c r="E480" s="8"/>
      <c r="F480" s="8"/>
      <c r="G480" s="8"/>
    </row>
    <row r="481" spans="1:7" x14ac:dyDescent="0.55000000000000004">
      <c r="A481" t="s">
        <v>8219</v>
      </c>
      <c r="B481" s="8">
        <v>35</v>
      </c>
      <c r="C481" t="s">
        <v>8221</v>
      </c>
      <c r="D481" s="8">
        <v>1</v>
      </c>
      <c r="E481" s="8"/>
      <c r="F481" s="8"/>
      <c r="G481" s="8"/>
    </row>
    <row r="482" spans="1:7" x14ac:dyDescent="0.55000000000000004">
      <c r="A482" t="s">
        <v>8219</v>
      </c>
      <c r="B482" s="8">
        <v>85</v>
      </c>
      <c r="C482" t="s">
        <v>8221</v>
      </c>
      <c r="D482" s="8">
        <v>0</v>
      </c>
      <c r="E482" s="8"/>
      <c r="F482" s="8"/>
      <c r="G482" s="8"/>
    </row>
    <row r="483" spans="1:7" x14ac:dyDescent="0.55000000000000004">
      <c r="A483" t="s">
        <v>8219</v>
      </c>
      <c r="B483" s="8">
        <v>103</v>
      </c>
      <c r="C483" t="s">
        <v>8221</v>
      </c>
      <c r="D483" s="8">
        <v>9</v>
      </c>
      <c r="E483" s="8"/>
      <c r="F483" s="8"/>
      <c r="G483" s="8"/>
    </row>
    <row r="484" spans="1:7" x14ac:dyDescent="0.55000000000000004">
      <c r="A484" t="s">
        <v>8219</v>
      </c>
      <c r="B484" s="8">
        <v>113</v>
      </c>
      <c r="C484" t="s">
        <v>8221</v>
      </c>
      <c r="D484" s="8">
        <v>2</v>
      </c>
      <c r="E484" s="8"/>
      <c r="F484" s="8"/>
      <c r="G484" s="8"/>
    </row>
    <row r="485" spans="1:7" x14ac:dyDescent="0.55000000000000004">
      <c r="A485" t="s">
        <v>8219</v>
      </c>
      <c r="B485" s="8">
        <v>167</v>
      </c>
      <c r="C485" t="s">
        <v>8221</v>
      </c>
      <c r="D485" s="8">
        <v>0</v>
      </c>
      <c r="E485" s="8"/>
      <c r="F485" s="8"/>
      <c r="G485" s="8"/>
    </row>
    <row r="486" spans="1:7" x14ac:dyDescent="0.55000000000000004">
      <c r="A486" t="s">
        <v>8219</v>
      </c>
      <c r="B486" s="8">
        <v>73</v>
      </c>
      <c r="C486" t="s">
        <v>8221</v>
      </c>
      <c r="D486" s="8">
        <v>147</v>
      </c>
      <c r="E486" s="8"/>
      <c r="F486" s="8"/>
      <c r="G486" s="8"/>
    </row>
    <row r="487" spans="1:7" x14ac:dyDescent="0.55000000000000004">
      <c r="A487" t="s">
        <v>8219</v>
      </c>
      <c r="B487" s="8">
        <v>75</v>
      </c>
      <c r="C487" t="s">
        <v>8221</v>
      </c>
      <c r="D487" s="8">
        <v>49</v>
      </c>
      <c r="E487" s="8"/>
      <c r="F487" s="8"/>
      <c r="G487" s="8"/>
    </row>
    <row r="488" spans="1:7" x14ac:dyDescent="0.55000000000000004">
      <c r="A488" t="s">
        <v>8219</v>
      </c>
      <c r="B488" s="8">
        <v>614</v>
      </c>
      <c r="C488" t="s">
        <v>8221</v>
      </c>
      <c r="D488" s="8">
        <v>1</v>
      </c>
      <c r="E488" s="8"/>
      <c r="F488" s="8"/>
      <c r="G488" s="8"/>
    </row>
    <row r="489" spans="1:7" x14ac:dyDescent="0.55000000000000004">
      <c r="A489" t="s">
        <v>8219</v>
      </c>
      <c r="B489" s="8">
        <v>107</v>
      </c>
      <c r="C489" t="s">
        <v>8221</v>
      </c>
      <c r="D489" s="8">
        <v>2</v>
      </c>
      <c r="E489" s="8"/>
      <c r="F489" s="8"/>
      <c r="G489" s="8"/>
    </row>
    <row r="490" spans="1:7" x14ac:dyDescent="0.55000000000000004">
      <c r="A490" t="s">
        <v>8219</v>
      </c>
      <c r="B490" s="8">
        <v>1224</v>
      </c>
      <c r="C490" t="s">
        <v>8221</v>
      </c>
      <c r="D490" s="8">
        <v>7</v>
      </c>
      <c r="E490" s="8"/>
      <c r="F490" s="8"/>
      <c r="G490" s="8"/>
    </row>
    <row r="491" spans="1:7" x14ac:dyDescent="0.55000000000000004">
      <c r="A491" t="s">
        <v>8219</v>
      </c>
      <c r="B491" s="8">
        <v>104</v>
      </c>
      <c r="C491" t="s">
        <v>8221</v>
      </c>
      <c r="D491" s="8">
        <v>4</v>
      </c>
      <c r="E491" s="8"/>
      <c r="F491" s="8"/>
      <c r="G491" s="8"/>
    </row>
    <row r="492" spans="1:7" x14ac:dyDescent="0.55000000000000004">
      <c r="A492" t="s">
        <v>8219</v>
      </c>
      <c r="B492" s="8">
        <v>79</v>
      </c>
      <c r="C492" t="s">
        <v>8221</v>
      </c>
      <c r="D492" s="8">
        <v>27</v>
      </c>
      <c r="E492" s="8"/>
      <c r="F492" s="8"/>
      <c r="G492" s="8"/>
    </row>
    <row r="493" spans="1:7" x14ac:dyDescent="0.55000000000000004">
      <c r="A493" t="s">
        <v>8219</v>
      </c>
      <c r="B493" s="8">
        <v>157</v>
      </c>
      <c r="C493" t="s">
        <v>8221</v>
      </c>
      <c r="D493" s="8">
        <v>94</v>
      </c>
      <c r="E493" s="8"/>
      <c r="F493" s="8"/>
      <c r="G493" s="8"/>
    </row>
    <row r="494" spans="1:7" x14ac:dyDescent="0.55000000000000004">
      <c r="A494" t="s">
        <v>8219</v>
      </c>
      <c r="B494" s="8">
        <v>50</v>
      </c>
      <c r="C494" t="s">
        <v>8221</v>
      </c>
      <c r="D494" s="8">
        <v>29</v>
      </c>
      <c r="E494" s="8"/>
      <c r="F494" s="8"/>
      <c r="G494" s="8"/>
    </row>
    <row r="495" spans="1:7" x14ac:dyDescent="0.55000000000000004">
      <c r="A495" t="s">
        <v>8219</v>
      </c>
      <c r="B495" s="8">
        <v>64</v>
      </c>
      <c r="C495" t="s">
        <v>8221</v>
      </c>
      <c r="D495" s="8">
        <v>7</v>
      </c>
      <c r="E495" s="8"/>
      <c r="F495" s="8"/>
      <c r="G495" s="8"/>
    </row>
    <row r="496" spans="1:7" x14ac:dyDescent="0.55000000000000004">
      <c r="A496" t="s">
        <v>8219</v>
      </c>
      <c r="B496" s="8">
        <v>200</v>
      </c>
      <c r="C496" t="s">
        <v>8221</v>
      </c>
      <c r="D496" s="8">
        <v>22</v>
      </c>
      <c r="E496" s="8"/>
      <c r="F496" s="8"/>
      <c r="G496" s="8"/>
    </row>
    <row r="497" spans="1:7" x14ac:dyDescent="0.55000000000000004">
      <c r="A497" t="s">
        <v>8219</v>
      </c>
      <c r="B497" s="8">
        <v>22</v>
      </c>
      <c r="C497" t="s">
        <v>8221</v>
      </c>
      <c r="D497" s="8">
        <v>1</v>
      </c>
      <c r="E497" s="8"/>
      <c r="F497" s="8"/>
      <c r="G497" s="8"/>
    </row>
    <row r="498" spans="1:7" x14ac:dyDescent="0.55000000000000004">
      <c r="A498" t="s">
        <v>8219</v>
      </c>
      <c r="B498" s="8">
        <v>163</v>
      </c>
      <c r="C498" t="s">
        <v>8221</v>
      </c>
      <c r="D498" s="8">
        <v>10</v>
      </c>
      <c r="E498" s="8"/>
      <c r="F498" s="8"/>
      <c r="G498" s="8"/>
    </row>
    <row r="499" spans="1:7" x14ac:dyDescent="0.55000000000000004">
      <c r="A499" t="s">
        <v>8219</v>
      </c>
      <c r="B499" s="8">
        <v>77</v>
      </c>
      <c r="C499" t="s">
        <v>8221</v>
      </c>
      <c r="D499" s="8">
        <v>6</v>
      </c>
      <c r="E499" s="8"/>
      <c r="F499" s="8"/>
      <c r="G499" s="8"/>
    </row>
    <row r="500" spans="1:7" x14ac:dyDescent="0.55000000000000004">
      <c r="A500" t="s">
        <v>8219</v>
      </c>
      <c r="B500" s="8">
        <v>89</v>
      </c>
      <c r="C500" t="s">
        <v>8221</v>
      </c>
      <c r="D500" s="8">
        <v>24</v>
      </c>
      <c r="E500" s="8"/>
      <c r="F500" s="8"/>
      <c r="G500" s="8"/>
    </row>
    <row r="501" spans="1:7" x14ac:dyDescent="0.55000000000000004">
      <c r="A501" t="s">
        <v>8219</v>
      </c>
      <c r="B501" s="8">
        <v>3355</v>
      </c>
      <c r="C501" t="s">
        <v>8221</v>
      </c>
      <c r="D501" s="8">
        <v>15</v>
      </c>
      <c r="E501" s="8"/>
      <c r="F501" s="8"/>
      <c r="G501" s="8"/>
    </row>
    <row r="502" spans="1:7" x14ac:dyDescent="0.55000000000000004">
      <c r="A502" t="s">
        <v>8219</v>
      </c>
      <c r="B502" s="8">
        <v>537</v>
      </c>
      <c r="C502" t="s">
        <v>8221</v>
      </c>
      <c r="D502" s="8">
        <v>37</v>
      </c>
      <c r="E502" s="8"/>
      <c r="F502" s="8"/>
      <c r="G502" s="8"/>
    </row>
    <row r="503" spans="1:7" x14ac:dyDescent="0.55000000000000004">
      <c r="A503" t="s">
        <v>8219</v>
      </c>
      <c r="B503" s="8">
        <v>125</v>
      </c>
      <c r="C503" t="s">
        <v>8221</v>
      </c>
      <c r="D503" s="8">
        <v>20</v>
      </c>
      <c r="E503" s="8"/>
      <c r="F503" s="8"/>
      <c r="G503" s="8"/>
    </row>
    <row r="504" spans="1:7" x14ac:dyDescent="0.55000000000000004">
      <c r="A504" t="s">
        <v>8219</v>
      </c>
      <c r="B504" s="8">
        <v>163</v>
      </c>
      <c r="C504" t="s">
        <v>8221</v>
      </c>
      <c r="D504" s="8">
        <v>7</v>
      </c>
      <c r="E504" s="8"/>
      <c r="F504" s="8"/>
      <c r="G504" s="8"/>
    </row>
    <row r="505" spans="1:7" x14ac:dyDescent="0.55000000000000004">
      <c r="A505" t="s">
        <v>8219</v>
      </c>
      <c r="B505" s="8">
        <v>283</v>
      </c>
      <c r="C505" t="s">
        <v>8221</v>
      </c>
      <c r="D505" s="8">
        <v>0</v>
      </c>
      <c r="E505" s="8"/>
      <c r="F505" s="8"/>
      <c r="G505" s="8"/>
    </row>
    <row r="506" spans="1:7" x14ac:dyDescent="0.55000000000000004">
      <c r="A506" t="s">
        <v>8219</v>
      </c>
      <c r="B506" s="8">
        <v>352</v>
      </c>
      <c r="C506" t="s">
        <v>8221</v>
      </c>
      <c r="D506" s="8">
        <v>21</v>
      </c>
      <c r="E506" s="8"/>
      <c r="F506" s="8"/>
      <c r="G506" s="8"/>
    </row>
    <row r="507" spans="1:7" x14ac:dyDescent="0.55000000000000004">
      <c r="A507" t="s">
        <v>8219</v>
      </c>
      <c r="B507" s="8">
        <v>94</v>
      </c>
      <c r="C507" t="s">
        <v>8221</v>
      </c>
      <c r="D507" s="8">
        <v>3</v>
      </c>
      <c r="E507" s="8"/>
      <c r="F507" s="8"/>
      <c r="G507" s="8"/>
    </row>
    <row r="508" spans="1:7" x14ac:dyDescent="0.55000000000000004">
      <c r="A508" t="s">
        <v>8219</v>
      </c>
      <c r="B508" s="8">
        <v>67</v>
      </c>
      <c r="C508" t="s">
        <v>8221</v>
      </c>
      <c r="D508" s="8">
        <v>11</v>
      </c>
      <c r="E508" s="8"/>
      <c r="F508" s="8"/>
      <c r="G508" s="8"/>
    </row>
    <row r="509" spans="1:7" x14ac:dyDescent="0.55000000000000004">
      <c r="A509" t="s">
        <v>8219</v>
      </c>
      <c r="B509" s="8">
        <v>221</v>
      </c>
      <c r="C509" t="s">
        <v>8221</v>
      </c>
      <c r="D509" s="8">
        <v>1</v>
      </c>
      <c r="E509" s="8"/>
      <c r="F509" s="8"/>
      <c r="G509" s="8"/>
    </row>
    <row r="510" spans="1:7" x14ac:dyDescent="0.55000000000000004">
      <c r="A510" t="s">
        <v>8219</v>
      </c>
      <c r="B510" s="8">
        <v>2165</v>
      </c>
      <c r="C510" t="s">
        <v>8221</v>
      </c>
      <c r="D510" s="8">
        <v>312</v>
      </c>
      <c r="E510" s="8"/>
      <c r="F510" s="8"/>
      <c r="G510" s="8"/>
    </row>
    <row r="511" spans="1:7" x14ac:dyDescent="0.55000000000000004">
      <c r="A511" t="s">
        <v>8219</v>
      </c>
      <c r="B511" s="8">
        <v>179</v>
      </c>
      <c r="C511" t="s">
        <v>8221</v>
      </c>
      <c r="D511" s="8">
        <v>1</v>
      </c>
      <c r="E511" s="8"/>
      <c r="F511" s="8"/>
      <c r="G511" s="8"/>
    </row>
    <row r="512" spans="1:7" x14ac:dyDescent="0.55000000000000004">
      <c r="A512" t="s">
        <v>8219</v>
      </c>
      <c r="B512" s="8">
        <v>123</v>
      </c>
      <c r="C512" t="s">
        <v>8221</v>
      </c>
      <c r="D512" s="8">
        <v>3</v>
      </c>
      <c r="E512" s="8"/>
      <c r="F512" s="8"/>
      <c r="G512" s="8"/>
    </row>
    <row r="513" spans="1:7" x14ac:dyDescent="0.55000000000000004">
      <c r="A513" t="s">
        <v>8219</v>
      </c>
      <c r="B513" s="8">
        <v>1104</v>
      </c>
      <c r="C513" t="s">
        <v>8221</v>
      </c>
      <c r="D513" s="8">
        <v>4</v>
      </c>
      <c r="E513" s="8"/>
      <c r="F513" s="8"/>
      <c r="G513" s="8"/>
    </row>
    <row r="514" spans="1:7" x14ac:dyDescent="0.55000000000000004">
      <c r="A514" t="s">
        <v>8219</v>
      </c>
      <c r="B514" s="8">
        <v>403</v>
      </c>
      <c r="C514" t="s">
        <v>8221</v>
      </c>
      <c r="D514" s="8">
        <v>10</v>
      </c>
      <c r="E514" s="8"/>
      <c r="F514" s="8"/>
      <c r="G514" s="8"/>
    </row>
    <row r="515" spans="1:7" x14ac:dyDescent="0.55000000000000004">
      <c r="A515" t="s">
        <v>8219</v>
      </c>
      <c r="B515" s="8">
        <v>109</v>
      </c>
      <c r="C515" t="s">
        <v>8221</v>
      </c>
      <c r="D515" s="8">
        <v>8</v>
      </c>
      <c r="E515" s="8"/>
      <c r="F515" s="8"/>
      <c r="G515" s="8"/>
    </row>
    <row r="516" spans="1:7" x14ac:dyDescent="0.55000000000000004">
      <c r="A516" t="s">
        <v>8219</v>
      </c>
      <c r="B516" s="8">
        <v>372</v>
      </c>
      <c r="C516" t="s">
        <v>8221</v>
      </c>
      <c r="D516" s="8">
        <v>3</v>
      </c>
      <c r="E516" s="8"/>
      <c r="F516" s="8"/>
      <c r="G516" s="8"/>
    </row>
    <row r="517" spans="1:7" x14ac:dyDescent="0.55000000000000004">
      <c r="A517" t="s">
        <v>8219</v>
      </c>
      <c r="B517" s="8">
        <v>311</v>
      </c>
      <c r="C517" t="s">
        <v>8221</v>
      </c>
      <c r="D517" s="8">
        <v>1</v>
      </c>
      <c r="E517" s="8"/>
      <c r="F517" s="8"/>
      <c r="G517" s="8"/>
    </row>
    <row r="518" spans="1:7" x14ac:dyDescent="0.55000000000000004">
      <c r="A518" t="s">
        <v>8219</v>
      </c>
      <c r="B518" s="8">
        <v>61</v>
      </c>
      <c r="C518" t="s">
        <v>8221</v>
      </c>
      <c r="D518" s="8">
        <v>0</v>
      </c>
      <c r="E518" s="8"/>
      <c r="F518" s="8"/>
      <c r="G518" s="8"/>
    </row>
    <row r="519" spans="1:7" x14ac:dyDescent="0.55000000000000004">
      <c r="A519" t="s">
        <v>8219</v>
      </c>
      <c r="B519" s="8">
        <v>115</v>
      </c>
      <c r="C519" t="s">
        <v>8221</v>
      </c>
      <c r="D519" s="8">
        <v>5</v>
      </c>
      <c r="E519" s="8"/>
      <c r="F519" s="8"/>
      <c r="G519" s="8"/>
    </row>
    <row r="520" spans="1:7" x14ac:dyDescent="0.55000000000000004">
      <c r="A520" t="s">
        <v>8219</v>
      </c>
      <c r="B520" s="8">
        <v>111</v>
      </c>
      <c r="C520" t="s">
        <v>8221</v>
      </c>
      <c r="D520" s="8">
        <v>0</v>
      </c>
      <c r="E520" s="8"/>
      <c r="F520" s="8"/>
      <c r="G520" s="8"/>
    </row>
    <row r="521" spans="1:7" x14ac:dyDescent="0.55000000000000004">
      <c r="A521" t="s">
        <v>8219</v>
      </c>
      <c r="B521" s="8">
        <v>337</v>
      </c>
      <c r="C521" t="s">
        <v>8221</v>
      </c>
      <c r="D521" s="8">
        <v>3</v>
      </c>
      <c r="E521" s="8"/>
      <c r="F521" s="8"/>
      <c r="G521" s="8"/>
    </row>
    <row r="522" spans="1:7" x14ac:dyDescent="0.55000000000000004">
      <c r="A522" t="s">
        <v>8219</v>
      </c>
      <c r="B522" s="8">
        <v>58</v>
      </c>
      <c r="C522" t="s">
        <v>8221</v>
      </c>
      <c r="D522" s="8">
        <v>7</v>
      </c>
      <c r="E522" s="8"/>
      <c r="F522" s="8"/>
      <c r="G522" s="8"/>
    </row>
    <row r="523" spans="1:7" x14ac:dyDescent="0.55000000000000004">
      <c r="A523" t="s">
        <v>8219</v>
      </c>
      <c r="B523" s="8">
        <v>47</v>
      </c>
      <c r="C523" t="s">
        <v>8221</v>
      </c>
      <c r="D523" s="8">
        <v>0</v>
      </c>
      <c r="E523" s="8"/>
      <c r="F523" s="8"/>
      <c r="G523" s="8"/>
    </row>
    <row r="524" spans="1:7" x14ac:dyDescent="0.55000000000000004">
      <c r="A524" t="s">
        <v>8219</v>
      </c>
      <c r="B524" s="8">
        <v>36</v>
      </c>
      <c r="C524" t="s">
        <v>8221</v>
      </c>
      <c r="D524" s="8">
        <v>2</v>
      </c>
      <c r="E524" s="8"/>
      <c r="F524" s="8"/>
      <c r="G524" s="8"/>
    </row>
    <row r="525" spans="1:7" x14ac:dyDescent="0.55000000000000004">
      <c r="A525" t="s">
        <v>8219</v>
      </c>
      <c r="B525" s="8">
        <v>17</v>
      </c>
      <c r="C525" t="s">
        <v>8221</v>
      </c>
      <c r="D525" s="8">
        <v>23</v>
      </c>
      <c r="E525" s="8"/>
      <c r="F525" s="8"/>
      <c r="G525" s="8"/>
    </row>
    <row r="526" spans="1:7" x14ac:dyDescent="0.55000000000000004">
      <c r="A526" t="s">
        <v>8219</v>
      </c>
      <c r="B526" s="8">
        <v>104</v>
      </c>
      <c r="C526" t="s">
        <v>8221</v>
      </c>
      <c r="D526" s="8">
        <v>1</v>
      </c>
      <c r="E526" s="8"/>
      <c r="F526" s="8"/>
      <c r="G526" s="8"/>
    </row>
    <row r="527" spans="1:7" x14ac:dyDescent="0.55000000000000004">
      <c r="A527" t="s">
        <v>8219</v>
      </c>
      <c r="B527" s="8">
        <v>47</v>
      </c>
      <c r="C527" t="s">
        <v>8221</v>
      </c>
      <c r="D527" s="8">
        <v>2</v>
      </c>
      <c r="E527" s="8"/>
      <c r="F527" s="8"/>
      <c r="G527" s="8"/>
    </row>
    <row r="528" spans="1:7" x14ac:dyDescent="0.55000000000000004">
      <c r="A528" t="s">
        <v>8219</v>
      </c>
      <c r="B528" s="8">
        <v>38</v>
      </c>
      <c r="C528" t="s">
        <v>8221</v>
      </c>
      <c r="D528" s="8">
        <v>3</v>
      </c>
      <c r="E528" s="8"/>
      <c r="F528" s="8"/>
      <c r="G528" s="8"/>
    </row>
    <row r="529" spans="1:7" x14ac:dyDescent="0.55000000000000004">
      <c r="A529" t="s">
        <v>8219</v>
      </c>
      <c r="B529" s="8">
        <v>81</v>
      </c>
      <c r="C529" t="s">
        <v>8221</v>
      </c>
      <c r="D529" s="8">
        <v>0</v>
      </c>
      <c r="E529" s="8"/>
      <c r="F529" s="8"/>
      <c r="G529" s="8"/>
    </row>
    <row r="530" spans="1:7" x14ac:dyDescent="0.55000000000000004">
      <c r="A530" t="s">
        <v>8219</v>
      </c>
      <c r="B530" s="8">
        <v>55</v>
      </c>
      <c r="C530" t="s">
        <v>8221</v>
      </c>
      <c r="D530" s="8">
        <v>13</v>
      </c>
      <c r="E530" s="8"/>
      <c r="F530" s="8"/>
      <c r="G530" s="8"/>
    </row>
    <row r="531" spans="1:7" x14ac:dyDescent="0.55000000000000004">
      <c r="A531" t="s">
        <v>8219</v>
      </c>
      <c r="B531" s="8">
        <v>41</v>
      </c>
      <c r="C531" t="s">
        <v>8221</v>
      </c>
      <c r="D531" s="8">
        <v>1</v>
      </c>
      <c r="E531" s="8"/>
      <c r="F531" s="8"/>
      <c r="G531" s="8"/>
    </row>
    <row r="532" spans="1:7" x14ac:dyDescent="0.55000000000000004">
      <c r="A532" t="s">
        <v>8219</v>
      </c>
      <c r="B532" s="8">
        <v>79</v>
      </c>
      <c r="C532" t="s">
        <v>8221</v>
      </c>
      <c r="D532" s="8">
        <v>1</v>
      </c>
      <c r="E532" s="8"/>
      <c r="F532" s="8"/>
      <c r="G532" s="8"/>
    </row>
    <row r="533" spans="1:7" x14ac:dyDescent="0.55000000000000004">
      <c r="A533" t="s">
        <v>8219</v>
      </c>
      <c r="B533" s="8">
        <v>16</v>
      </c>
      <c r="C533" t="s">
        <v>8221</v>
      </c>
      <c r="D533" s="8">
        <v>1</v>
      </c>
      <c r="E533" s="8"/>
      <c r="F533" s="8"/>
      <c r="G533" s="8"/>
    </row>
    <row r="534" spans="1:7" x14ac:dyDescent="0.55000000000000004">
      <c r="A534" t="s">
        <v>8219</v>
      </c>
      <c r="B534" s="8">
        <v>8</v>
      </c>
      <c r="C534" t="s">
        <v>8221</v>
      </c>
      <c r="D534" s="8">
        <v>6</v>
      </c>
      <c r="E534" s="8"/>
      <c r="F534" s="8"/>
      <c r="G534" s="8"/>
    </row>
    <row r="535" spans="1:7" x14ac:dyDescent="0.55000000000000004">
      <c r="A535" t="s">
        <v>8219</v>
      </c>
      <c r="B535" s="8">
        <v>95</v>
      </c>
      <c r="C535" t="s">
        <v>8221</v>
      </c>
      <c r="D535" s="8">
        <v>39</v>
      </c>
      <c r="E535" s="8"/>
      <c r="F535" s="8"/>
      <c r="G535" s="8"/>
    </row>
    <row r="536" spans="1:7" x14ac:dyDescent="0.55000000000000004">
      <c r="A536" t="s">
        <v>8219</v>
      </c>
      <c r="B536" s="8">
        <v>25</v>
      </c>
      <c r="C536" t="s">
        <v>8221</v>
      </c>
      <c r="D536" s="8">
        <v>4</v>
      </c>
      <c r="E536" s="8"/>
      <c r="F536" s="8"/>
      <c r="G536" s="8"/>
    </row>
    <row r="537" spans="1:7" x14ac:dyDescent="0.55000000000000004">
      <c r="A537" t="s">
        <v>8219</v>
      </c>
      <c r="B537" s="8">
        <v>19</v>
      </c>
      <c r="C537" t="s">
        <v>8221</v>
      </c>
      <c r="D537" s="8">
        <v>1</v>
      </c>
      <c r="E537" s="8"/>
      <c r="F537" s="8"/>
      <c r="G537" s="8"/>
    </row>
    <row r="538" spans="1:7" x14ac:dyDescent="0.55000000000000004">
      <c r="A538" t="s">
        <v>8219</v>
      </c>
      <c r="B538" s="8">
        <v>90</v>
      </c>
      <c r="C538" t="s">
        <v>8221</v>
      </c>
      <c r="D538" s="8">
        <v>0</v>
      </c>
      <c r="E538" s="8"/>
      <c r="F538" s="8"/>
      <c r="G538" s="8"/>
    </row>
    <row r="539" spans="1:7" x14ac:dyDescent="0.55000000000000004">
      <c r="A539" t="s">
        <v>8219</v>
      </c>
      <c r="B539" s="8">
        <v>41</v>
      </c>
      <c r="C539" t="s">
        <v>8221</v>
      </c>
      <c r="D539" s="8">
        <v>0</v>
      </c>
      <c r="E539" s="8"/>
      <c r="F539" s="8"/>
      <c r="G539" s="8"/>
    </row>
    <row r="540" spans="1:7" x14ac:dyDescent="0.55000000000000004">
      <c r="A540" t="s">
        <v>8219</v>
      </c>
      <c r="B540" s="8">
        <v>30</v>
      </c>
      <c r="C540" t="s">
        <v>8221</v>
      </c>
      <c r="D540" s="8">
        <v>0</v>
      </c>
      <c r="E540" s="8"/>
      <c r="F540" s="8"/>
      <c r="G540" s="8"/>
    </row>
    <row r="541" spans="1:7" x14ac:dyDescent="0.55000000000000004">
      <c r="A541" t="s">
        <v>8219</v>
      </c>
      <c r="B541" s="8">
        <v>38</v>
      </c>
      <c r="C541" t="s">
        <v>8221</v>
      </c>
      <c r="D541" s="8">
        <v>8</v>
      </c>
      <c r="E541" s="8"/>
      <c r="F541" s="8"/>
      <c r="G541" s="8"/>
    </row>
    <row r="542" spans="1:7" x14ac:dyDescent="0.55000000000000004">
      <c r="A542" t="s">
        <v>8219</v>
      </c>
      <c r="B542" s="8">
        <v>65</v>
      </c>
      <c r="C542" t="s">
        <v>8221</v>
      </c>
      <c r="D542" s="8">
        <v>0</v>
      </c>
      <c r="E542" s="8"/>
      <c r="F542" s="8"/>
      <c r="G542" s="8"/>
    </row>
    <row r="543" spans="1:7" x14ac:dyDescent="0.55000000000000004">
      <c r="A543" t="s">
        <v>8219</v>
      </c>
      <c r="B543" s="8">
        <v>75</v>
      </c>
      <c r="C543" t="s">
        <v>8221</v>
      </c>
      <c r="D543" s="8">
        <v>1</v>
      </c>
      <c r="E543" s="8"/>
      <c r="F543" s="8"/>
      <c r="G543" s="8"/>
    </row>
    <row r="544" spans="1:7" x14ac:dyDescent="0.55000000000000004">
      <c r="A544" t="s">
        <v>8219</v>
      </c>
      <c r="B544" s="8">
        <v>16</v>
      </c>
      <c r="C544" t="s">
        <v>8221</v>
      </c>
      <c r="D544" s="8">
        <v>12</v>
      </c>
      <c r="E544" s="8"/>
      <c r="F544" s="8"/>
      <c r="G544" s="8"/>
    </row>
    <row r="545" spans="1:7" x14ac:dyDescent="0.55000000000000004">
      <c r="A545" t="s">
        <v>8219</v>
      </c>
      <c r="B545" s="8">
        <v>10</v>
      </c>
      <c r="C545" t="s">
        <v>8221</v>
      </c>
      <c r="D545" s="8">
        <v>0</v>
      </c>
      <c r="E545" s="8"/>
      <c r="F545" s="8"/>
      <c r="G545" s="8"/>
    </row>
    <row r="546" spans="1:7" x14ac:dyDescent="0.55000000000000004">
      <c r="A546" t="s">
        <v>8219</v>
      </c>
      <c r="B546" s="8">
        <v>27</v>
      </c>
      <c r="C546" t="s">
        <v>8221</v>
      </c>
      <c r="D546" s="8">
        <v>3</v>
      </c>
      <c r="E546" s="8"/>
      <c r="F546" s="8"/>
      <c r="G546" s="8"/>
    </row>
    <row r="547" spans="1:7" x14ac:dyDescent="0.55000000000000004">
      <c r="A547" t="s">
        <v>8219</v>
      </c>
      <c r="B547" s="8">
        <v>259</v>
      </c>
      <c r="C547" t="s">
        <v>8221</v>
      </c>
      <c r="D547" s="8">
        <v>2</v>
      </c>
      <c r="E547" s="8"/>
      <c r="F547" s="8"/>
      <c r="G547" s="8"/>
    </row>
    <row r="548" spans="1:7" x14ac:dyDescent="0.55000000000000004">
      <c r="A548" t="s">
        <v>8219</v>
      </c>
      <c r="B548" s="8">
        <v>39</v>
      </c>
      <c r="C548" t="s">
        <v>8221</v>
      </c>
      <c r="D548" s="8">
        <v>6</v>
      </c>
      <c r="E548" s="8"/>
      <c r="F548" s="8"/>
      <c r="G548" s="8"/>
    </row>
    <row r="549" spans="1:7" x14ac:dyDescent="0.55000000000000004">
      <c r="A549" t="s">
        <v>8219</v>
      </c>
      <c r="B549" s="8">
        <v>42</v>
      </c>
      <c r="C549" t="s">
        <v>8221</v>
      </c>
      <c r="D549" s="8">
        <v>0</v>
      </c>
      <c r="E549" s="8"/>
      <c r="F549" s="8"/>
      <c r="G549" s="8"/>
    </row>
    <row r="550" spans="1:7" x14ac:dyDescent="0.55000000000000004">
      <c r="A550" t="s">
        <v>8219</v>
      </c>
      <c r="B550" s="8">
        <v>10</v>
      </c>
      <c r="C550" t="s">
        <v>8221</v>
      </c>
      <c r="D550" s="8">
        <v>15</v>
      </c>
      <c r="E550" s="8"/>
      <c r="F550" s="8"/>
      <c r="G550" s="8"/>
    </row>
    <row r="551" spans="1:7" x14ac:dyDescent="0.55000000000000004">
      <c r="A551" t="s">
        <v>8219</v>
      </c>
      <c r="B551" s="8">
        <v>56</v>
      </c>
      <c r="C551" t="s">
        <v>8221</v>
      </c>
      <c r="D551" s="8">
        <v>1</v>
      </c>
      <c r="E551" s="8"/>
      <c r="F551" s="8"/>
      <c r="G551" s="8"/>
    </row>
    <row r="552" spans="1:7" x14ac:dyDescent="0.55000000000000004">
      <c r="A552" t="s">
        <v>8219</v>
      </c>
      <c r="B552" s="8">
        <v>20</v>
      </c>
      <c r="C552" t="s">
        <v>8221</v>
      </c>
      <c r="D552" s="8">
        <v>3</v>
      </c>
      <c r="E552" s="8"/>
      <c r="F552" s="8"/>
      <c r="G552" s="8"/>
    </row>
    <row r="553" spans="1:7" x14ac:dyDescent="0.55000000000000004">
      <c r="A553" t="s">
        <v>8219</v>
      </c>
      <c r="B553" s="8">
        <v>170</v>
      </c>
      <c r="C553" t="s">
        <v>8221</v>
      </c>
      <c r="D553" s="8">
        <v>8</v>
      </c>
      <c r="E553" s="8"/>
      <c r="F553" s="8"/>
      <c r="G553" s="8"/>
    </row>
    <row r="554" spans="1:7" x14ac:dyDescent="0.55000000000000004">
      <c r="A554" t="s">
        <v>8219</v>
      </c>
      <c r="B554" s="8">
        <v>29</v>
      </c>
      <c r="C554" t="s">
        <v>8221</v>
      </c>
      <c r="D554" s="8">
        <v>0</v>
      </c>
      <c r="E554" s="8"/>
      <c r="F554" s="8"/>
      <c r="G554" s="8"/>
    </row>
    <row r="555" spans="1:7" x14ac:dyDescent="0.55000000000000004">
      <c r="A555" t="s">
        <v>8219</v>
      </c>
      <c r="B555" s="8">
        <v>132</v>
      </c>
      <c r="C555" t="s">
        <v>8221</v>
      </c>
      <c r="D555" s="8">
        <v>3</v>
      </c>
      <c r="E555" s="8"/>
      <c r="F555" s="8"/>
      <c r="G555" s="8"/>
    </row>
    <row r="556" spans="1:7" x14ac:dyDescent="0.55000000000000004">
      <c r="A556" t="s">
        <v>8219</v>
      </c>
      <c r="B556" s="8">
        <v>27</v>
      </c>
      <c r="C556" t="s">
        <v>8221</v>
      </c>
      <c r="D556" s="8">
        <v>3</v>
      </c>
      <c r="E556" s="8"/>
      <c r="F556" s="8"/>
      <c r="G556" s="8"/>
    </row>
    <row r="557" spans="1:7" x14ac:dyDescent="0.55000000000000004">
      <c r="A557" t="s">
        <v>8219</v>
      </c>
      <c r="B557" s="8">
        <v>26</v>
      </c>
      <c r="C557" t="s">
        <v>8221</v>
      </c>
      <c r="D557" s="8">
        <v>0</v>
      </c>
      <c r="E557" s="8"/>
      <c r="F557" s="8"/>
      <c r="G557" s="8"/>
    </row>
    <row r="558" spans="1:7" x14ac:dyDescent="0.55000000000000004">
      <c r="A558" t="s">
        <v>8219</v>
      </c>
      <c r="B558" s="8">
        <v>43</v>
      </c>
      <c r="C558" t="s">
        <v>8221</v>
      </c>
      <c r="D558" s="8">
        <v>19</v>
      </c>
      <c r="E558" s="8"/>
      <c r="F558" s="8"/>
      <c r="G558" s="8"/>
    </row>
    <row r="559" spans="1:7" x14ac:dyDescent="0.55000000000000004">
      <c r="A559" t="s">
        <v>8219</v>
      </c>
      <c r="B559" s="8">
        <v>80</v>
      </c>
      <c r="C559" t="s">
        <v>8221</v>
      </c>
      <c r="D559" s="8">
        <v>0</v>
      </c>
      <c r="E559" s="8"/>
      <c r="F559" s="8"/>
      <c r="G559" s="8"/>
    </row>
    <row r="560" spans="1:7" x14ac:dyDescent="0.55000000000000004">
      <c r="A560" t="s">
        <v>8219</v>
      </c>
      <c r="B560" s="8">
        <v>33</v>
      </c>
      <c r="C560" t="s">
        <v>8221</v>
      </c>
      <c r="D560" s="8">
        <v>2</v>
      </c>
      <c r="E560" s="8"/>
      <c r="F560" s="8"/>
      <c r="G560" s="8"/>
    </row>
    <row r="561" spans="1:7" x14ac:dyDescent="0.55000000000000004">
      <c r="A561" t="s">
        <v>8219</v>
      </c>
      <c r="B561" s="8">
        <v>71</v>
      </c>
      <c r="C561" t="s">
        <v>8221</v>
      </c>
      <c r="D561" s="8">
        <v>0</v>
      </c>
      <c r="E561" s="8"/>
      <c r="F561" s="8"/>
      <c r="G561" s="8"/>
    </row>
    <row r="562" spans="1:7" x14ac:dyDescent="0.55000000000000004">
      <c r="A562" t="s">
        <v>8219</v>
      </c>
      <c r="B562" s="8">
        <v>81</v>
      </c>
      <c r="C562" t="s">
        <v>8221</v>
      </c>
      <c r="D562" s="8">
        <v>0</v>
      </c>
      <c r="E562" s="8"/>
      <c r="F562" s="8"/>
      <c r="G562" s="8"/>
    </row>
    <row r="563" spans="1:7" x14ac:dyDescent="0.55000000000000004">
      <c r="A563" t="s">
        <v>8219</v>
      </c>
      <c r="B563" s="8">
        <v>76</v>
      </c>
      <c r="C563" t="s">
        <v>8221</v>
      </c>
      <c r="D563" s="8">
        <v>25</v>
      </c>
      <c r="E563" s="8"/>
      <c r="F563" s="8"/>
      <c r="G563" s="8"/>
    </row>
    <row r="564" spans="1:7" x14ac:dyDescent="0.55000000000000004">
      <c r="A564" t="s">
        <v>8219</v>
      </c>
      <c r="B564" s="8">
        <v>48</v>
      </c>
      <c r="C564" t="s">
        <v>8221</v>
      </c>
      <c r="D564" s="8">
        <v>8</v>
      </c>
      <c r="E564" s="8"/>
      <c r="F564" s="8"/>
      <c r="G564" s="8"/>
    </row>
    <row r="565" spans="1:7" x14ac:dyDescent="0.55000000000000004">
      <c r="A565" t="s">
        <v>8219</v>
      </c>
      <c r="B565" s="8">
        <v>61</v>
      </c>
      <c r="C565" t="s">
        <v>8221</v>
      </c>
      <c r="D565" s="8">
        <v>16</v>
      </c>
      <c r="E565" s="8"/>
      <c r="F565" s="8"/>
      <c r="G565" s="8"/>
    </row>
    <row r="566" spans="1:7" x14ac:dyDescent="0.55000000000000004">
      <c r="A566" t="s">
        <v>8219</v>
      </c>
      <c r="B566" s="8">
        <v>60</v>
      </c>
      <c r="C566" t="s">
        <v>8221</v>
      </c>
      <c r="D566" s="8">
        <v>3</v>
      </c>
      <c r="E566" s="8"/>
      <c r="F566" s="8"/>
      <c r="G566" s="8"/>
    </row>
    <row r="567" spans="1:7" x14ac:dyDescent="0.55000000000000004">
      <c r="A567" t="s">
        <v>8219</v>
      </c>
      <c r="B567" s="8">
        <v>136</v>
      </c>
      <c r="C567" t="s">
        <v>8221</v>
      </c>
      <c r="D567" s="8">
        <v>3</v>
      </c>
      <c r="E567" s="8"/>
      <c r="F567" s="8"/>
      <c r="G567" s="8"/>
    </row>
    <row r="568" spans="1:7" x14ac:dyDescent="0.55000000000000004">
      <c r="A568" t="s">
        <v>8219</v>
      </c>
      <c r="B568" s="8">
        <v>14</v>
      </c>
      <c r="C568" t="s">
        <v>8221</v>
      </c>
      <c r="D568" s="8">
        <v>2</v>
      </c>
      <c r="E568" s="8"/>
      <c r="F568" s="8"/>
      <c r="G568" s="8"/>
    </row>
    <row r="569" spans="1:7" x14ac:dyDescent="0.55000000000000004">
      <c r="A569" t="s">
        <v>8219</v>
      </c>
      <c r="B569" s="8">
        <v>78</v>
      </c>
      <c r="C569" t="s">
        <v>8221</v>
      </c>
      <c r="D569" s="8">
        <v>1</v>
      </c>
      <c r="E569" s="8"/>
      <c r="F569" s="8"/>
      <c r="G569" s="8"/>
    </row>
    <row r="570" spans="1:7" x14ac:dyDescent="0.55000000000000004">
      <c r="A570" t="s">
        <v>8219</v>
      </c>
      <c r="B570" s="8">
        <v>4</v>
      </c>
      <c r="C570" t="s">
        <v>8221</v>
      </c>
      <c r="D570" s="8">
        <v>0</v>
      </c>
      <c r="E570" s="8"/>
      <c r="F570" s="8"/>
      <c r="G570" s="8"/>
    </row>
    <row r="571" spans="1:7" x14ac:dyDescent="0.55000000000000004">
      <c r="A571" t="s">
        <v>8219</v>
      </c>
      <c r="B571" s="8">
        <v>11</v>
      </c>
      <c r="C571" t="s">
        <v>8221</v>
      </c>
      <c r="D571" s="8">
        <v>1</v>
      </c>
      <c r="E571" s="8"/>
      <c r="F571" s="8"/>
      <c r="G571" s="8"/>
    </row>
    <row r="572" spans="1:7" x14ac:dyDescent="0.55000000000000004">
      <c r="A572" t="s">
        <v>8219</v>
      </c>
      <c r="B572" s="8">
        <v>185</v>
      </c>
      <c r="C572" t="s">
        <v>8221</v>
      </c>
      <c r="D572" s="8">
        <v>19</v>
      </c>
      <c r="E572" s="8"/>
      <c r="F572" s="8"/>
      <c r="G572" s="8"/>
    </row>
    <row r="573" spans="1:7" x14ac:dyDescent="0.55000000000000004">
      <c r="A573" t="s">
        <v>8219</v>
      </c>
      <c r="B573" s="8">
        <v>59</v>
      </c>
      <c r="C573" t="s">
        <v>8221</v>
      </c>
      <c r="D573" s="8">
        <v>9</v>
      </c>
      <c r="E573" s="8"/>
      <c r="F573" s="8"/>
      <c r="G573" s="8"/>
    </row>
    <row r="574" spans="1:7" x14ac:dyDescent="0.55000000000000004">
      <c r="A574" t="s">
        <v>8219</v>
      </c>
      <c r="B574" s="8">
        <v>27</v>
      </c>
      <c r="C574" t="s">
        <v>8221</v>
      </c>
      <c r="D574" s="8">
        <v>1</v>
      </c>
      <c r="E574" s="8"/>
      <c r="F574" s="8"/>
      <c r="G574" s="8"/>
    </row>
    <row r="575" spans="1:7" x14ac:dyDescent="0.55000000000000004">
      <c r="A575" t="s">
        <v>8219</v>
      </c>
      <c r="B575" s="8">
        <v>63</v>
      </c>
      <c r="C575" t="s">
        <v>8221</v>
      </c>
      <c r="D575" s="8">
        <v>0</v>
      </c>
      <c r="E575" s="8"/>
      <c r="F575" s="8"/>
      <c r="G575" s="8"/>
    </row>
    <row r="576" spans="1:7" x14ac:dyDescent="0.55000000000000004">
      <c r="A576" t="s">
        <v>8219</v>
      </c>
      <c r="B576" s="8">
        <v>13</v>
      </c>
      <c r="C576" t="s">
        <v>8221</v>
      </c>
      <c r="D576" s="8">
        <v>1</v>
      </c>
      <c r="E576" s="8"/>
      <c r="F576" s="8"/>
      <c r="G576" s="8"/>
    </row>
    <row r="577" spans="1:7" x14ac:dyDescent="0.55000000000000004">
      <c r="A577" t="s">
        <v>8219</v>
      </c>
      <c r="B577" s="8">
        <v>13</v>
      </c>
      <c r="C577" t="s">
        <v>8221</v>
      </c>
      <c r="D577" s="8">
        <v>5</v>
      </c>
      <c r="E577" s="8"/>
      <c r="F577" s="8"/>
      <c r="G577" s="8"/>
    </row>
    <row r="578" spans="1:7" x14ac:dyDescent="0.55000000000000004">
      <c r="A578" t="s">
        <v>8219</v>
      </c>
      <c r="B578" s="8">
        <v>57</v>
      </c>
      <c r="C578" t="s">
        <v>8221</v>
      </c>
      <c r="D578" s="8">
        <v>85</v>
      </c>
      <c r="E578" s="8"/>
      <c r="F578" s="8"/>
      <c r="G578" s="8"/>
    </row>
    <row r="579" spans="1:7" x14ac:dyDescent="0.55000000000000004">
      <c r="A579" t="s">
        <v>8219</v>
      </c>
      <c r="B579" s="8">
        <v>61</v>
      </c>
      <c r="C579" t="s">
        <v>8221</v>
      </c>
      <c r="D579" s="8">
        <v>3</v>
      </c>
      <c r="E579" s="8"/>
      <c r="F579" s="8"/>
      <c r="G579" s="8"/>
    </row>
    <row r="580" spans="1:7" x14ac:dyDescent="0.55000000000000004">
      <c r="A580" t="s">
        <v>8219</v>
      </c>
      <c r="B580" s="8">
        <v>65</v>
      </c>
      <c r="C580" t="s">
        <v>8221</v>
      </c>
      <c r="D580" s="8">
        <v>4</v>
      </c>
      <c r="E580" s="8"/>
      <c r="F580" s="8"/>
      <c r="G580" s="8"/>
    </row>
    <row r="581" spans="1:7" x14ac:dyDescent="0.55000000000000004">
      <c r="A581" t="s">
        <v>8219</v>
      </c>
      <c r="B581" s="8">
        <v>134</v>
      </c>
      <c r="C581" t="s">
        <v>8221</v>
      </c>
      <c r="D581" s="8">
        <v>3</v>
      </c>
      <c r="E581" s="8"/>
      <c r="F581" s="8"/>
      <c r="G581" s="8"/>
    </row>
    <row r="582" spans="1:7" x14ac:dyDescent="0.55000000000000004">
      <c r="A582" t="s">
        <v>8219</v>
      </c>
      <c r="B582" s="8">
        <v>21</v>
      </c>
      <c r="C582" t="s">
        <v>8221</v>
      </c>
      <c r="D582" s="8">
        <v>5</v>
      </c>
      <c r="E582" s="8"/>
      <c r="F582" s="8"/>
      <c r="G582" s="8"/>
    </row>
    <row r="583" spans="1:7" x14ac:dyDescent="0.55000000000000004">
      <c r="A583" t="s">
        <v>8219</v>
      </c>
      <c r="B583" s="8">
        <v>100</v>
      </c>
      <c r="C583" t="s">
        <v>8221</v>
      </c>
      <c r="D583" s="8">
        <v>17</v>
      </c>
      <c r="E583" s="8"/>
      <c r="F583" s="8"/>
      <c r="G583" s="8"/>
    </row>
    <row r="584" spans="1:7" x14ac:dyDescent="0.55000000000000004">
      <c r="A584" t="s">
        <v>8219</v>
      </c>
      <c r="B584" s="8">
        <v>81</v>
      </c>
      <c r="C584" t="s">
        <v>8221</v>
      </c>
      <c r="D584" s="8">
        <v>3</v>
      </c>
      <c r="E584" s="8"/>
      <c r="F584" s="8"/>
      <c r="G584" s="8"/>
    </row>
    <row r="585" spans="1:7" x14ac:dyDescent="0.55000000000000004">
      <c r="A585" t="s">
        <v>8219</v>
      </c>
      <c r="B585" s="8">
        <v>286</v>
      </c>
      <c r="C585" t="s">
        <v>8221</v>
      </c>
      <c r="D585" s="8">
        <v>2</v>
      </c>
      <c r="E585" s="8"/>
      <c r="F585" s="8"/>
      <c r="G585" s="8"/>
    </row>
    <row r="586" spans="1:7" x14ac:dyDescent="0.55000000000000004">
      <c r="A586" t="s">
        <v>8219</v>
      </c>
      <c r="B586" s="8">
        <v>42</v>
      </c>
      <c r="C586" t="s">
        <v>8221</v>
      </c>
      <c r="D586" s="8">
        <v>6</v>
      </c>
      <c r="E586" s="8"/>
      <c r="F586" s="8"/>
      <c r="G586" s="8"/>
    </row>
    <row r="587" spans="1:7" x14ac:dyDescent="0.55000000000000004">
      <c r="A587" t="s">
        <v>8219</v>
      </c>
      <c r="B587" s="8">
        <v>199</v>
      </c>
      <c r="C587" t="s">
        <v>8221</v>
      </c>
      <c r="D587" s="8">
        <v>0</v>
      </c>
      <c r="E587" s="8"/>
      <c r="F587" s="8"/>
      <c r="G587" s="8"/>
    </row>
    <row r="588" spans="1:7" x14ac:dyDescent="0.55000000000000004">
      <c r="A588" t="s">
        <v>8219</v>
      </c>
      <c r="B588" s="8">
        <v>25</v>
      </c>
      <c r="C588" t="s">
        <v>8221</v>
      </c>
      <c r="D588" s="8">
        <v>1</v>
      </c>
      <c r="E588" s="8"/>
      <c r="F588" s="8"/>
      <c r="G588" s="8"/>
    </row>
    <row r="589" spans="1:7" x14ac:dyDescent="0.55000000000000004">
      <c r="A589" t="s">
        <v>8219</v>
      </c>
      <c r="B589" s="8">
        <v>84</v>
      </c>
      <c r="C589" t="s">
        <v>8221</v>
      </c>
      <c r="D589" s="8">
        <v>3</v>
      </c>
      <c r="E589" s="8"/>
      <c r="F589" s="8"/>
      <c r="G589" s="8"/>
    </row>
    <row r="590" spans="1:7" x14ac:dyDescent="0.55000000000000004">
      <c r="A590" t="s">
        <v>8219</v>
      </c>
      <c r="B590" s="8">
        <v>50</v>
      </c>
      <c r="C590" t="s">
        <v>8221</v>
      </c>
      <c r="D590" s="8">
        <v>13</v>
      </c>
      <c r="E590" s="8"/>
      <c r="F590" s="8"/>
      <c r="G590" s="8"/>
    </row>
    <row r="591" spans="1:7" x14ac:dyDescent="0.55000000000000004">
      <c r="A591" t="s">
        <v>8219</v>
      </c>
      <c r="B591" s="8">
        <v>26</v>
      </c>
      <c r="C591" t="s">
        <v>8221</v>
      </c>
      <c r="D591" s="8">
        <v>1</v>
      </c>
      <c r="E591" s="8"/>
      <c r="F591" s="8"/>
      <c r="G591" s="8"/>
    </row>
    <row r="592" spans="1:7" x14ac:dyDescent="0.55000000000000004">
      <c r="A592" t="s">
        <v>8219</v>
      </c>
      <c r="B592" s="8">
        <v>14</v>
      </c>
      <c r="C592" t="s">
        <v>8221</v>
      </c>
      <c r="D592" s="8">
        <v>1</v>
      </c>
      <c r="E592" s="8"/>
      <c r="F592" s="8"/>
      <c r="G592" s="8"/>
    </row>
    <row r="593" spans="1:7" x14ac:dyDescent="0.55000000000000004">
      <c r="A593" t="s">
        <v>8219</v>
      </c>
      <c r="B593" s="8">
        <v>49</v>
      </c>
      <c r="C593" t="s">
        <v>8221</v>
      </c>
      <c r="D593" s="8">
        <v>9</v>
      </c>
      <c r="E593" s="8"/>
      <c r="F593" s="8"/>
      <c r="G593" s="8"/>
    </row>
    <row r="594" spans="1:7" x14ac:dyDescent="0.55000000000000004">
      <c r="A594" t="s">
        <v>8219</v>
      </c>
      <c r="B594" s="8">
        <v>69</v>
      </c>
      <c r="C594" t="s">
        <v>8221</v>
      </c>
      <c r="D594" s="8">
        <v>0</v>
      </c>
      <c r="E594" s="8"/>
      <c r="F594" s="8"/>
      <c r="G594" s="8"/>
    </row>
    <row r="595" spans="1:7" x14ac:dyDescent="0.55000000000000004">
      <c r="A595" t="s">
        <v>8219</v>
      </c>
      <c r="B595" s="8">
        <v>60</v>
      </c>
      <c r="C595" t="s">
        <v>8221</v>
      </c>
      <c r="D595" s="8">
        <v>2</v>
      </c>
      <c r="E595" s="8"/>
      <c r="F595" s="8"/>
      <c r="G595" s="8"/>
    </row>
    <row r="596" spans="1:7" x14ac:dyDescent="0.55000000000000004">
      <c r="A596" t="s">
        <v>8219</v>
      </c>
      <c r="B596" s="8">
        <v>80</v>
      </c>
      <c r="C596" t="s">
        <v>8221</v>
      </c>
      <c r="D596" s="8">
        <v>1</v>
      </c>
      <c r="E596" s="8"/>
      <c r="F596" s="8"/>
      <c r="G596" s="8"/>
    </row>
    <row r="597" spans="1:7" x14ac:dyDescent="0.55000000000000004">
      <c r="A597" t="s">
        <v>8219</v>
      </c>
      <c r="B597" s="8">
        <v>56</v>
      </c>
      <c r="C597" t="s">
        <v>8221</v>
      </c>
      <c r="D597" s="8">
        <v>10</v>
      </c>
      <c r="E597" s="8"/>
      <c r="F597" s="8"/>
      <c r="G597" s="8"/>
    </row>
    <row r="598" spans="1:7" x14ac:dyDescent="0.55000000000000004">
      <c r="A598" t="s">
        <v>8219</v>
      </c>
      <c r="B598" s="8">
        <v>104</v>
      </c>
      <c r="C598" t="s">
        <v>8221</v>
      </c>
      <c r="D598" s="8">
        <v>3</v>
      </c>
      <c r="E598" s="8"/>
      <c r="F598" s="8"/>
      <c r="G598" s="8"/>
    </row>
    <row r="599" spans="1:7" x14ac:dyDescent="0.55000000000000004">
      <c r="A599" t="s">
        <v>8219</v>
      </c>
      <c r="B599" s="8">
        <v>46</v>
      </c>
      <c r="C599" t="s">
        <v>8221</v>
      </c>
      <c r="D599" s="8">
        <v>2</v>
      </c>
      <c r="E599" s="8"/>
      <c r="F599" s="8"/>
      <c r="G599" s="8"/>
    </row>
    <row r="600" spans="1:7" x14ac:dyDescent="0.55000000000000004">
      <c r="A600" t="s">
        <v>8219</v>
      </c>
      <c r="B600" s="8">
        <v>206</v>
      </c>
      <c r="C600" t="s">
        <v>8221</v>
      </c>
      <c r="D600" s="8">
        <v>2</v>
      </c>
      <c r="E600" s="8"/>
      <c r="F600" s="8"/>
      <c r="G600" s="8"/>
    </row>
    <row r="601" spans="1:7" x14ac:dyDescent="0.55000000000000004">
      <c r="A601" t="s">
        <v>8219</v>
      </c>
      <c r="B601" s="8">
        <v>18</v>
      </c>
      <c r="C601" t="s">
        <v>8221</v>
      </c>
      <c r="D601" s="8">
        <v>1</v>
      </c>
      <c r="E601" s="8"/>
      <c r="F601" s="8"/>
      <c r="G601" s="8"/>
    </row>
    <row r="602" spans="1:7" x14ac:dyDescent="0.55000000000000004">
      <c r="A602" t="s">
        <v>8219</v>
      </c>
      <c r="B602" s="8">
        <v>28</v>
      </c>
      <c r="C602" t="s">
        <v>8221</v>
      </c>
      <c r="D602" s="8">
        <v>14</v>
      </c>
      <c r="E602" s="8"/>
      <c r="F602" s="8"/>
      <c r="G602" s="8"/>
    </row>
    <row r="603" spans="1:7" x14ac:dyDescent="0.55000000000000004">
      <c r="A603" t="s">
        <v>8219</v>
      </c>
      <c r="B603" s="8">
        <v>11</v>
      </c>
      <c r="C603" t="s">
        <v>8221</v>
      </c>
      <c r="D603" s="8">
        <v>0</v>
      </c>
      <c r="E603" s="8"/>
      <c r="F603" s="8"/>
      <c r="G603" s="8"/>
    </row>
    <row r="604" spans="1:7" x14ac:dyDescent="0.55000000000000004">
      <c r="A604" t="s">
        <v>8219</v>
      </c>
      <c r="B604" s="8">
        <v>263</v>
      </c>
      <c r="C604" t="s">
        <v>8221</v>
      </c>
      <c r="D604" s="8">
        <v>0</v>
      </c>
      <c r="E604" s="8"/>
      <c r="F604" s="8"/>
      <c r="G604" s="8"/>
    </row>
    <row r="605" spans="1:7" x14ac:dyDescent="0.55000000000000004">
      <c r="A605" t="s">
        <v>8219</v>
      </c>
      <c r="B605" s="8">
        <v>394</v>
      </c>
      <c r="C605" t="s">
        <v>8221</v>
      </c>
      <c r="D605" s="8">
        <v>4</v>
      </c>
      <c r="E605" s="8"/>
      <c r="F605" s="8"/>
      <c r="G605" s="8"/>
    </row>
    <row r="606" spans="1:7" x14ac:dyDescent="0.55000000000000004">
      <c r="A606" t="s">
        <v>8219</v>
      </c>
      <c r="B606" s="8">
        <v>1049</v>
      </c>
      <c r="C606" t="s">
        <v>8221</v>
      </c>
      <c r="D606" s="8">
        <v>3</v>
      </c>
      <c r="E606" s="8"/>
      <c r="F606" s="8"/>
      <c r="G606" s="8"/>
    </row>
    <row r="607" spans="1:7" x14ac:dyDescent="0.55000000000000004">
      <c r="A607" t="s">
        <v>8219</v>
      </c>
      <c r="B607" s="8">
        <v>308</v>
      </c>
      <c r="C607" t="s">
        <v>8221</v>
      </c>
      <c r="D607" s="8">
        <v>0</v>
      </c>
      <c r="E607" s="8"/>
      <c r="F607" s="8"/>
      <c r="G607" s="8"/>
    </row>
    <row r="608" spans="1:7" x14ac:dyDescent="0.55000000000000004">
      <c r="A608" t="s">
        <v>8219</v>
      </c>
      <c r="B608" s="8">
        <v>1088</v>
      </c>
      <c r="C608" t="s">
        <v>8221</v>
      </c>
      <c r="D608" s="8">
        <v>5</v>
      </c>
      <c r="E608" s="8"/>
      <c r="F608" s="8"/>
      <c r="G608" s="8"/>
    </row>
    <row r="609" spans="1:7" x14ac:dyDescent="0.55000000000000004">
      <c r="A609" t="s">
        <v>8219</v>
      </c>
      <c r="B609" s="8">
        <v>73</v>
      </c>
      <c r="C609" t="s">
        <v>8221</v>
      </c>
      <c r="D609" s="8">
        <v>47</v>
      </c>
      <c r="E609" s="8"/>
      <c r="F609" s="8"/>
      <c r="G609" s="8"/>
    </row>
    <row r="610" spans="1:7" x14ac:dyDescent="0.55000000000000004">
      <c r="A610" t="s">
        <v>8219</v>
      </c>
      <c r="B610" s="8">
        <v>143</v>
      </c>
      <c r="C610" t="s">
        <v>8221</v>
      </c>
      <c r="D610" s="8">
        <v>0</v>
      </c>
      <c r="E610" s="8"/>
      <c r="F610" s="8"/>
      <c r="G610" s="8"/>
    </row>
    <row r="611" spans="1:7" x14ac:dyDescent="0.55000000000000004">
      <c r="A611" t="s">
        <v>8219</v>
      </c>
      <c r="B611" s="8">
        <v>1420</v>
      </c>
      <c r="C611" t="s">
        <v>8221</v>
      </c>
      <c r="D611" s="8">
        <v>10</v>
      </c>
      <c r="E611" s="8"/>
      <c r="F611" s="8"/>
      <c r="G611" s="8"/>
    </row>
    <row r="612" spans="1:7" x14ac:dyDescent="0.55000000000000004">
      <c r="A612" t="s">
        <v>8219</v>
      </c>
      <c r="B612" s="8">
        <v>305</v>
      </c>
      <c r="C612" t="s">
        <v>8221</v>
      </c>
      <c r="D612" s="8">
        <v>11</v>
      </c>
      <c r="E612" s="8"/>
      <c r="F612" s="8"/>
      <c r="G612" s="8"/>
    </row>
    <row r="613" spans="1:7" x14ac:dyDescent="0.55000000000000004">
      <c r="A613" t="s">
        <v>8219</v>
      </c>
      <c r="B613" s="8">
        <v>551</v>
      </c>
      <c r="C613" t="s">
        <v>8221</v>
      </c>
      <c r="D613" s="8">
        <v>2</v>
      </c>
      <c r="E613" s="8"/>
      <c r="F613" s="8"/>
      <c r="G613" s="8"/>
    </row>
    <row r="614" spans="1:7" x14ac:dyDescent="0.55000000000000004">
      <c r="A614" t="s">
        <v>8219</v>
      </c>
      <c r="B614" s="8">
        <v>187</v>
      </c>
      <c r="C614" t="s">
        <v>8221</v>
      </c>
      <c r="D614" s="8">
        <v>2</v>
      </c>
      <c r="E614" s="8"/>
      <c r="F614" s="8"/>
      <c r="G614" s="8"/>
    </row>
    <row r="615" spans="1:7" x14ac:dyDescent="0.55000000000000004">
      <c r="A615" t="s">
        <v>8219</v>
      </c>
      <c r="B615" s="8">
        <v>325</v>
      </c>
      <c r="C615" t="s">
        <v>8221</v>
      </c>
      <c r="D615" s="8">
        <v>22</v>
      </c>
      <c r="E615" s="8"/>
      <c r="F615" s="8"/>
      <c r="G615" s="8"/>
    </row>
    <row r="616" spans="1:7" x14ac:dyDescent="0.55000000000000004">
      <c r="A616" t="s">
        <v>8219</v>
      </c>
      <c r="B616" s="8">
        <v>148</v>
      </c>
      <c r="C616" t="s">
        <v>8221</v>
      </c>
      <c r="D616" s="8">
        <v>8</v>
      </c>
      <c r="E616" s="8"/>
      <c r="F616" s="8"/>
      <c r="G616" s="8"/>
    </row>
    <row r="617" spans="1:7" x14ac:dyDescent="0.55000000000000004">
      <c r="A617" t="s">
        <v>8219</v>
      </c>
      <c r="B617" s="8">
        <v>69</v>
      </c>
      <c r="C617" t="s">
        <v>8221</v>
      </c>
      <c r="D617" s="8">
        <v>6</v>
      </c>
      <c r="E617" s="8"/>
      <c r="F617" s="8"/>
      <c r="G617" s="8"/>
    </row>
    <row r="618" spans="1:7" x14ac:dyDescent="0.55000000000000004">
      <c r="A618" t="s">
        <v>8219</v>
      </c>
      <c r="B618" s="8">
        <v>173</v>
      </c>
      <c r="C618" t="s">
        <v>8221</v>
      </c>
      <c r="D618" s="8">
        <v>1</v>
      </c>
      <c r="E618" s="8"/>
      <c r="F618" s="8"/>
      <c r="G618" s="8"/>
    </row>
    <row r="619" spans="1:7" x14ac:dyDescent="0.55000000000000004">
      <c r="A619" t="s">
        <v>8219</v>
      </c>
      <c r="B619" s="8">
        <v>269</v>
      </c>
      <c r="C619" t="s">
        <v>8221</v>
      </c>
      <c r="D619" s="8">
        <v>3</v>
      </c>
      <c r="E619" s="8"/>
      <c r="F619" s="8"/>
      <c r="G619" s="8"/>
    </row>
    <row r="620" spans="1:7" x14ac:dyDescent="0.55000000000000004">
      <c r="A620" t="s">
        <v>8219</v>
      </c>
      <c r="B620" s="8">
        <v>185</v>
      </c>
      <c r="C620" t="s">
        <v>8221</v>
      </c>
      <c r="D620" s="8">
        <v>0</v>
      </c>
      <c r="E620" s="8"/>
      <c r="F620" s="8"/>
      <c r="G620" s="8"/>
    </row>
    <row r="621" spans="1:7" x14ac:dyDescent="0.55000000000000004">
      <c r="A621" t="s">
        <v>8219</v>
      </c>
      <c r="B621" s="8">
        <v>176</v>
      </c>
      <c r="C621" t="s">
        <v>8221</v>
      </c>
      <c r="D621" s="8">
        <v>0</v>
      </c>
      <c r="E621" s="8"/>
      <c r="F621" s="8"/>
      <c r="G621" s="8"/>
    </row>
    <row r="622" spans="1:7" x14ac:dyDescent="0.55000000000000004">
      <c r="A622" t="s">
        <v>8219</v>
      </c>
      <c r="B622" s="8">
        <v>1019</v>
      </c>
      <c r="C622" t="s">
        <v>8221</v>
      </c>
      <c r="D622" s="8">
        <v>0</v>
      </c>
      <c r="E622" s="8"/>
      <c r="F622" s="8"/>
      <c r="G622" s="8"/>
    </row>
    <row r="623" spans="1:7" x14ac:dyDescent="0.55000000000000004">
      <c r="A623" t="s">
        <v>8219</v>
      </c>
      <c r="B623" s="8">
        <v>113</v>
      </c>
      <c r="C623" t="s">
        <v>8221</v>
      </c>
      <c r="D623" s="8">
        <v>0</v>
      </c>
      <c r="E623" s="8"/>
      <c r="F623" s="8"/>
      <c r="G623" s="8"/>
    </row>
    <row r="624" spans="1:7" x14ac:dyDescent="0.55000000000000004">
      <c r="A624" t="s">
        <v>8219</v>
      </c>
      <c r="B624" s="8">
        <v>404</v>
      </c>
      <c r="C624" t="s">
        <v>8221</v>
      </c>
      <c r="D624" s="8">
        <v>0</v>
      </c>
      <c r="E624" s="8"/>
      <c r="F624" s="8"/>
      <c r="G624" s="8"/>
    </row>
    <row r="625" spans="1:7" x14ac:dyDescent="0.55000000000000004">
      <c r="A625" t="s">
        <v>8219</v>
      </c>
      <c r="B625" s="8">
        <v>707</v>
      </c>
      <c r="C625" t="s">
        <v>8221</v>
      </c>
      <c r="D625" s="8">
        <v>3</v>
      </c>
      <c r="E625" s="8"/>
      <c r="F625" s="8"/>
      <c r="G625" s="8"/>
    </row>
    <row r="626" spans="1:7" x14ac:dyDescent="0.55000000000000004">
      <c r="A626" t="s">
        <v>8219</v>
      </c>
      <c r="B626" s="8">
        <v>392</v>
      </c>
      <c r="C626" t="s">
        <v>8221</v>
      </c>
      <c r="D626" s="8">
        <v>0</v>
      </c>
      <c r="E626" s="8"/>
      <c r="F626" s="8"/>
      <c r="G626" s="8"/>
    </row>
    <row r="627" spans="1:7" x14ac:dyDescent="0.55000000000000004">
      <c r="A627" t="s">
        <v>8219</v>
      </c>
      <c r="B627" s="8">
        <v>23</v>
      </c>
      <c r="C627" t="s">
        <v>8221</v>
      </c>
      <c r="D627" s="8">
        <v>0</v>
      </c>
      <c r="E627" s="8"/>
      <c r="F627" s="8"/>
      <c r="G627" s="8"/>
    </row>
    <row r="628" spans="1:7" x14ac:dyDescent="0.55000000000000004">
      <c r="A628" t="s">
        <v>8219</v>
      </c>
      <c r="B628" s="8">
        <v>682</v>
      </c>
      <c r="C628" t="s">
        <v>8221</v>
      </c>
      <c r="D628" s="8">
        <v>1</v>
      </c>
      <c r="E628" s="8"/>
      <c r="F628" s="8"/>
      <c r="G628" s="8"/>
    </row>
    <row r="629" spans="1:7" x14ac:dyDescent="0.55000000000000004">
      <c r="A629" t="s">
        <v>8219</v>
      </c>
      <c r="B629" s="8">
        <v>37</v>
      </c>
      <c r="C629" t="s">
        <v>8221</v>
      </c>
      <c r="D629" s="8">
        <v>6</v>
      </c>
      <c r="E629" s="8"/>
      <c r="F629" s="8"/>
      <c r="G629" s="8"/>
    </row>
    <row r="630" spans="1:7" x14ac:dyDescent="0.55000000000000004">
      <c r="A630" t="s">
        <v>8219</v>
      </c>
      <c r="B630" s="8">
        <v>146</v>
      </c>
      <c r="C630" t="s">
        <v>8221</v>
      </c>
      <c r="D630" s="8">
        <v>1</v>
      </c>
      <c r="E630" s="8"/>
      <c r="F630" s="8"/>
      <c r="G630" s="8"/>
    </row>
    <row r="631" spans="1:7" x14ac:dyDescent="0.55000000000000004">
      <c r="A631" t="s">
        <v>8219</v>
      </c>
      <c r="B631" s="8">
        <v>119</v>
      </c>
      <c r="C631" t="s">
        <v>8221</v>
      </c>
      <c r="D631" s="8">
        <v>2</v>
      </c>
      <c r="E631" s="8"/>
      <c r="F631" s="8"/>
      <c r="G631" s="8"/>
    </row>
    <row r="632" spans="1:7" x14ac:dyDescent="0.55000000000000004">
      <c r="A632" t="s">
        <v>8219</v>
      </c>
      <c r="B632" s="8">
        <v>163</v>
      </c>
      <c r="C632" t="s">
        <v>8221</v>
      </c>
      <c r="D632" s="8">
        <v>0</v>
      </c>
      <c r="E632" s="8"/>
      <c r="F632" s="8"/>
      <c r="G632" s="8"/>
    </row>
    <row r="633" spans="1:7" x14ac:dyDescent="0.55000000000000004">
      <c r="A633" t="s">
        <v>8219</v>
      </c>
      <c r="B633" s="8">
        <v>339</v>
      </c>
      <c r="C633" t="s">
        <v>8221</v>
      </c>
      <c r="D633" s="8">
        <v>3</v>
      </c>
      <c r="E633" s="8"/>
      <c r="F633" s="8"/>
      <c r="G633" s="8"/>
    </row>
    <row r="634" spans="1:7" x14ac:dyDescent="0.55000000000000004">
      <c r="A634" t="s">
        <v>8219</v>
      </c>
      <c r="B634" s="8">
        <v>58</v>
      </c>
      <c r="C634" t="s">
        <v>8221</v>
      </c>
      <c r="D634" s="8">
        <v>3</v>
      </c>
      <c r="E634" s="8"/>
      <c r="F634" s="8"/>
      <c r="G634" s="8"/>
    </row>
    <row r="635" spans="1:7" x14ac:dyDescent="0.55000000000000004">
      <c r="A635" t="s">
        <v>8219</v>
      </c>
      <c r="B635" s="8">
        <v>456</v>
      </c>
      <c r="C635" t="s">
        <v>8221</v>
      </c>
      <c r="D635" s="8">
        <v>0</v>
      </c>
      <c r="E635" s="8"/>
      <c r="F635" s="8"/>
      <c r="G635" s="8"/>
    </row>
    <row r="636" spans="1:7" x14ac:dyDescent="0.55000000000000004">
      <c r="A636" t="s">
        <v>8219</v>
      </c>
      <c r="B636" s="8">
        <v>15</v>
      </c>
      <c r="C636" t="s">
        <v>8221</v>
      </c>
      <c r="D636" s="8">
        <v>6</v>
      </c>
      <c r="E636" s="8"/>
      <c r="F636" s="8"/>
      <c r="G636" s="8"/>
    </row>
    <row r="637" spans="1:7" x14ac:dyDescent="0.55000000000000004">
      <c r="A637" t="s">
        <v>8219</v>
      </c>
      <c r="B637" s="8">
        <v>191</v>
      </c>
      <c r="C637" t="s">
        <v>8221</v>
      </c>
      <c r="D637" s="8">
        <v>0</v>
      </c>
      <c r="E637" s="8"/>
      <c r="F637" s="8"/>
      <c r="G637" s="8"/>
    </row>
    <row r="638" spans="1:7" x14ac:dyDescent="0.55000000000000004">
      <c r="A638" t="s">
        <v>8219</v>
      </c>
      <c r="B638" s="8">
        <v>17</v>
      </c>
      <c r="C638" t="s">
        <v>8221</v>
      </c>
      <c r="D638" s="8">
        <v>19</v>
      </c>
      <c r="E638" s="8"/>
      <c r="F638" s="8"/>
      <c r="G638" s="8"/>
    </row>
    <row r="639" spans="1:7" x14ac:dyDescent="0.55000000000000004">
      <c r="A639" t="s">
        <v>8219</v>
      </c>
      <c r="B639" s="8">
        <v>28</v>
      </c>
      <c r="C639" t="s">
        <v>8221</v>
      </c>
      <c r="D639" s="8">
        <v>1</v>
      </c>
      <c r="E639" s="8"/>
      <c r="F639" s="8"/>
      <c r="G639" s="8"/>
    </row>
    <row r="640" spans="1:7" x14ac:dyDescent="0.55000000000000004">
      <c r="A640" t="s">
        <v>8219</v>
      </c>
      <c r="B640" s="8">
        <v>18</v>
      </c>
      <c r="C640" t="s">
        <v>8221</v>
      </c>
      <c r="D640" s="8">
        <v>2</v>
      </c>
      <c r="E640" s="8"/>
      <c r="F640" s="8"/>
      <c r="G640" s="8"/>
    </row>
    <row r="641" spans="1:7" x14ac:dyDescent="0.55000000000000004">
      <c r="A641" t="s">
        <v>8219</v>
      </c>
      <c r="B641" s="8">
        <v>61</v>
      </c>
      <c r="C641" t="s">
        <v>8221</v>
      </c>
      <c r="D641" s="8">
        <v>0</v>
      </c>
      <c r="E641" s="8"/>
      <c r="F641" s="8"/>
      <c r="G641" s="8"/>
    </row>
    <row r="642" spans="1:7" x14ac:dyDescent="0.55000000000000004">
      <c r="A642" t="s">
        <v>8219</v>
      </c>
      <c r="B642" s="8">
        <v>3</v>
      </c>
      <c r="C642" t="s">
        <v>8221</v>
      </c>
      <c r="D642" s="8">
        <v>11</v>
      </c>
      <c r="E642" s="8"/>
      <c r="F642" s="8"/>
      <c r="G642" s="8"/>
    </row>
    <row r="643" spans="1:7" x14ac:dyDescent="0.55000000000000004">
      <c r="A643" t="s">
        <v>8219</v>
      </c>
      <c r="B643" s="8">
        <v>6</v>
      </c>
      <c r="C643" t="s">
        <v>8221</v>
      </c>
      <c r="D643" s="8">
        <v>0</v>
      </c>
      <c r="E643" s="8"/>
      <c r="F643" s="8"/>
      <c r="G643" s="8"/>
    </row>
    <row r="644" spans="1:7" x14ac:dyDescent="0.55000000000000004">
      <c r="A644" t="s">
        <v>8219</v>
      </c>
      <c r="B644" s="8">
        <v>10</v>
      </c>
      <c r="C644" t="s">
        <v>8221</v>
      </c>
      <c r="D644" s="8">
        <v>0</v>
      </c>
      <c r="E644" s="8"/>
      <c r="F644" s="8"/>
      <c r="G644" s="8"/>
    </row>
    <row r="645" spans="1:7" x14ac:dyDescent="0.55000000000000004">
      <c r="A645" t="s">
        <v>8219</v>
      </c>
      <c r="B645" s="8">
        <v>147</v>
      </c>
      <c r="C645" t="s">
        <v>8221</v>
      </c>
      <c r="D645" s="8">
        <v>1</v>
      </c>
      <c r="E645" s="8"/>
      <c r="F645" s="8"/>
      <c r="G645" s="8"/>
    </row>
    <row r="646" spans="1:7" x14ac:dyDescent="0.55000000000000004">
      <c r="A646" t="s">
        <v>8219</v>
      </c>
      <c r="B646" s="8">
        <v>199</v>
      </c>
      <c r="C646" t="s">
        <v>8221</v>
      </c>
      <c r="D646" s="8">
        <v>3</v>
      </c>
      <c r="E646" s="8"/>
      <c r="F646" s="8"/>
      <c r="G646" s="8"/>
    </row>
    <row r="647" spans="1:7" x14ac:dyDescent="0.55000000000000004">
      <c r="A647" t="s">
        <v>8219</v>
      </c>
      <c r="B647" s="8">
        <v>50</v>
      </c>
      <c r="C647" t="s">
        <v>8221</v>
      </c>
      <c r="D647" s="8">
        <v>1</v>
      </c>
      <c r="E647" s="8"/>
      <c r="F647" s="8"/>
      <c r="G647" s="8"/>
    </row>
    <row r="648" spans="1:7" x14ac:dyDescent="0.55000000000000004">
      <c r="A648" t="s">
        <v>8219</v>
      </c>
      <c r="B648" s="8">
        <v>21</v>
      </c>
      <c r="C648" t="s">
        <v>8221</v>
      </c>
      <c r="D648" s="8">
        <v>15</v>
      </c>
      <c r="E648" s="8"/>
      <c r="F648" s="8"/>
      <c r="G648" s="8"/>
    </row>
    <row r="649" spans="1:7" x14ac:dyDescent="0.55000000000000004">
      <c r="A649" t="s">
        <v>8219</v>
      </c>
      <c r="B649" s="8">
        <v>24</v>
      </c>
      <c r="C649" t="s">
        <v>8221</v>
      </c>
      <c r="D649" s="8">
        <v>2</v>
      </c>
      <c r="E649" s="8"/>
      <c r="F649" s="8"/>
      <c r="G649" s="8"/>
    </row>
    <row r="650" spans="1:7" x14ac:dyDescent="0.55000000000000004">
      <c r="A650" t="s">
        <v>8219</v>
      </c>
      <c r="B650" s="8">
        <v>32</v>
      </c>
      <c r="C650" t="s">
        <v>8221</v>
      </c>
      <c r="D650" s="8">
        <v>1</v>
      </c>
      <c r="E650" s="8"/>
      <c r="F650" s="8"/>
      <c r="G650" s="8"/>
    </row>
    <row r="651" spans="1:7" x14ac:dyDescent="0.55000000000000004">
      <c r="A651" t="s">
        <v>8219</v>
      </c>
      <c r="B651" s="8">
        <v>62</v>
      </c>
      <c r="C651" t="s">
        <v>8221</v>
      </c>
      <c r="D651" s="8">
        <v>1</v>
      </c>
      <c r="E651" s="8"/>
      <c r="F651" s="8"/>
      <c r="G651" s="8"/>
    </row>
    <row r="652" spans="1:7" x14ac:dyDescent="0.55000000000000004">
      <c r="A652" t="s">
        <v>8219</v>
      </c>
      <c r="B652" s="8">
        <v>9</v>
      </c>
      <c r="C652" t="s">
        <v>8221</v>
      </c>
      <c r="D652" s="8">
        <v>0</v>
      </c>
      <c r="E652" s="8"/>
      <c r="F652" s="8"/>
      <c r="G652" s="8"/>
    </row>
    <row r="653" spans="1:7" x14ac:dyDescent="0.55000000000000004">
      <c r="A653" t="s">
        <v>8219</v>
      </c>
      <c r="B653" s="8">
        <v>38</v>
      </c>
      <c r="C653" t="s">
        <v>8221</v>
      </c>
      <c r="D653" s="8">
        <v>1</v>
      </c>
      <c r="E653" s="8"/>
      <c r="F653" s="8"/>
      <c r="G653" s="8"/>
    </row>
    <row r="654" spans="1:7" x14ac:dyDescent="0.55000000000000004">
      <c r="A654" t="s">
        <v>8219</v>
      </c>
      <c r="B654" s="8">
        <v>54</v>
      </c>
      <c r="C654" t="s">
        <v>8221</v>
      </c>
      <c r="D654" s="8">
        <v>11</v>
      </c>
      <c r="E654" s="8"/>
      <c r="F654" s="8"/>
      <c r="G654" s="8"/>
    </row>
    <row r="655" spans="1:7" x14ac:dyDescent="0.55000000000000004">
      <c r="A655" t="s">
        <v>8219</v>
      </c>
      <c r="B655" s="8">
        <v>37</v>
      </c>
      <c r="C655" t="s">
        <v>8221</v>
      </c>
      <c r="D655" s="8">
        <v>0</v>
      </c>
      <c r="E655" s="8"/>
      <c r="F655" s="8"/>
      <c r="G655" s="8"/>
    </row>
    <row r="656" spans="1:7" x14ac:dyDescent="0.55000000000000004">
      <c r="A656" t="s">
        <v>8219</v>
      </c>
      <c r="B656" s="8">
        <v>39</v>
      </c>
      <c r="C656" t="s">
        <v>8221</v>
      </c>
      <c r="D656" s="8">
        <v>1</v>
      </c>
      <c r="E656" s="8"/>
      <c r="F656" s="8"/>
      <c r="G656" s="8"/>
    </row>
    <row r="657" spans="1:7" x14ac:dyDescent="0.55000000000000004">
      <c r="A657" t="s">
        <v>8219</v>
      </c>
      <c r="B657" s="8">
        <v>34</v>
      </c>
      <c r="C657" t="s">
        <v>8221</v>
      </c>
      <c r="D657" s="8">
        <v>6</v>
      </c>
      <c r="E657" s="8"/>
      <c r="F657" s="8"/>
      <c r="G657" s="8"/>
    </row>
    <row r="658" spans="1:7" x14ac:dyDescent="0.55000000000000004">
      <c r="A658" t="s">
        <v>8219</v>
      </c>
      <c r="B658" s="8">
        <v>55</v>
      </c>
      <c r="C658" t="s">
        <v>8221</v>
      </c>
      <c r="D658" s="8">
        <v>7</v>
      </c>
      <c r="E658" s="8"/>
      <c r="F658" s="8"/>
      <c r="G658" s="8"/>
    </row>
    <row r="659" spans="1:7" x14ac:dyDescent="0.55000000000000004">
      <c r="A659" t="s">
        <v>8219</v>
      </c>
      <c r="B659" s="8">
        <v>32</v>
      </c>
      <c r="C659" t="s">
        <v>8221</v>
      </c>
      <c r="D659" s="8">
        <v>0</v>
      </c>
      <c r="E659" s="8"/>
      <c r="F659" s="8"/>
      <c r="G659" s="8"/>
    </row>
    <row r="660" spans="1:7" x14ac:dyDescent="0.55000000000000004">
      <c r="A660" t="s">
        <v>8219</v>
      </c>
      <c r="B660" s="8">
        <v>25</v>
      </c>
      <c r="C660" t="s">
        <v>8221</v>
      </c>
      <c r="D660" s="8">
        <v>16</v>
      </c>
      <c r="E660" s="8"/>
      <c r="F660" s="8"/>
      <c r="G660" s="8"/>
    </row>
    <row r="661" spans="1:7" x14ac:dyDescent="0.55000000000000004">
      <c r="A661" t="s">
        <v>8219</v>
      </c>
      <c r="B661" s="8">
        <v>33</v>
      </c>
      <c r="C661" t="s">
        <v>8221</v>
      </c>
      <c r="D661" s="8">
        <v>0</v>
      </c>
      <c r="E661" s="8"/>
      <c r="F661" s="8"/>
      <c r="G661" s="8"/>
    </row>
    <row r="662" spans="1:7" x14ac:dyDescent="0.55000000000000004">
      <c r="A662" t="s">
        <v>8219</v>
      </c>
      <c r="B662" s="8">
        <v>97</v>
      </c>
      <c r="C662" t="s">
        <v>8221</v>
      </c>
      <c r="D662" s="8">
        <v>0</v>
      </c>
      <c r="E662" s="8"/>
      <c r="F662" s="8"/>
      <c r="G662" s="8"/>
    </row>
    <row r="663" spans="1:7" x14ac:dyDescent="0.55000000000000004">
      <c r="A663" t="s">
        <v>8219</v>
      </c>
      <c r="B663" s="8">
        <v>59</v>
      </c>
      <c r="C663" t="s">
        <v>8221</v>
      </c>
      <c r="D663" s="8">
        <v>0</v>
      </c>
      <c r="E663" s="8"/>
      <c r="F663" s="8"/>
      <c r="G663" s="8"/>
    </row>
    <row r="664" spans="1:7" x14ac:dyDescent="0.55000000000000004">
      <c r="A664" t="s">
        <v>8219</v>
      </c>
      <c r="B664" s="8">
        <v>1095</v>
      </c>
      <c r="C664" t="s">
        <v>8221</v>
      </c>
      <c r="D664" s="8">
        <v>12</v>
      </c>
      <c r="E664" s="8"/>
      <c r="F664" s="8"/>
      <c r="G664" s="8"/>
    </row>
    <row r="665" spans="1:7" x14ac:dyDescent="0.55000000000000004">
      <c r="A665" t="s">
        <v>8219</v>
      </c>
      <c r="B665" s="8">
        <v>218</v>
      </c>
      <c r="C665" t="s">
        <v>8221</v>
      </c>
      <c r="D665" s="8">
        <v>1</v>
      </c>
      <c r="E665" s="8"/>
      <c r="F665" s="8"/>
      <c r="G665" s="8"/>
    </row>
    <row r="666" spans="1:7" x14ac:dyDescent="0.55000000000000004">
      <c r="A666" t="s">
        <v>8219</v>
      </c>
      <c r="B666" s="8">
        <v>111</v>
      </c>
      <c r="C666" t="s">
        <v>8221</v>
      </c>
      <c r="D666" s="8">
        <v>3</v>
      </c>
      <c r="E666" s="8"/>
      <c r="F666" s="8"/>
      <c r="G666" s="8"/>
    </row>
    <row r="667" spans="1:7" x14ac:dyDescent="0.55000000000000004">
      <c r="A667" t="s">
        <v>8219</v>
      </c>
      <c r="B667" s="8">
        <v>56</v>
      </c>
      <c r="C667" t="s">
        <v>8221</v>
      </c>
      <c r="D667" s="8">
        <v>1</v>
      </c>
      <c r="E667" s="8"/>
      <c r="F667" s="8"/>
      <c r="G667" s="8"/>
    </row>
    <row r="668" spans="1:7" x14ac:dyDescent="0.55000000000000004">
      <c r="A668" t="s">
        <v>8219</v>
      </c>
      <c r="B668" s="8">
        <v>265</v>
      </c>
      <c r="C668" t="s">
        <v>8221</v>
      </c>
      <c r="D668" s="8">
        <v>4</v>
      </c>
      <c r="E668" s="8"/>
      <c r="F668" s="8"/>
      <c r="G668" s="8"/>
    </row>
    <row r="669" spans="1:7" x14ac:dyDescent="0.55000000000000004">
      <c r="A669" t="s">
        <v>8219</v>
      </c>
      <c r="B669" s="8">
        <v>28</v>
      </c>
      <c r="C669" t="s">
        <v>8221</v>
      </c>
      <c r="D669" s="8">
        <v>1</v>
      </c>
      <c r="E669" s="8"/>
      <c r="F669" s="8"/>
      <c r="G669" s="8"/>
    </row>
    <row r="670" spans="1:7" x14ac:dyDescent="0.55000000000000004">
      <c r="A670" t="s">
        <v>8219</v>
      </c>
      <c r="B670" s="8">
        <v>364</v>
      </c>
      <c r="C670" t="s">
        <v>8221</v>
      </c>
      <c r="D670" s="8">
        <v>3</v>
      </c>
      <c r="E670" s="8"/>
      <c r="F670" s="8"/>
      <c r="G670" s="8"/>
    </row>
    <row r="671" spans="1:7" x14ac:dyDescent="0.55000000000000004">
      <c r="A671" t="s">
        <v>8219</v>
      </c>
      <c r="B671" s="8">
        <v>27</v>
      </c>
      <c r="C671" t="s">
        <v>8221</v>
      </c>
      <c r="D671" s="8">
        <v>1</v>
      </c>
      <c r="E671" s="8"/>
      <c r="F671" s="8"/>
      <c r="G671" s="8"/>
    </row>
    <row r="672" spans="1:7" x14ac:dyDescent="0.55000000000000004">
      <c r="A672" t="s">
        <v>8219</v>
      </c>
      <c r="B672" s="8">
        <v>93</v>
      </c>
      <c r="C672" t="s">
        <v>8221</v>
      </c>
      <c r="D672" s="8">
        <v>0</v>
      </c>
      <c r="E672" s="8"/>
      <c r="F672" s="8"/>
      <c r="G672" s="8"/>
    </row>
    <row r="673" spans="1:7" x14ac:dyDescent="0.55000000000000004">
      <c r="A673" t="s">
        <v>8219</v>
      </c>
      <c r="B673" s="8">
        <v>64</v>
      </c>
      <c r="C673" t="s">
        <v>8221</v>
      </c>
      <c r="D673" s="8">
        <v>12</v>
      </c>
      <c r="E673" s="8"/>
      <c r="F673" s="8"/>
      <c r="G673" s="8"/>
    </row>
    <row r="674" spans="1:7" x14ac:dyDescent="0.55000000000000004">
      <c r="A674" t="s">
        <v>8219</v>
      </c>
      <c r="B674" s="8">
        <v>22</v>
      </c>
      <c r="C674" t="s">
        <v>8221</v>
      </c>
      <c r="D674" s="8">
        <v>0</v>
      </c>
      <c r="E674" s="8"/>
      <c r="F674" s="8"/>
      <c r="G674" s="8"/>
    </row>
    <row r="675" spans="1:7" x14ac:dyDescent="0.55000000000000004">
      <c r="A675" t="s">
        <v>8219</v>
      </c>
      <c r="B675" s="8">
        <v>59</v>
      </c>
      <c r="C675" t="s">
        <v>8221</v>
      </c>
      <c r="D675" s="8">
        <v>1</v>
      </c>
      <c r="E675" s="8"/>
      <c r="F675" s="8"/>
      <c r="G675" s="8"/>
    </row>
    <row r="676" spans="1:7" x14ac:dyDescent="0.55000000000000004">
      <c r="A676" t="s">
        <v>8219</v>
      </c>
      <c r="B676" s="8">
        <v>249</v>
      </c>
      <c r="C676" t="s">
        <v>8221</v>
      </c>
      <c r="D676" s="8">
        <v>0</v>
      </c>
      <c r="E676" s="8"/>
      <c r="F676" s="8"/>
      <c r="G676" s="8"/>
    </row>
    <row r="677" spans="1:7" x14ac:dyDescent="0.55000000000000004">
      <c r="A677" t="s">
        <v>8219</v>
      </c>
      <c r="B677" s="8">
        <v>392</v>
      </c>
      <c r="C677" t="s">
        <v>8221</v>
      </c>
      <c r="D677" s="8">
        <v>0</v>
      </c>
      <c r="E677" s="8"/>
      <c r="F677" s="8"/>
      <c r="G677" s="8"/>
    </row>
    <row r="678" spans="1:7" x14ac:dyDescent="0.55000000000000004">
      <c r="A678" t="s">
        <v>8219</v>
      </c>
      <c r="B678" s="8">
        <v>115</v>
      </c>
      <c r="C678" t="s">
        <v>8221</v>
      </c>
      <c r="D678" s="8">
        <v>2</v>
      </c>
      <c r="E678" s="8"/>
      <c r="F678" s="8"/>
      <c r="G678" s="8"/>
    </row>
    <row r="679" spans="1:7" x14ac:dyDescent="0.55000000000000004">
      <c r="A679" t="s">
        <v>8219</v>
      </c>
      <c r="B679" s="8">
        <v>433</v>
      </c>
      <c r="C679" t="s">
        <v>8221</v>
      </c>
      <c r="D679" s="8">
        <v>92</v>
      </c>
      <c r="E679" s="8"/>
      <c r="F679" s="8"/>
      <c r="G679" s="8"/>
    </row>
    <row r="680" spans="1:7" x14ac:dyDescent="0.55000000000000004">
      <c r="A680" t="s">
        <v>8219</v>
      </c>
      <c r="B680" s="8">
        <v>20</v>
      </c>
      <c r="C680" t="s">
        <v>8221</v>
      </c>
      <c r="D680" s="8">
        <v>0</v>
      </c>
      <c r="E680" s="8"/>
      <c r="F680" s="8"/>
      <c r="G680" s="8"/>
    </row>
    <row r="681" spans="1:7" x14ac:dyDescent="0.55000000000000004">
      <c r="A681" t="s">
        <v>8219</v>
      </c>
      <c r="B681" s="8">
        <v>8</v>
      </c>
      <c r="C681" t="s">
        <v>8221</v>
      </c>
      <c r="D681" s="8">
        <v>3</v>
      </c>
      <c r="E681" s="8"/>
      <c r="F681" s="8"/>
      <c r="G681" s="8"/>
    </row>
    <row r="682" spans="1:7" x14ac:dyDescent="0.55000000000000004">
      <c r="A682" t="s">
        <v>8219</v>
      </c>
      <c r="B682" s="8">
        <v>175</v>
      </c>
      <c r="C682" t="s">
        <v>8221</v>
      </c>
      <c r="D682" s="8">
        <v>10</v>
      </c>
      <c r="E682" s="8"/>
      <c r="F682" s="8"/>
      <c r="G682" s="8"/>
    </row>
    <row r="683" spans="1:7" x14ac:dyDescent="0.55000000000000004">
      <c r="A683" t="s">
        <v>8219</v>
      </c>
      <c r="B683" s="8">
        <v>104</v>
      </c>
      <c r="C683" t="s">
        <v>8221</v>
      </c>
      <c r="D683" s="8">
        <v>7</v>
      </c>
      <c r="E683" s="8"/>
      <c r="F683" s="8"/>
      <c r="G683" s="8"/>
    </row>
    <row r="684" spans="1:7" x14ac:dyDescent="0.55000000000000004">
      <c r="A684" t="s">
        <v>8219</v>
      </c>
      <c r="B684" s="8">
        <v>17</v>
      </c>
      <c r="C684" t="s">
        <v>8221</v>
      </c>
      <c r="D684" s="8">
        <v>3</v>
      </c>
      <c r="E684" s="8"/>
      <c r="F684" s="8"/>
      <c r="G684" s="8"/>
    </row>
    <row r="685" spans="1:7" x14ac:dyDescent="0.55000000000000004">
      <c r="A685" t="s">
        <v>8219</v>
      </c>
      <c r="B685" s="8">
        <v>277</v>
      </c>
      <c r="C685" t="s">
        <v>8221</v>
      </c>
      <c r="D685" s="8">
        <v>0</v>
      </c>
      <c r="E685" s="8"/>
      <c r="F685" s="8"/>
      <c r="G685" s="8"/>
    </row>
    <row r="686" spans="1:7" x14ac:dyDescent="0.55000000000000004">
      <c r="A686" t="s">
        <v>8219</v>
      </c>
      <c r="B686" s="8">
        <v>118</v>
      </c>
      <c r="C686" t="s">
        <v>8221</v>
      </c>
      <c r="D686" s="8">
        <v>1</v>
      </c>
      <c r="E686" s="8"/>
      <c r="F686" s="8"/>
      <c r="G686" s="8"/>
    </row>
    <row r="687" spans="1:7" x14ac:dyDescent="0.55000000000000004">
      <c r="A687" t="s">
        <v>8219</v>
      </c>
      <c r="B687" s="8">
        <v>97</v>
      </c>
      <c r="C687" t="s">
        <v>8221</v>
      </c>
      <c r="D687" s="8">
        <v>0</v>
      </c>
      <c r="E687" s="8"/>
      <c r="F687" s="8"/>
      <c r="G687" s="8"/>
    </row>
    <row r="688" spans="1:7" x14ac:dyDescent="0.55000000000000004">
      <c r="A688" t="s">
        <v>8219</v>
      </c>
      <c r="B688" s="8">
        <v>20</v>
      </c>
      <c r="C688" t="s">
        <v>8221</v>
      </c>
      <c r="D688" s="8">
        <v>9</v>
      </c>
      <c r="E688" s="8"/>
      <c r="F688" s="8"/>
      <c r="G688" s="8"/>
    </row>
    <row r="689" spans="1:7" x14ac:dyDescent="0.55000000000000004">
      <c r="A689" t="s">
        <v>8219</v>
      </c>
      <c r="B689" s="8">
        <v>26</v>
      </c>
      <c r="C689" t="s">
        <v>8221</v>
      </c>
      <c r="D689" s="8">
        <v>2</v>
      </c>
      <c r="E689" s="8"/>
      <c r="F689" s="8"/>
      <c r="G689" s="8"/>
    </row>
    <row r="690" spans="1:7" x14ac:dyDescent="0.55000000000000004">
      <c r="A690" t="s">
        <v>8219</v>
      </c>
      <c r="B690" s="8">
        <v>128</v>
      </c>
      <c r="C690" t="s">
        <v>8221</v>
      </c>
      <c r="D690" s="8">
        <v>1</v>
      </c>
      <c r="E690" s="8"/>
      <c r="F690" s="8"/>
      <c r="G690" s="8"/>
    </row>
    <row r="691" spans="1:7" x14ac:dyDescent="0.55000000000000004">
      <c r="A691" t="s">
        <v>8219</v>
      </c>
      <c r="B691" s="8">
        <v>15</v>
      </c>
      <c r="C691" t="s">
        <v>8221</v>
      </c>
      <c r="D691" s="8">
        <v>2</v>
      </c>
      <c r="E691" s="8"/>
      <c r="F691" s="8"/>
      <c r="G691" s="8"/>
    </row>
    <row r="692" spans="1:7" x14ac:dyDescent="0.55000000000000004">
      <c r="A692" t="s">
        <v>8219</v>
      </c>
      <c r="B692" s="8">
        <v>25</v>
      </c>
      <c r="C692" t="s">
        <v>8221</v>
      </c>
      <c r="D692" s="8">
        <v>11</v>
      </c>
      <c r="E692" s="8"/>
      <c r="F692" s="8"/>
      <c r="G692" s="8"/>
    </row>
    <row r="693" spans="1:7" x14ac:dyDescent="0.55000000000000004">
      <c r="A693" t="s">
        <v>8219</v>
      </c>
      <c r="B693" s="8">
        <v>55</v>
      </c>
      <c r="C693" t="s">
        <v>8221</v>
      </c>
      <c r="D693" s="8">
        <v>0</v>
      </c>
      <c r="E693" s="8"/>
      <c r="F693" s="8"/>
      <c r="G693" s="8"/>
    </row>
    <row r="694" spans="1:7" x14ac:dyDescent="0.55000000000000004">
      <c r="A694" t="s">
        <v>8219</v>
      </c>
      <c r="B694" s="8">
        <v>107</v>
      </c>
      <c r="C694" t="s">
        <v>8221</v>
      </c>
      <c r="D694" s="8">
        <v>0</v>
      </c>
      <c r="E694" s="8"/>
      <c r="F694" s="8"/>
      <c r="G694" s="8"/>
    </row>
    <row r="695" spans="1:7" x14ac:dyDescent="0.55000000000000004">
      <c r="A695" t="s">
        <v>8219</v>
      </c>
      <c r="B695" s="8">
        <v>557</v>
      </c>
      <c r="C695" t="s">
        <v>8221</v>
      </c>
      <c r="D695" s="8">
        <v>9</v>
      </c>
      <c r="E695" s="8"/>
      <c r="F695" s="8"/>
      <c r="G695" s="8"/>
    </row>
    <row r="696" spans="1:7" x14ac:dyDescent="0.55000000000000004">
      <c r="A696" t="s">
        <v>8219</v>
      </c>
      <c r="B696" s="8">
        <v>40</v>
      </c>
      <c r="C696" t="s">
        <v>8221</v>
      </c>
      <c r="D696" s="8">
        <v>0</v>
      </c>
      <c r="E696" s="8"/>
      <c r="F696" s="8"/>
      <c r="G696" s="8"/>
    </row>
    <row r="697" spans="1:7" x14ac:dyDescent="0.55000000000000004">
      <c r="A697" t="s">
        <v>8219</v>
      </c>
      <c r="B697" s="8">
        <v>36</v>
      </c>
      <c r="C697" t="s">
        <v>8221</v>
      </c>
      <c r="D697" s="8">
        <v>4</v>
      </c>
      <c r="E697" s="8"/>
      <c r="F697" s="8"/>
      <c r="G697" s="8"/>
    </row>
    <row r="698" spans="1:7" x14ac:dyDescent="0.55000000000000004">
      <c r="A698" t="s">
        <v>8219</v>
      </c>
      <c r="B698" s="8">
        <v>159</v>
      </c>
      <c r="C698" t="s">
        <v>8221</v>
      </c>
      <c r="D698" s="8">
        <v>1</v>
      </c>
      <c r="E698" s="8"/>
      <c r="F698" s="8"/>
      <c r="G698" s="8"/>
    </row>
    <row r="699" spans="1:7" x14ac:dyDescent="0.55000000000000004">
      <c r="A699" t="s">
        <v>8219</v>
      </c>
      <c r="B699" s="8">
        <v>41</v>
      </c>
      <c r="C699" t="s">
        <v>8221</v>
      </c>
      <c r="D699" s="8">
        <v>2</v>
      </c>
      <c r="E699" s="8"/>
      <c r="F699" s="8"/>
      <c r="G699" s="8"/>
    </row>
    <row r="700" spans="1:7" x14ac:dyDescent="0.55000000000000004">
      <c r="A700" t="s">
        <v>8219</v>
      </c>
      <c r="B700" s="8">
        <v>226</v>
      </c>
      <c r="C700" t="s">
        <v>8221</v>
      </c>
      <c r="D700" s="8">
        <v>0</v>
      </c>
      <c r="E700" s="8"/>
      <c r="F700" s="8"/>
      <c r="G700" s="8"/>
    </row>
    <row r="701" spans="1:7" x14ac:dyDescent="0.55000000000000004">
      <c r="A701" t="s">
        <v>8219</v>
      </c>
      <c r="B701" s="8">
        <v>30</v>
      </c>
      <c r="C701" t="s">
        <v>8221</v>
      </c>
      <c r="D701" s="8">
        <v>1</v>
      </c>
      <c r="E701" s="8"/>
      <c r="F701" s="8"/>
      <c r="G701" s="8"/>
    </row>
    <row r="702" spans="1:7" x14ac:dyDescent="0.55000000000000004">
      <c r="A702" t="s">
        <v>8219</v>
      </c>
      <c r="B702" s="8">
        <v>51</v>
      </c>
      <c r="C702" t="s">
        <v>8221</v>
      </c>
      <c r="D702" s="8">
        <v>17</v>
      </c>
      <c r="E702" s="8"/>
      <c r="F702" s="8"/>
      <c r="G702" s="8"/>
    </row>
    <row r="703" spans="1:7" x14ac:dyDescent="0.55000000000000004">
      <c r="A703" t="s">
        <v>8219</v>
      </c>
      <c r="B703" s="8">
        <v>78</v>
      </c>
      <c r="C703" t="s">
        <v>8221</v>
      </c>
      <c r="D703" s="8">
        <v>2</v>
      </c>
      <c r="E703" s="8"/>
      <c r="F703" s="8"/>
      <c r="G703" s="8"/>
    </row>
    <row r="704" spans="1:7" x14ac:dyDescent="0.55000000000000004">
      <c r="A704" t="s">
        <v>8219</v>
      </c>
      <c r="B704" s="8">
        <v>62</v>
      </c>
      <c r="C704" t="s">
        <v>8221</v>
      </c>
      <c r="D704" s="8">
        <v>3</v>
      </c>
      <c r="E704" s="8"/>
      <c r="F704" s="8"/>
      <c r="G704" s="8"/>
    </row>
    <row r="705" spans="1:7" x14ac:dyDescent="0.55000000000000004">
      <c r="A705" t="s">
        <v>8219</v>
      </c>
      <c r="B705" s="8">
        <v>45</v>
      </c>
      <c r="C705" t="s">
        <v>8221</v>
      </c>
      <c r="D705" s="8">
        <v>41</v>
      </c>
      <c r="E705" s="8"/>
      <c r="F705" s="8"/>
      <c r="G705" s="8"/>
    </row>
    <row r="706" spans="1:7" x14ac:dyDescent="0.55000000000000004">
      <c r="A706" t="s">
        <v>8219</v>
      </c>
      <c r="B706" s="8">
        <v>15</v>
      </c>
      <c r="C706" t="s">
        <v>8221</v>
      </c>
      <c r="D706" s="8">
        <v>2</v>
      </c>
      <c r="E706" s="8"/>
      <c r="F706" s="8"/>
      <c r="G706" s="8"/>
    </row>
    <row r="707" spans="1:7" x14ac:dyDescent="0.55000000000000004">
      <c r="A707" t="s">
        <v>8219</v>
      </c>
      <c r="B707" s="8">
        <v>151</v>
      </c>
      <c r="C707" t="s">
        <v>8221</v>
      </c>
      <c r="D707" s="8">
        <v>3</v>
      </c>
      <c r="E707" s="8"/>
      <c r="F707" s="8"/>
      <c r="G707" s="8"/>
    </row>
    <row r="708" spans="1:7" x14ac:dyDescent="0.55000000000000004">
      <c r="A708" t="s">
        <v>8219</v>
      </c>
      <c r="B708" s="8">
        <v>68</v>
      </c>
      <c r="C708" t="s">
        <v>8221</v>
      </c>
      <c r="D708" s="8">
        <v>8</v>
      </c>
      <c r="E708" s="8"/>
      <c r="F708" s="8"/>
      <c r="G708" s="8"/>
    </row>
    <row r="709" spans="1:7" x14ac:dyDescent="0.55000000000000004">
      <c r="A709" t="s">
        <v>8219</v>
      </c>
      <c r="B709" s="8">
        <v>46</v>
      </c>
      <c r="C709" t="s">
        <v>8221</v>
      </c>
      <c r="D709" s="8">
        <v>0</v>
      </c>
      <c r="E709" s="8"/>
      <c r="F709" s="8"/>
      <c r="G709" s="8"/>
    </row>
    <row r="710" spans="1:7" x14ac:dyDescent="0.55000000000000004">
      <c r="A710" t="s">
        <v>8219</v>
      </c>
      <c r="B710" s="8">
        <v>24</v>
      </c>
      <c r="C710" t="s">
        <v>8221</v>
      </c>
      <c r="D710" s="8">
        <v>1</v>
      </c>
      <c r="E710" s="8"/>
      <c r="F710" s="8"/>
      <c r="G710" s="8"/>
    </row>
    <row r="711" spans="1:7" x14ac:dyDescent="0.55000000000000004">
      <c r="A711" t="s">
        <v>8219</v>
      </c>
      <c r="B711" s="8">
        <v>70</v>
      </c>
      <c r="C711" t="s">
        <v>8221</v>
      </c>
      <c r="D711" s="8">
        <v>3</v>
      </c>
      <c r="E711" s="8"/>
      <c r="F711" s="8"/>
      <c r="G711" s="8"/>
    </row>
    <row r="712" spans="1:7" x14ac:dyDescent="0.55000000000000004">
      <c r="A712" t="s">
        <v>8219</v>
      </c>
      <c r="B712" s="8">
        <v>244</v>
      </c>
      <c r="C712" t="s">
        <v>8221</v>
      </c>
      <c r="D712" s="8">
        <v>4</v>
      </c>
      <c r="E712" s="8"/>
      <c r="F712" s="8"/>
      <c r="G712" s="8"/>
    </row>
    <row r="713" spans="1:7" x14ac:dyDescent="0.55000000000000004">
      <c r="A713" t="s">
        <v>8219</v>
      </c>
      <c r="B713" s="8">
        <v>82</v>
      </c>
      <c r="C713" t="s">
        <v>8221</v>
      </c>
      <c r="D713" s="8">
        <v>9</v>
      </c>
      <c r="E713" s="8"/>
      <c r="F713" s="8"/>
      <c r="G713" s="8"/>
    </row>
    <row r="714" spans="1:7" x14ac:dyDescent="0.55000000000000004">
      <c r="A714" t="s">
        <v>8219</v>
      </c>
      <c r="B714" s="8">
        <v>226</v>
      </c>
      <c r="C714" t="s">
        <v>8221</v>
      </c>
      <c r="D714" s="8">
        <v>16</v>
      </c>
      <c r="E714" s="8"/>
      <c r="F714" s="8"/>
      <c r="G714" s="8"/>
    </row>
    <row r="715" spans="1:7" x14ac:dyDescent="0.55000000000000004">
      <c r="A715" t="s">
        <v>8219</v>
      </c>
      <c r="B715" s="8">
        <v>60</v>
      </c>
      <c r="C715" t="s">
        <v>8221</v>
      </c>
      <c r="D715" s="8">
        <v>1</v>
      </c>
      <c r="E715" s="8"/>
      <c r="F715" s="8"/>
      <c r="G715" s="8"/>
    </row>
    <row r="716" spans="1:7" x14ac:dyDescent="0.55000000000000004">
      <c r="A716" t="s">
        <v>8219</v>
      </c>
      <c r="B716" s="8">
        <v>322</v>
      </c>
      <c r="C716" t="s">
        <v>8221</v>
      </c>
      <c r="D716" s="8">
        <v>7</v>
      </c>
      <c r="E716" s="8"/>
      <c r="F716" s="8"/>
      <c r="G716" s="8"/>
    </row>
    <row r="717" spans="1:7" x14ac:dyDescent="0.55000000000000004">
      <c r="A717" t="s">
        <v>8219</v>
      </c>
      <c r="B717" s="8">
        <v>94</v>
      </c>
      <c r="C717" t="s">
        <v>8221</v>
      </c>
      <c r="D717" s="8">
        <v>0</v>
      </c>
      <c r="E717" s="8"/>
      <c r="F717" s="8"/>
      <c r="G717" s="8"/>
    </row>
    <row r="718" spans="1:7" x14ac:dyDescent="0.55000000000000004">
      <c r="A718" t="s">
        <v>8219</v>
      </c>
      <c r="B718" s="8">
        <v>47</v>
      </c>
      <c r="C718" t="s">
        <v>8221</v>
      </c>
      <c r="D718" s="8">
        <v>0</v>
      </c>
      <c r="E718" s="8"/>
      <c r="F718" s="8"/>
      <c r="G718" s="8"/>
    </row>
    <row r="719" spans="1:7" x14ac:dyDescent="0.55000000000000004">
      <c r="A719" t="s">
        <v>8219</v>
      </c>
      <c r="B719" s="8">
        <v>115</v>
      </c>
      <c r="C719" t="s">
        <v>8221</v>
      </c>
      <c r="D719" s="8">
        <v>0</v>
      </c>
      <c r="E719" s="8"/>
      <c r="F719" s="8"/>
      <c r="G719" s="8"/>
    </row>
    <row r="720" spans="1:7" x14ac:dyDescent="0.55000000000000004">
      <c r="A720" t="s">
        <v>8219</v>
      </c>
      <c r="B720" s="8">
        <v>134</v>
      </c>
      <c r="C720" t="s">
        <v>8221</v>
      </c>
      <c r="D720" s="8">
        <v>0</v>
      </c>
      <c r="E720" s="8"/>
      <c r="F720" s="8"/>
      <c r="G720" s="8"/>
    </row>
    <row r="721" spans="1:7" x14ac:dyDescent="0.55000000000000004">
      <c r="A721" t="s">
        <v>8219</v>
      </c>
      <c r="B721" s="8">
        <v>35</v>
      </c>
      <c r="C721" t="s">
        <v>8221</v>
      </c>
      <c r="D721" s="8">
        <v>0</v>
      </c>
      <c r="E721" s="8"/>
      <c r="F721" s="8"/>
      <c r="G721" s="8"/>
    </row>
    <row r="722" spans="1:7" x14ac:dyDescent="0.55000000000000004">
      <c r="A722" t="s">
        <v>8219</v>
      </c>
      <c r="B722" s="8">
        <v>104</v>
      </c>
      <c r="C722" t="s">
        <v>8221</v>
      </c>
      <c r="D722" s="8">
        <v>1</v>
      </c>
      <c r="E722" s="8"/>
      <c r="F722" s="8"/>
      <c r="G722" s="8"/>
    </row>
    <row r="723" spans="1:7" x14ac:dyDescent="0.55000000000000004">
      <c r="A723" t="s">
        <v>8219</v>
      </c>
      <c r="B723" s="8">
        <v>184</v>
      </c>
      <c r="C723" t="s">
        <v>8221</v>
      </c>
      <c r="D723" s="8">
        <v>2</v>
      </c>
      <c r="E723" s="8"/>
      <c r="F723" s="8"/>
      <c r="G723" s="8"/>
    </row>
    <row r="724" spans="1:7" x14ac:dyDescent="0.55000000000000004">
      <c r="A724" t="s">
        <v>8219</v>
      </c>
      <c r="B724" s="8">
        <v>119</v>
      </c>
      <c r="C724" t="s">
        <v>8221</v>
      </c>
      <c r="D724" s="8">
        <v>1</v>
      </c>
      <c r="E724" s="8"/>
      <c r="F724" s="8"/>
      <c r="G724" s="8"/>
    </row>
    <row r="725" spans="1:7" x14ac:dyDescent="0.55000000000000004">
      <c r="A725" t="s">
        <v>8219</v>
      </c>
      <c r="B725" s="8">
        <v>59</v>
      </c>
      <c r="C725" t="s">
        <v>8221</v>
      </c>
      <c r="D725" s="8">
        <v>15</v>
      </c>
      <c r="E725" s="8"/>
      <c r="F725" s="8"/>
      <c r="G725" s="8"/>
    </row>
    <row r="726" spans="1:7" x14ac:dyDescent="0.55000000000000004">
      <c r="A726" t="s">
        <v>8219</v>
      </c>
      <c r="B726" s="8">
        <v>113</v>
      </c>
      <c r="C726" t="s">
        <v>8221</v>
      </c>
      <c r="D726" s="8">
        <v>1</v>
      </c>
      <c r="E726" s="8"/>
      <c r="F726" s="8"/>
      <c r="G726" s="8"/>
    </row>
    <row r="727" spans="1:7" x14ac:dyDescent="0.55000000000000004">
      <c r="A727" t="s">
        <v>8219</v>
      </c>
      <c r="B727" s="8">
        <v>84</v>
      </c>
      <c r="C727" t="s">
        <v>8221</v>
      </c>
      <c r="D727" s="8">
        <v>1</v>
      </c>
      <c r="E727" s="8"/>
      <c r="F727" s="8"/>
      <c r="G727" s="8"/>
    </row>
    <row r="728" spans="1:7" x14ac:dyDescent="0.55000000000000004">
      <c r="A728" t="s">
        <v>8219</v>
      </c>
      <c r="B728" s="8">
        <v>74</v>
      </c>
      <c r="C728" t="s">
        <v>8221</v>
      </c>
      <c r="D728" s="8">
        <v>0</v>
      </c>
      <c r="E728" s="8"/>
      <c r="F728" s="8"/>
      <c r="G728" s="8"/>
    </row>
    <row r="729" spans="1:7" x14ac:dyDescent="0.55000000000000004">
      <c r="A729" t="s">
        <v>8219</v>
      </c>
      <c r="B729" s="8">
        <v>216</v>
      </c>
      <c r="C729" t="s">
        <v>8221</v>
      </c>
      <c r="D729" s="8">
        <v>39</v>
      </c>
      <c r="E729" s="8"/>
      <c r="F729" s="8"/>
      <c r="G729" s="8"/>
    </row>
    <row r="730" spans="1:7" x14ac:dyDescent="0.55000000000000004">
      <c r="A730" t="s">
        <v>8219</v>
      </c>
      <c r="B730" s="8">
        <v>39</v>
      </c>
      <c r="C730" t="s">
        <v>8221</v>
      </c>
      <c r="D730" s="8">
        <v>103</v>
      </c>
      <c r="E730" s="8"/>
      <c r="F730" s="8"/>
      <c r="G730" s="8"/>
    </row>
    <row r="731" spans="1:7" x14ac:dyDescent="0.55000000000000004">
      <c r="A731" t="s">
        <v>8219</v>
      </c>
      <c r="B731" s="8">
        <v>21</v>
      </c>
      <c r="C731" t="s">
        <v>8221</v>
      </c>
      <c r="D731" s="8">
        <v>0</v>
      </c>
      <c r="E731" s="8"/>
      <c r="F731" s="8"/>
      <c r="G731" s="8"/>
    </row>
    <row r="732" spans="1:7" x14ac:dyDescent="0.55000000000000004">
      <c r="A732" t="s">
        <v>8219</v>
      </c>
      <c r="B732" s="8">
        <v>30</v>
      </c>
      <c r="C732" t="s">
        <v>8221</v>
      </c>
      <c r="D732" s="8">
        <v>39</v>
      </c>
      <c r="E732" s="8"/>
      <c r="F732" s="8"/>
      <c r="G732" s="8"/>
    </row>
    <row r="733" spans="1:7" x14ac:dyDescent="0.55000000000000004">
      <c r="A733" t="s">
        <v>8219</v>
      </c>
      <c r="B733" s="8">
        <v>37</v>
      </c>
      <c r="C733" t="s">
        <v>8221</v>
      </c>
      <c r="D733" s="8">
        <v>15</v>
      </c>
      <c r="E733" s="8"/>
      <c r="F733" s="8"/>
      <c r="G733" s="8"/>
    </row>
    <row r="734" spans="1:7" x14ac:dyDescent="0.55000000000000004">
      <c r="A734" t="s">
        <v>8219</v>
      </c>
      <c r="B734" s="8">
        <v>202</v>
      </c>
      <c r="C734" t="s">
        <v>8221</v>
      </c>
      <c r="D734" s="8">
        <v>22</v>
      </c>
      <c r="E734" s="8"/>
      <c r="F734" s="8"/>
      <c r="G734" s="8"/>
    </row>
    <row r="735" spans="1:7" x14ac:dyDescent="0.55000000000000004">
      <c r="A735" t="s">
        <v>8219</v>
      </c>
      <c r="B735" s="8">
        <v>37</v>
      </c>
      <c r="C735" t="s">
        <v>8221</v>
      </c>
      <c r="D735" s="8">
        <v>92</v>
      </c>
      <c r="E735" s="8"/>
      <c r="F735" s="8"/>
      <c r="G735" s="8"/>
    </row>
    <row r="736" spans="1:7" x14ac:dyDescent="0.55000000000000004">
      <c r="A736" t="s">
        <v>8219</v>
      </c>
      <c r="B736" s="8">
        <v>28</v>
      </c>
      <c r="C736" t="s">
        <v>8221</v>
      </c>
      <c r="D736" s="8">
        <v>25</v>
      </c>
      <c r="E736" s="8"/>
      <c r="F736" s="8"/>
      <c r="G736" s="8"/>
    </row>
    <row r="737" spans="1:7" x14ac:dyDescent="0.55000000000000004">
      <c r="A737" t="s">
        <v>8219</v>
      </c>
      <c r="B737" s="8">
        <v>26</v>
      </c>
      <c r="C737" t="s">
        <v>8221</v>
      </c>
      <c r="D737" s="8">
        <v>19</v>
      </c>
      <c r="E737" s="8"/>
      <c r="F737" s="8"/>
      <c r="G737" s="8"/>
    </row>
    <row r="738" spans="1:7" x14ac:dyDescent="0.55000000000000004">
      <c r="A738" t="s">
        <v>8219</v>
      </c>
      <c r="B738" s="8">
        <v>61</v>
      </c>
      <c r="C738" t="s">
        <v>8221</v>
      </c>
      <c r="D738" s="8">
        <v>19</v>
      </c>
      <c r="E738" s="8"/>
      <c r="F738" s="8"/>
      <c r="G738" s="8"/>
    </row>
    <row r="739" spans="1:7" x14ac:dyDescent="0.55000000000000004">
      <c r="A739" t="s">
        <v>8219</v>
      </c>
      <c r="B739" s="8">
        <v>115</v>
      </c>
      <c r="C739" t="s">
        <v>8221</v>
      </c>
      <c r="D739" s="8">
        <v>13</v>
      </c>
      <c r="E739" s="8"/>
      <c r="F739" s="8"/>
      <c r="G739" s="8"/>
    </row>
    <row r="740" spans="1:7" x14ac:dyDescent="0.55000000000000004">
      <c r="A740" t="s">
        <v>8219</v>
      </c>
      <c r="B740" s="8">
        <v>181</v>
      </c>
      <c r="C740" t="s">
        <v>8221</v>
      </c>
      <c r="D740" s="8">
        <v>124</v>
      </c>
      <c r="E740" s="8"/>
      <c r="F740" s="8"/>
      <c r="G740" s="8"/>
    </row>
    <row r="741" spans="1:7" x14ac:dyDescent="0.55000000000000004">
      <c r="A741" t="s">
        <v>8219</v>
      </c>
      <c r="B741" s="8">
        <v>110</v>
      </c>
      <c r="C741" t="s">
        <v>8221</v>
      </c>
      <c r="D741" s="8">
        <v>4</v>
      </c>
      <c r="E741" s="8"/>
      <c r="F741" s="8"/>
      <c r="G741" s="8"/>
    </row>
    <row r="742" spans="1:7" x14ac:dyDescent="0.55000000000000004">
      <c r="A742" t="s">
        <v>8219</v>
      </c>
      <c r="B742" s="8">
        <v>269</v>
      </c>
      <c r="C742" t="s">
        <v>8221</v>
      </c>
      <c r="D742" s="8">
        <v>10</v>
      </c>
      <c r="E742" s="8"/>
      <c r="F742" s="8"/>
      <c r="G742" s="8"/>
    </row>
    <row r="743" spans="1:7" x14ac:dyDescent="0.55000000000000004">
      <c r="A743" t="s">
        <v>8219</v>
      </c>
      <c r="B743" s="8">
        <v>79</v>
      </c>
      <c r="C743" t="s">
        <v>8221</v>
      </c>
      <c r="D743" s="8">
        <v>15</v>
      </c>
      <c r="E743" s="8"/>
      <c r="F743" s="8"/>
      <c r="G743" s="8"/>
    </row>
    <row r="744" spans="1:7" x14ac:dyDescent="0.55000000000000004">
      <c r="A744" t="s">
        <v>8219</v>
      </c>
      <c r="B744" s="8">
        <v>104</v>
      </c>
      <c r="C744" t="s">
        <v>8221</v>
      </c>
      <c r="D744" s="8">
        <v>38</v>
      </c>
      <c r="E744" s="8"/>
      <c r="F744" s="8"/>
      <c r="G744" s="8"/>
    </row>
    <row r="745" spans="1:7" x14ac:dyDescent="0.55000000000000004">
      <c r="A745" t="s">
        <v>8219</v>
      </c>
      <c r="B745" s="8">
        <v>34</v>
      </c>
      <c r="C745" t="s">
        <v>8221</v>
      </c>
      <c r="D745" s="8">
        <v>152</v>
      </c>
      <c r="E745" s="8"/>
      <c r="F745" s="8"/>
      <c r="G745" s="8"/>
    </row>
    <row r="746" spans="1:7" x14ac:dyDescent="0.55000000000000004">
      <c r="A746" t="s">
        <v>8219</v>
      </c>
      <c r="B746" s="8">
        <v>167</v>
      </c>
      <c r="C746" t="s">
        <v>8221</v>
      </c>
      <c r="D746" s="8">
        <v>24</v>
      </c>
      <c r="E746" s="8"/>
      <c r="F746" s="8"/>
      <c r="G746" s="8"/>
    </row>
    <row r="747" spans="1:7" x14ac:dyDescent="0.55000000000000004">
      <c r="A747" t="s">
        <v>8219</v>
      </c>
      <c r="B747" s="8">
        <v>183</v>
      </c>
      <c r="C747" t="s">
        <v>8221</v>
      </c>
      <c r="D747" s="8">
        <v>76</v>
      </c>
      <c r="E747" s="8"/>
      <c r="F747" s="8"/>
      <c r="G747" s="8"/>
    </row>
    <row r="748" spans="1:7" x14ac:dyDescent="0.55000000000000004">
      <c r="A748" t="s">
        <v>8219</v>
      </c>
      <c r="B748" s="8">
        <v>71</v>
      </c>
      <c r="C748" t="s">
        <v>8221</v>
      </c>
      <c r="D748" s="8">
        <v>185</v>
      </c>
      <c r="E748" s="8"/>
      <c r="F748" s="8"/>
      <c r="G748" s="8"/>
    </row>
    <row r="749" spans="1:7" x14ac:dyDescent="0.55000000000000004">
      <c r="A749" t="s">
        <v>8219</v>
      </c>
      <c r="B749" s="8">
        <v>69</v>
      </c>
      <c r="C749" t="s">
        <v>8221</v>
      </c>
      <c r="D749" s="8">
        <v>33</v>
      </c>
      <c r="E749" s="8"/>
      <c r="F749" s="8"/>
      <c r="G749" s="8"/>
    </row>
    <row r="750" spans="1:7" x14ac:dyDescent="0.55000000000000004">
      <c r="A750" t="s">
        <v>8219</v>
      </c>
      <c r="B750" s="8">
        <v>270</v>
      </c>
      <c r="C750" t="s">
        <v>8221</v>
      </c>
      <c r="D750" s="8">
        <v>108</v>
      </c>
      <c r="E750" s="8"/>
      <c r="F750" s="8"/>
      <c r="G750" s="8"/>
    </row>
    <row r="751" spans="1:7" x14ac:dyDescent="0.55000000000000004">
      <c r="A751" t="s">
        <v>8219</v>
      </c>
      <c r="B751" s="8">
        <v>193</v>
      </c>
      <c r="C751" t="s">
        <v>8221</v>
      </c>
      <c r="D751" s="8">
        <v>29</v>
      </c>
      <c r="E751" s="8"/>
      <c r="F751" s="8"/>
      <c r="G751" s="8"/>
    </row>
    <row r="752" spans="1:7" x14ac:dyDescent="0.55000000000000004">
      <c r="A752" t="s">
        <v>8219</v>
      </c>
      <c r="B752" s="8">
        <v>57</v>
      </c>
      <c r="C752" t="s">
        <v>8221</v>
      </c>
      <c r="D752" s="8">
        <v>24</v>
      </c>
      <c r="E752" s="8"/>
      <c r="F752" s="8"/>
      <c r="G752" s="8"/>
    </row>
    <row r="753" spans="1:7" x14ac:dyDescent="0.55000000000000004">
      <c r="A753" t="s">
        <v>8219</v>
      </c>
      <c r="B753" s="8">
        <v>200</v>
      </c>
      <c r="C753" t="s">
        <v>8221</v>
      </c>
      <c r="D753" s="8">
        <v>4</v>
      </c>
      <c r="E753" s="8"/>
      <c r="F753" s="8"/>
      <c r="G753" s="8"/>
    </row>
    <row r="754" spans="1:7" x14ac:dyDescent="0.55000000000000004">
      <c r="A754" t="s">
        <v>8219</v>
      </c>
      <c r="B754" s="8">
        <v>88</v>
      </c>
      <c r="C754" t="s">
        <v>8221</v>
      </c>
      <c r="D754" s="8">
        <v>4</v>
      </c>
      <c r="E754" s="8"/>
      <c r="F754" s="8"/>
      <c r="G754" s="8"/>
    </row>
    <row r="755" spans="1:7" x14ac:dyDescent="0.55000000000000004">
      <c r="A755" t="s">
        <v>8219</v>
      </c>
      <c r="B755" s="8">
        <v>213</v>
      </c>
      <c r="C755" t="s">
        <v>8221</v>
      </c>
      <c r="D755" s="8">
        <v>15</v>
      </c>
      <c r="E755" s="8"/>
      <c r="F755" s="8"/>
      <c r="G755" s="8"/>
    </row>
    <row r="756" spans="1:7" x14ac:dyDescent="0.55000000000000004">
      <c r="A756" t="s">
        <v>8219</v>
      </c>
      <c r="B756" s="8">
        <v>20</v>
      </c>
      <c r="C756" t="s">
        <v>8221</v>
      </c>
      <c r="D756" s="8">
        <v>4</v>
      </c>
      <c r="E756" s="8"/>
      <c r="F756" s="8"/>
      <c r="G756" s="8"/>
    </row>
    <row r="757" spans="1:7" x14ac:dyDescent="0.55000000000000004">
      <c r="A757" t="s">
        <v>8219</v>
      </c>
      <c r="B757" s="8">
        <v>50</v>
      </c>
      <c r="C757" t="s">
        <v>8221</v>
      </c>
      <c r="D757" s="8">
        <v>139</v>
      </c>
      <c r="E757" s="8"/>
      <c r="F757" s="8"/>
      <c r="G757" s="8"/>
    </row>
    <row r="758" spans="1:7" x14ac:dyDescent="0.55000000000000004">
      <c r="A758" t="s">
        <v>8219</v>
      </c>
      <c r="B758" s="8">
        <v>115</v>
      </c>
      <c r="C758" t="s">
        <v>8221</v>
      </c>
      <c r="D758" s="8">
        <v>2</v>
      </c>
      <c r="E758" s="8"/>
      <c r="F758" s="8"/>
      <c r="G758" s="8"/>
    </row>
    <row r="759" spans="1:7" x14ac:dyDescent="0.55000000000000004">
      <c r="A759" t="s">
        <v>8219</v>
      </c>
      <c r="B759" s="8">
        <v>186</v>
      </c>
      <c r="C759" t="s">
        <v>8221</v>
      </c>
      <c r="D759" s="8">
        <v>18</v>
      </c>
      <c r="E759" s="8"/>
      <c r="F759" s="8"/>
      <c r="G759" s="8"/>
    </row>
    <row r="760" spans="1:7" x14ac:dyDescent="0.55000000000000004">
      <c r="A760" t="s">
        <v>8219</v>
      </c>
      <c r="B760" s="8">
        <v>18</v>
      </c>
      <c r="C760" t="s">
        <v>8221</v>
      </c>
      <c r="D760" s="8">
        <v>81</v>
      </c>
      <c r="E760" s="8"/>
      <c r="F760" s="8"/>
      <c r="G760" s="8"/>
    </row>
    <row r="761" spans="1:7" x14ac:dyDescent="0.55000000000000004">
      <c r="A761" t="s">
        <v>8219</v>
      </c>
      <c r="B761" s="8">
        <v>176</v>
      </c>
      <c r="C761" t="s">
        <v>8221</v>
      </c>
      <c r="D761" s="8">
        <v>86</v>
      </c>
      <c r="E761" s="8"/>
      <c r="F761" s="8"/>
      <c r="G761" s="8"/>
    </row>
    <row r="762" spans="1:7" x14ac:dyDescent="0.55000000000000004">
      <c r="A762" t="s">
        <v>8219</v>
      </c>
      <c r="B762" s="8">
        <v>41</v>
      </c>
      <c r="C762" t="s">
        <v>8221</v>
      </c>
      <c r="D762" s="8">
        <v>140</v>
      </c>
      <c r="E762" s="8"/>
      <c r="F762" s="8"/>
      <c r="G762" s="8"/>
    </row>
    <row r="763" spans="1:7" x14ac:dyDescent="0.55000000000000004">
      <c r="A763" t="s">
        <v>8219</v>
      </c>
      <c r="B763" s="8">
        <v>75</v>
      </c>
      <c r="C763" t="s">
        <v>8221</v>
      </c>
      <c r="D763" s="8">
        <v>37</v>
      </c>
      <c r="E763" s="8"/>
      <c r="F763" s="8"/>
      <c r="G763" s="8"/>
    </row>
    <row r="764" spans="1:7" x14ac:dyDescent="0.55000000000000004">
      <c r="A764" t="s">
        <v>8219</v>
      </c>
      <c r="B764" s="8">
        <v>97</v>
      </c>
      <c r="C764" t="s">
        <v>8221</v>
      </c>
      <c r="D764" s="8">
        <v>6</v>
      </c>
      <c r="E764" s="8"/>
      <c r="F764" s="8"/>
      <c r="G764" s="8"/>
    </row>
    <row r="765" spans="1:7" x14ac:dyDescent="0.55000000000000004">
      <c r="A765" t="s">
        <v>8219</v>
      </c>
      <c r="B765" s="8">
        <v>73</v>
      </c>
      <c r="C765" t="s">
        <v>8221</v>
      </c>
      <c r="D765" s="8">
        <v>113</v>
      </c>
      <c r="E765" s="8"/>
      <c r="F765" s="8"/>
      <c r="G765" s="8"/>
    </row>
    <row r="766" spans="1:7" x14ac:dyDescent="0.55000000000000004">
      <c r="A766" t="s">
        <v>8219</v>
      </c>
      <c r="B766" s="8">
        <v>49</v>
      </c>
      <c r="C766" t="s">
        <v>8221</v>
      </c>
      <c r="D766" s="8">
        <v>37</v>
      </c>
      <c r="E766" s="8"/>
      <c r="F766" s="8"/>
      <c r="G766" s="8"/>
    </row>
    <row r="767" spans="1:7" x14ac:dyDescent="0.55000000000000004">
      <c r="A767" t="s">
        <v>8219</v>
      </c>
      <c r="B767" s="8">
        <v>134</v>
      </c>
      <c r="C767" t="s">
        <v>8221</v>
      </c>
      <c r="D767" s="8">
        <v>18</v>
      </c>
      <c r="E767" s="8"/>
      <c r="F767" s="8"/>
      <c r="G767" s="8"/>
    </row>
    <row r="768" spans="1:7" x14ac:dyDescent="0.55000000000000004">
      <c r="A768" t="s">
        <v>8219</v>
      </c>
      <c r="B768" s="8">
        <v>68</v>
      </c>
      <c r="C768" t="s">
        <v>8221</v>
      </c>
      <c r="D768" s="8">
        <v>75</v>
      </c>
      <c r="E768" s="8"/>
      <c r="F768" s="8"/>
      <c r="G768" s="8"/>
    </row>
    <row r="769" spans="1:7" x14ac:dyDescent="0.55000000000000004">
      <c r="A769" t="s">
        <v>8219</v>
      </c>
      <c r="B769" s="8">
        <v>49</v>
      </c>
      <c r="C769" t="s">
        <v>8221</v>
      </c>
      <c r="D769" s="8">
        <v>52</v>
      </c>
      <c r="E769" s="8"/>
      <c r="F769" s="8"/>
      <c r="G769" s="8"/>
    </row>
    <row r="770" spans="1:7" x14ac:dyDescent="0.55000000000000004">
      <c r="A770" t="s">
        <v>8219</v>
      </c>
      <c r="B770" s="8">
        <v>63</v>
      </c>
      <c r="C770" t="s">
        <v>8221</v>
      </c>
      <c r="D770" s="8">
        <v>122</v>
      </c>
      <c r="E770" s="8"/>
      <c r="F770" s="8"/>
      <c r="G770" s="8"/>
    </row>
    <row r="771" spans="1:7" x14ac:dyDescent="0.55000000000000004">
      <c r="A771" t="s">
        <v>8219</v>
      </c>
      <c r="B771" s="8">
        <v>163</v>
      </c>
      <c r="C771" t="s">
        <v>8221</v>
      </c>
      <c r="D771" s="8">
        <v>8</v>
      </c>
      <c r="E771" s="8"/>
      <c r="F771" s="8"/>
      <c r="G771" s="8"/>
    </row>
    <row r="772" spans="1:7" x14ac:dyDescent="0.55000000000000004">
      <c r="A772" t="s">
        <v>8219</v>
      </c>
      <c r="B772" s="8">
        <v>288</v>
      </c>
      <c r="C772" t="s">
        <v>8221</v>
      </c>
      <c r="D772" s="8">
        <v>8</v>
      </c>
      <c r="E772" s="8"/>
      <c r="F772" s="8"/>
      <c r="G772" s="8"/>
    </row>
    <row r="773" spans="1:7" x14ac:dyDescent="0.55000000000000004">
      <c r="A773" t="s">
        <v>8219</v>
      </c>
      <c r="B773" s="8">
        <v>42</v>
      </c>
      <c r="C773" t="s">
        <v>8221</v>
      </c>
      <c r="D773" s="8">
        <v>96</v>
      </c>
      <c r="E773" s="8"/>
      <c r="F773" s="8"/>
      <c r="G773" s="8"/>
    </row>
    <row r="774" spans="1:7" x14ac:dyDescent="0.55000000000000004">
      <c r="A774" t="s">
        <v>8219</v>
      </c>
      <c r="B774" s="8">
        <v>70</v>
      </c>
      <c r="C774" t="s">
        <v>8221</v>
      </c>
      <c r="D774" s="8">
        <v>9</v>
      </c>
      <c r="E774" s="8"/>
      <c r="F774" s="8"/>
      <c r="G774" s="8"/>
    </row>
    <row r="775" spans="1:7" x14ac:dyDescent="0.55000000000000004">
      <c r="A775" t="s">
        <v>8219</v>
      </c>
      <c r="B775" s="8">
        <v>30</v>
      </c>
      <c r="C775" t="s">
        <v>8221</v>
      </c>
      <c r="D775" s="8">
        <v>2</v>
      </c>
      <c r="E775" s="8"/>
      <c r="F775" s="8"/>
      <c r="G775" s="8"/>
    </row>
    <row r="776" spans="1:7" x14ac:dyDescent="0.55000000000000004">
      <c r="A776" t="s">
        <v>8219</v>
      </c>
      <c r="B776" s="8">
        <v>51</v>
      </c>
      <c r="C776" t="s">
        <v>8221</v>
      </c>
      <c r="D776" s="8">
        <v>26</v>
      </c>
      <c r="E776" s="8"/>
      <c r="F776" s="8"/>
      <c r="G776" s="8"/>
    </row>
    <row r="777" spans="1:7" x14ac:dyDescent="0.55000000000000004">
      <c r="A777" t="s">
        <v>8219</v>
      </c>
      <c r="B777" s="8">
        <v>145</v>
      </c>
      <c r="C777" t="s">
        <v>8221</v>
      </c>
      <c r="D777" s="8">
        <v>23</v>
      </c>
      <c r="E777" s="8"/>
      <c r="F777" s="8"/>
      <c r="G777" s="8"/>
    </row>
    <row r="778" spans="1:7" x14ac:dyDescent="0.55000000000000004">
      <c r="A778" t="s">
        <v>8219</v>
      </c>
      <c r="B778" s="8">
        <v>21</v>
      </c>
      <c r="C778" t="s">
        <v>8221</v>
      </c>
      <c r="D778" s="8">
        <v>0</v>
      </c>
      <c r="E778" s="8"/>
      <c r="F778" s="8"/>
      <c r="G778" s="8"/>
    </row>
    <row r="779" spans="1:7" x14ac:dyDescent="0.55000000000000004">
      <c r="A779" t="s">
        <v>8219</v>
      </c>
      <c r="B779" s="8">
        <v>286</v>
      </c>
      <c r="C779" t="s">
        <v>8221</v>
      </c>
      <c r="D779" s="8">
        <v>140</v>
      </c>
      <c r="E779" s="8"/>
      <c r="F779" s="8"/>
      <c r="G779" s="8"/>
    </row>
    <row r="780" spans="1:7" x14ac:dyDescent="0.55000000000000004">
      <c r="A780" t="s">
        <v>8219</v>
      </c>
      <c r="B780" s="8">
        <v>12</v>
      </c>
      <c r="C780" t="s">
        <v>8221</v>
      </c>
      <c r="D780" s="8">
        <v>0</v>
      </c>
      <c r="E780" s="8"/>
      <c r="F780" s="8"/>
      <c r="G780" s="8"/>
    </row>
    <row r="781" spans="1:7" x14ac:dyDescent="0.55000000000000004">
      <c r="A781" t="s">
        <v>8219</v>
      </c>
      <c r="B781" s="8">
        <v>100</v>
      </c>
      <c r="C781" t="s">
        <v>8221</v>
      </c>
      <c r="D781" s="8">
        <v>6</v>
      </c>
      <c r="E781" s="8"/>
      <c r="F781" s="8"/>
      <c r="G781" s="8"/>
    </row>
    <row r="782" spans="1:7" x14ac:dyDescent="0.55000000000000004">
      <c r="A782" t="s">
        <v>8219</v>
      </c>
      <c r="B782" s="8">
        <v>34</v>
      </c>
      <c r="C782" t="s">
        <v>8221</v>
      </c>
      <c r="D782" s="8">
        <v>100</v>
      </c>
      <c r="E782" s="8"/>
      <c r="F782" s="8"/>
      <c r="G782" s="8"/>
    </row>
    <row r="783" spans="1:7" x14ac:dyDescent="0.55000000000000004">
      <c r="A783" t="s">
        <v>8219</v>
      </c>
      <c r="B783" s="8">
        <v>112</v>
      </c>
      <c r="C783" t="s">
        <v>8221</v>
      </c>
      <c r="D783" s="8">
        <v>0</v>
      </c>
      <c r="E783" s="8"/>
      <c r="F783" s="8"/>
      <c r="G783" s="8"/>
    </row>
    <row r="784" spans="1:7" x14ac:dyDescent="0.55000000000000004">
      <c r="A784" t="s">
        <v>8219</v>
      </c>
      <c r="B784" s="8">
        <v>47</v>
      </c>
      <c r="C784" t="s">
        <v>8221</v>
      </c>
      <c r="D784" s="8">
        <v>4</v>
      </c>
      <c r="E784" s="8"/>
      <c r="F784" s="8"/>
      <c r="G784" s="8"/>
    </row>
    <row r="785" spans="1:7" x14ac:dyDescent="0.55000000000000004">
      <c r="A785" t="s">
        <v>8219</v>
      </c>
      <c r="B785" s="8">
        <v>38</v>
      </c>
      <c r="C785" t="s">
        <v>8221</v>
      </c>
      <c r="D785" s="8">
        <v>8</v>
      </c>
      <c r="E785" s="8"/>
      <c r="F785" s="8"/>
      <c r="G785" s="8"/>
    </row>
    <row r="786" spans="1:7" x14ac:dyDescent="0.55000000000000004">
      <c r="A786" t="s">
        <v>8219</v>
      </c>
      <c r="B786" s="8">
        <v>28</v>
      </c>
      <c r="C786" t="s">
        <v>8221</v>
      </c>
      <c r="D786" s="8">
        <v>0</v>
      </c>
      <c r="E786" s="8"/>
      <c r="F786" s="8"/>
      <c r="G786" s="8"/>
    </row>
    <row r="787" spans="1:7" x14ac:dyDescent="0.55000000000000004">
      <c r="A787" t="s">
        <v>8219</v>
      </c>
      <c r="B787" s="8">
        <v>78</v>
      </c>
      <c r="C787" t="s">
        <v>8221</v>
      </c>
      <c r="D787" s="8">
        <v>16</v>
      </c>
      <c r="E787" s="8"/>
      <c r="F787" s="8"/>
      <c r="G787" s="8"/>
    </row>
    <row r="788" spans="1:7" x14ac:dyDescent="0.55000000000000004">
      <c r="A788" t="s">
        <v>8219</v>
      </c>
      <c r="B788" s="8">
        <v>23</v>
      </c>
      <c r="C788" t="s">
        <v>8221</v>
      </c>
      <c r="D788" s="8">
        <v>2</v>
      </c>
      <c r="E788" s="8"/>
      <c r="F788" s="8"/>
      <c r="G788" s="8"/>
    </row>
    <row r="789" spans="1:7" x14ac:dyDescent="0.55000000000000004">
      <c r="A789" t="s">
        <v>8219</v>
      </c>
      <c r="B789" s="8">
        <v>40</v>
      </c>
      <c r="C789" t="s">
        <v>8221</v>
      </c>
      <c r="D789" s="8">
        <v>48</v>
      </c>
      <c r="E789" s="8"/>
      <c r="F789" s="8"/>
      <c r="G789" s="8"/>
    </row>
    <row r="790" spans="1:7" x14ac:dyDescent="0.55000000000000004">
      <c r="A790" t="s">
        <v>8219</v>
      </c>
      <c r="B790" s="8">
        <v>13</v>
      </c>
      <c r="C790" t="s">
        <v>8221</v>
      </c>
      <c r="D790" s="8">
        <v>2</v>
      </c>
      <c r="E790" s="8"/>
      <c r="F790" s="8"/>
      <c r="G790" s="8"/>
    </row>
    <row r="791" spans="1:7" x14ac:dyDescent="0.55000000000000004">
      <c r="A791" t="s">
        <v>8219</v>
      </c>
      <c r="B791" s="8">
        <v>18</v>
      </c>
      <c r="C791" t="s">
        <v>8221</v>
      </c>
      <c r="D791" s="8">
        <v>2</v>
      </c>
      <c r="E791" s="8"/>
      <c r="F791" s="8"/>
      <c r="G791" s="8"/>
    </row>
    <row r="792" spans="1:7" x14ac:dyDescent="0.55000000000000004">
      <c r="A792" t="s">
        <v>8219</v>
      </c>
      <c r="B792" s="8">
        <v>22</v>
      </c>
      <c r="C792" t="s">
        <v>8221</v>
      </c>
      <c r="D792" s="8">
        <v>1</v>
      </c>
      <c r="E792" s="8"/>
      <c r="F792" s="8"/>
      <c r="G792" s="8"/>
    </row>
    <row r="793" spans="1:7" x14ac:dyDescent="0.55000000000000004">
      <c r="A793" t="s">
        <v>8219</v>
      </c>
      <c r="B793" s="8">
        <v>79</v>
      </c>
      <c r="C793" t="s">
        <v>8221</v>
      </c>
      <c r="D793" s="8">
        <v>17</v>
      </c>
      <c r="E793" s="8"/>
      <c r="F793" s="8"/>
      <c r="G793" s="8"/>
    </row>
    <row r="794" spans="1:7" x14ac:dyDescent="0.55000000000000004">
      <c r="A794" t="s">
        <v>8219</v>
      </c>
      <c r="B794" s="8">
        <v>14</v>
      </c>
      <c r="C794" t="s">
        <v>8221</v>
      </c>
      <c r="D794" s="8">
        <v>0</v>
      </c>
      <c r="E794" s="8"/>
      <c r="F794" s="8"/>
      <c r="G794" s="8"/>
    </row>
    <row r="795" spans="1:7" x14ac:dyDescent="0.55000000000000004">
      <c r="A795" t="s">
        <v>8219</v>
      </c>
      <c r="B795" s="8">
        <v>51</v>
      </c>
      <c r="C795" t="s">
        <v>8221</v>
      </c>
      <c r="D795" s="8">
        <v>11</v>
      </c>
      <c r="E795" s="8"/>
      <c r="F795" s="8"/>
      <c r="G795" s="8"/>
    </row>
    <row r="796" spans="1:7" x14ac:dyDescent="0.55000000000000004">
      <c r="A796" t="s">
        <v>8219</v>
      </c>
      <c r="B796" s="8">
        <v>54</v>
      </c>
      <c r="C796" t="s">
        <v>8221</v>
      </c>
      <c r="D796" s="8">
        <v>95</v>
      </c>
      <c r="E796" s="8"/>
      <c r="F796" s="8"/>
      <c r="G796" s="8"/>
    </row>
    <row r="797" spans="1:7" x14ac:dyDescent="0.55000000000000004">
      <c r="A797" t="s">
        <v>8219</v>
      </c>
      <c r="B797" s="8">
        <v>70</v>
      </c>
      <c r="C797" t="s">
        <v>8221</v>
      </c>
      <c r="D797" s="8">
        <v>13</v>
      </c>
      <c r="E797" s="8"/>
      <c r="F797" s="8"/>
      <c r="G797" s="8"/>
    </row>
    <row r="798" spans="1:7" x14ac:dyDescent="0.55000000000000004">
      <c r="A798" t="s">
        <v>8219</v>
      </c>
      <c r="B798" s="8">
        <v>44</v>
      </c>
      <c r="C798" t="s">
        <v>8221</v>
      </c>
      <c r="D798" s="8">
        <v>2</v>
      </c>
      <c r="E798" s="8"/>
      <c r="F798" s="8"/>
      <c r="G798" s="8"/>
    </row>
    <row r="799" spans="1:7" x14ac:dyDescent="0.55000000000000004">
      <c r="A799" t="s">
        <v>8219</v>
      </c>
      <c r="B799" s="8">
        <v>55</v>
      </c>
      <c r="C799" t="s">
        <v>8221</v>
      </c>
      <c r="D799" s="8">
        <v>2</v>
      </c>
      <c r="E799" s="8"/>
      <c r="F799" s="8"/>
      <c r="G799" s="8"/>
    </row>
    <row r="800" spans="1:7" x14ac:dyDescent="0.55000000000000004">
      <c r="A800" t="s">
        <v>8219</v>
      </c>
      <c r="B800" s="8">
        <v>15</v>
      </c>
      <c r="C800" t="s">
        <v>8221</v>
      </c>
      <c r="D800" s="8">
        <v>3</v>
      </c>
      <c r="E800" s="8"/>
      <c r="F800" s="8"/>
      <c r="G800" s="8"/>
    </row>
    <row r="801" spans="1:7" x14ac:dyDescent="0.55000000000000004">
      <c r="A801" t="s">
        <v>8219</v>
      </c>
      <c r="B801" s="8">
        <v>27</v>
      </c>
      <c r="C801" t="s">
        <v>8221</v>
      </c>
      <c r="D801" s="8">
        <v>0</v>
      </c>
      <c r="E801" s="8"/>
      <c r="F801" s="8"/>
      <c r="G801" s="8"/>
    </row>
    <row r="802" spans="1:7" x14ac:dyDescent="0.55000000000000004">
      <c r="A802" t="s">
        <v>8219</v>
      </c>
      <c r="B802" s="8">
        <v>21</v>
      </c>
      <c r="C802" t="s">
        <v>8221</v>
      </c>
      <c r="D802" s="8">
        <v>0</v>
      </c>
      <c r="E802" s="8"/>
      <c r="F802" s="8"/>
      <c r="G802" s="8"/>
    </row>
    <row r="803" spans="1:7" x14ac:dyDescent="0.55000000000000004">
      <c r="A803" t="s">
        <v>8219</v>
      </c>
      <c r="B803" s="8">
        <v>162</v>
      </c>
      <c r="C803" t="s">
        <v>8221</v>
      </c>
      <c r="D803" s="8">
        <v>0</v>
      </c>
      <c r="E803" s="8"/>
      <c r="F803" s="8"/>
      <c r="G803" s="8"/>
    </row>
    <row r="804" spans="1:7" x14ac:dyDescent="0.55000000000000004">
      <c r="A804" t="s">
        <v>8219</v>
      </c>
      <c r="B804" s="8">
        <v>23</v>
      </c>
      <c r="C804" t="s">
        <v>8221</v>
      </c>
      <c r="D804" s="8">
        <v>2</v>
      </c>
      <c r="E804" s="8"/>
      <c r="F804" s="8"/>
      <c r="G804" s="8"/>
    </row>
    <row r="805" spans="1:7" x14ac:dyDescent="0.55000000000000004">
      <c r="A805" t="s">
        <v>8219</v>
      </c>
      <c r="B805" s="8">
        <v>45</v>
      </c>
      <c r="C805" t="s">
        <v>8221</v>
      </c>
      <c r="D805" s="8">
        <v>24</v>
      </c>
      <c r="E805" s="8"/>
      <c r="F805" s="8"/>
      <c r="G805" s="8"/>
    </row>
    <row r="806" spans="1:7" x14ac:dyDescent="0.55000000000000004">
      <c r="A806" t="s">
        <v>8219</v>
      </c>
      <c r="B806" s="8">
        <v>56</v>
      </c>
      <c r="C806" t="s">
        <v>8221</v>
      </c>
      <c r="D806" s="8">
        <v>25</v>
      </c>
      <c r="E806" s="8"/>
      <c r="F806" s="8"/>
      <c r="G806" s="8"/>
    </row>
    <row r="807" spans="1:7" x14ac:dyDescent="0.55000000000000004">
      <c r="A807" t="s">
        <v>8219</v>
      </c>
      <c r="B807" s="8">
        <v>46</v>
      </c>
      <c r="C807" t="s">
        <v>8221</v>
      </c>
      <c r="D807" s="8">
        <v>3</v>
      </c>
      <c r="E807" s="8"/>
      <c r="F807" s="8"/>
      <c r="G807" s="8"/>
    </row>
    <row r="808" spans="1:7" x14ac:dyDescent="0.55000000000000004">
      <c r="A808" t="s">
        <v>8219</v>
      </c>
      <c r="B808" s="8">
        <v>34</v>
      </c>
      <c r="C808" t="s">
        <v>8221</v>
      </c>
      <c r="D808" s="8">
        <v>41</v>
      </c>
      <c r="E808" s="8"/>
      <c r="F808" s="8"/>
      <c r="G808" s="8"/>
    </row>
    <row r="809" spans="1:7" x14ac:dyDescent="0.55000000000000004">
      <c r="A809" t="s">
        <v>8219</v>
      </c>
      <c r="B809" s="8">
        <v>98</v>
      </c>
      <c r="C809" t="s">
        <v>8221</v>
      </c>
      <c r="D809" s="8">
        <v>2</v>
      </c>
      <c r="E809" s="8"/>
      <c r="F809" s="8"/>
      <c r="G809" s="8"/>
    </row>
    <row r="810" spans="1:7" x14ac:dyDescent="0.55000000000000004">
      <c r="A810" t="s">
        <v>8219</v>
      </c>
      <c r="B810" s="8">
        <v>46</v>
      </c>
      <c r="C810" t="s">
        <v>8221</v>
      </c>
      <c r="D810" s="8">
        <v>4</v>
      </c>
      <c r="E810" s="8"/>
      <c r="F810" s="8"/>
      <c r="G810" s="8"/>
    </row>
    <row r="811" spans="1:7" x14ac:dyDescent="0.55000000000000004">
      <c r="A811" t="s">
        <v>8219</v>
      </c>
      <c r="B811" s="8">
        <v>10</v>
      </c>
      <c r="C811" t="s">
        <v>8221</v>
      </c>
      <c r="D811" s="8">
        <v>99</v>
      </c>
      <c r="E811" s="8"/>
      <c r="F811" s="8"/>
      <c r="G811" s="8"/>
    </row>
    <row r="812" spans="1:7" x14ac:dyDescent="0.55000000000000004">
      <c r="A812" t="s">
        <v>8219</v>
      </c>
      <c r="B812" s="8">
        <v>76</v>
      </c>
      <c r="C812" t="s">
        <v>8221</v>
      </c>
      <c r="D812" s="8">
        <v>4</v>
      </c>
      <c r="E812" s="8"/>
      <c r="F812" s="8"/>
      <c r="G812" s="8"/>
    </row>
    <row r="813" spans="1:7" x14ac:dyDescent="0.55000000000000004">
      <c r="A813" t="s">
        <v>8219</v>
      </c>
      <c r="B813" s="8">
        <v>104</v>
      </c>
      <c r="C813" t="s">
        <v>8221</v>
      </c>
      <c r="D813" s="8">
        <v>4</v>
      </c>
      <c r="E813" s="8"/>
      <c r="F813" s="8"/>
      <c r="G813" s="8"/>
    </row>
    <row r="814" spans="1:7" x14ac:dyDescent="0.55000000000000004">
      <c r="A814" t="s">
        <v>8219</v>
      </c>
      <c r="B814" s="8">
        <v>87</v>
      </c>
      <c r="C814" t="s">
        <v>8221</v>
      </c>
      <c r="D814" s="8">
        <v>38</v>
      </c>
      <c r="E814" s="8"/>
      <c r="F814" s="8"/>
      <c r="G814" s="8"/>
    </row>
    <row r="815" spans="1:7" x14ac:dyDescent="0.55000000000000004">
      <c r="A815" t="s">
        <v>8219</v>
      </c>
      <c r="B815" s="8">
        <v>29</v>
      </c>
      <c r="C815" t="s">
        <v>8221</v>
      </c>
      <c r="D815" s="8">
        <v>285</v>
      </c>
      <c r="E815" s="8"/>
      <c r="F815" s="8"/>
      <c r="G815" s="8"/>
    </row>
    <row r="816" spans="1:7" x14ac:dyDescent="0.55000000000000004">
      <c r="A816" t="s">
        <v>8219</v>
      </c>
      <c r="B816" s="8">
        <v>51</v>
      </c>
      <c r="C816" t="s">
        <v>8221</v>
      </c>
      <c r="D816" s="8">
        <v>1</v>
      </c>
      <c r="E816" s="8"/>
      <c r="F816" s="8"/>
      <c r="G816" s="8"/>
    </row>
    <row r="817" spans="1:7" x14ac:dyDescent="0.55000000000000004">
      <c r="A817" t="s">
        <v>8219</v>
      </c>
      <c r="B817" s="8">
        <v>12</v>
      </c>
      <c r="C817" t="s">
        <v>8221</v>
      </c>
      <c r="D817" s="8">
        <v>42</v>
      </c>
      <c r="E817" s="8"/>
      <c r="F817" s="8"/>
      <c r="G817" s="8"/>
    </row>
    <row r="818" spans="1:7" x14ac:dyDescent="0.55000000000000004">
      <c r="A818" t="s">
        <v>8219</v>
      </c>
      <c r="B818" s="8">
        <v>72</v>
      </c>
      <c r="C818" t="s">
        <v>8221</v>
      </c>
      <c r="D818" s="8">
        <v>26</v>
      </c>
      <c r="E818" s="8"/>
      <c r="F818" s="8"/>
      <c r="G818" s="8"/>
    </row>
    <row r="819" spans="1:7" x14ac:dyDescent="0.55000000000000004">
      <c r="A819" t="s">
        <v>8219</v>
      </c>
      <c r="B819" s="8">
        <v>21</v>
      </c>
      <c r="C819" t="s">
        <v>8221</v>
      </c>
      <c r="D819" s="8">
        <v>2</v>
      </c>
      <c r="E819" s="8"/>
      <c r="F819" s="8"/>
      <c r="G819" s="8"/>
    </row>
    <row r="820" spans="1:7" x14ac:dyDescent="0.55000000000000004">
      <c r="A820" t="s">
        <v>8219</v>
      </c>
      <c r="B820" s="8">
        <v>42</v>
      </c>
      <c r="C820" t="s">
        <v>8221</v>
      </c>
      <c r="D820" s="8">
        <v>4</v>
      </c>
      <c r="E820" s="8"/>
      <c r="F820" s="8"/>
      <c r="G820" s="8"/>
    </row>
    <row r="821" spans="1:7" x14ac:dyDescent="0.55000000000000004">
      <c r="A821" t="s">
        <v>8219</v>
      </c>
      <c r="B821" s="8">
        <v>71</v>
      </c>
      <c r="C821" t="s">
        <v>8221</v>
      </c>
      <c r="D821" s="8">
        <v>6</v>
      </c>
      <c r="E821" s="8"/>
      <c r="F821" s="8"/>
      <c r="G821" s="8"/>
    </row>
    <row r="822" spans="1:7" x14ac:dyDescent="0.55000000000000004">
      <c r="A822" t="s">
        <v>8219</v>
      </c>
      <c r="B822" s="8">
        <v>168</v>
      </c>
      <c r="C822" t="s">
        <v>8221</v>
      </c>
      <c r="D822" s="8">
        <v>70</v>
      </c>
      <c r="E822" s="8"/>
      <c r="F822" s="8"/>
      <c r="G822" s="8"/>
    </row>
    <row r="823" spans="1:7" x14ac:dyDescent="0.55000000000000004">
      <c r="A823" t="s">
        <v>8219</v>
      </c>
      <c r="B823" s="8">
        <v>19</v>
      </c>
      <c r="C823" t="s">
        <v>8221</v>
      </c>
      <c r="D823" s="8">
        <v>9</v>
      </c>
      <c r="E823" s="8"/>
      <c r="F823" s="8"/>
      <c r="G823" s="8"/>
    </row>
    <row r="824" spans="1:7" x14ac:dyDescent="0.55000000000000004">
      <c r="A824" t="s">
        <v>8219</v>
      </c>
      <c r="B824" s="8">
        <v>37</v>
      </c>
      <c r="C824" t="s">
        <v>8221</v>
      </c>
      <c r="D824" s="8">
        <v>8</v>
      </c>
      <c r="E824" s="8"/>
      <c r="F824" s="8"/>
      <c r="G824" s="8"/>
    </row>
    <row r="825" spans="1:7" x14ac:dyDescent="0.55000000000000004">
      <c r="A825" t="s">
        <v>8219</v>
      </c>
      <c r="B825" s="8">
        <v>36</v>
      </c>
      <c r="C825" t="s">
        <v>8221</v>
      </c>
      <c r="D825" s="8">
        <v>105</v>
      </c>
      <c r="E825" s="8"/>
      <c r="F825" s="8"/>
      <c r="G825" s="8"/>
    </row>
    <row r="826" spans="1:7" x14ac:dyDescent="0.55000000000000004">
      <c r="A826" t="s">
        <v>8219</v>
      </c>
      <c r="B826" s="8">
        <v>14</v>
      </c>
      <c r="C826" t="s">
        <v>8221</v>
      </c>
      <c r="D826" s="8">
        <v>12</v>
      </c>
      <c r="E826" s="8"/>
      <c r="F826" s="8"/>
      <c r="G826" s="8"/>
    </row>
    <row r="827" spans="1:7" x14ac:dyDescent="0.55000000000000004">
      <c r="A827" t="s">
        <v>8219</v>
      </c>
      <c r="B827" s="8">
        <v>18</v>
      </c>
      <c r="C827" t="s">
        <v>8221</v>
      </c>
      <c r="D827" s="8">
        <v>0</v>
      </c>
      <c r="E827" s="8"/>
      <c r="F827" s="8"/>
      <c r="G827" s="8"/>
    </row>
    <row r="828" spans="1:7" x14ac:dyDescent="0.55000000000000004">
      <c r="A828" t="s">
        <v>8219</v>
      </c>
      <c r="B828" s="8">
        <v>82</v>
      </c>
      <c r="C828" t="s">
        <v>8221</v>
      </c>
      <c r="D828" s="8">
        <v>16</v>
      </c>
      <c r="E828" s="8"/>
      <c r="F828" s="8"/>
      <c r="G828" s="8"/>
    </row>
    <row r="829" spans="1:7" x14ac:dyDescent="0.55000000000000004">
      <c r="A829" t="s">
        <v>8219</v>
      </c>
      <c r="B829" s="8">
        <v>43</v>
      </c>
      <c r="C829" t="s">
        <v>8221</v>
      </c>
      <c r="D829" s="8">
        <v>7</v>
      </c>
      <c r="E829" s="8"/>
      <c r="F829" s="8"/>
      <c r="G829" s="8"/>
    </row>
    <row r="830" spans="1:7" x14ac:dyDescent="0.55000000000000004">
      <c r="A830" t="s">
        <v>8219</v>
      </c>
      <c r="B830" s="8">
        <v>8</v>
      </c>
      <c r="C830" t="s">
        <v>8221</v>
      </c>
      <c r="D830" s="8">
        <v>4</v>
      </c>
      <c r="E830" s="8"/>
      <c r="F830" s="8"/>
      <c r="G830" s="8"/>
    </row>
    <row r="831" spans="1:7" x14ac:dyDescent="0.55000000000000004">
      <c r="A831" t="s">
        <v>8219</v>
      </c>
      <c r="B831" s="8">
        <v>45</v>
      </c>
      <c r="C831" t="s">
        <v>8221</v>
      </c>
      <c r="D831" s="8">
        <v>1</v>
      </c>
      <c r="E831" s="8"/>
      <c r="F831" s="8"/>
      <c r="G831" s="8"/>
    </row>
    <row r="832" spans="1:7" x14ac:dyDescent="0.55000000000000004">
      <c r="A832" t="s">
        <v>8219</v>
      </c>
      <c r="B832" s="8">
        <v>20</v>
      </c>
      <c r="C832" t="s">
        <v>8221</v>
      </c>
      <c r="D832" s="8">
        <v>28</v>
      </c>
      <c r="E832" s="8"/>
      <c r="F832" s="8"/>
      <c r="G832" s="8"/>
    </row>
    <row r="833" spans="1:7" x14ac:dyDescent="0.55000000000000004">
      <c r="A833" t="s">
        <v>8219</v>
      </c>
      <c r="B833" s="8">
        <v>31</v>
      </c>
      <c r="C833" t="s">
        <v>8221</v>
      </c>
      <c r="D833" s="8">
        <v>1</v>
      </c>
      <c r="E833" s="8"/>
      <c r="F833" s="8"/>
      <c r="G833" s="8"/>
    </row>
    <row r="834" spans="1:7" x14ac:dyDescent="0.55000000000000004">
      <c r="A834" t="s">
        <v>8219</v>
      </c>
      <c r="B834" s="8">
        <v>25</v>
      </c>
      <c r="C834" t="s">
        <v>8221</v>
      </c>
      <c r="D834" s="8">
        <v>1</v>
      </c>
      <c r="E834" s="8"/>
      <c r="F834" s="8"/>
      <c r="G834" s="8"/>
    </row>
    <row r="835" spans="1:7" x14ac:dyDescent="0.55000000000000004">
      <c r="A835" t="s">
        <v>8219</v>
      </c>
      <c r="B835" s="8">
        <v>14</v>
      </c>
      <c r="C835" t="s">
        <v>8221</v>
      </c>
      <c r="D835" s="8">
        <v>5</v>
      </c>
      <c r="E835" s="8"/>
      <c r="F835" s="8"/>
      <c r="G835" s="8"/>
    </row>
    <row r="836" spans="1:7" x14ac:dyDescent="0.55000000000000004">
      <c r="A836" t="s">
        <v>8219</v>
      </c>
      <c r="B836" s="8">
        <v>45</v>
      </c>
      <c r="C836" t="s">
        <v>8221</v>
      </c>
      <c r="D836" s="8">
        <v>3</v>
      </c>
      <c r="E836" s="8"/>
      <c r="F836" s="8"/>
      <c r="G836" s="8"/>
    </row>
    <row r="837" spans="1:7" x14ac:dyDescent="0.55000000000000004">
      <c r="A837" t="s">
        <v>8219</v>
      </c>
      <c r="B837" s="8">
        <v>20</v>
      </c>
      <c r="C837" t="s">
        <v>8221</v>
      </c>
      <c r="D837" s="8">
        <v>2</v>
      </c>
      <c r="E837" s="8"/>
      <c r="F837" s="8"/>
      <c r="G837" s="8"/>
    </row>
    <row r="838" spans="1:7" x14ac:dyDescent="0.55000000000000004">
      <c r="A838" t="s">
        <v>8219</v>
      </c>
      <c r="B838" s="8">
        <v>39</v>
      </c>
      <c r="C838" t="s">
        <v>8221</v>
      </c>
      <c r="D838" s="8">
        <v>0</v>
      </c>
      <c r="E838" s="8"/>
      <c r="F838" s="8"/>
      <c r="G838" s="8"/>
    </row>
    <row r="839" spans="1:7" x14ac:dyDescent="0.55000000000000004">
      <c r="A839" t="s">
        <v>8219</v>
      </c>
      <c r="B839" s="8">
        <v>16</v>
      </c>
      <c r="C839" t="s">
        <v>8221</v>
      </c>
      <c r="D839" s="8">
        <v>0</v>
      </c>
      <c r="E839" s="8"/>
      <c r="F839" s="8"/>
      <c r="G839" s="8"/>
    </row>
    <row r="840" spans="1:7" x14ac:dyDescent="0.55000000000000004">
      <c r="A840" t="s">
        <v>8219</v>
      </c>
      <c r="B840" s="8">
        <v>37</v>
      </c>
      <c r="C840" t="s">
        <v>8221</v>
      </c>
      <c r="D840" s="8">
        <v>3</v>
      </c>
      <c r="E840" s="8"/>
      <c r="F840" s="8"/>
      <c r="G840" s="8"/>
    </row>
    <row r="841" spans="1:7" x14ac:dyDescent="0.55000000000000004">
      <c r="A841" t="s">
        <v>8219</v>
      </c>
      <c r="B841" s="8">
        <v>14</v>
      </c>
      <c r="C841" t="s">
        <v>8221</v>
      </c>
      <c r="D841" s="8">
        <v>0</v>
      </c>
      <c r="E841" s="8"/>
      <c r="F841" s="8"/>
      <c r="G841" s="8"/>
    </row>
    <row r="842" spans="1:7" x14ac:dyDescent="0.55000000000000004">
      <c r="A842" t="s">
        <v>8219</v>
      </c>
      <c r="B842" s="8">
        <v>21</v>
      </c>
      <c r="C842" t="s">
        <v>8221</v>
      </c>
      <c r="D842" s="8">
        <v>0</v>
      </c>
      <c r="E842" s="8"/>
      <c r="F842" s="8"/>
      <c r="G842" s="8"/>
    </row>
    <row r="843" spans="1:7" x14ac:dyDescent="0.55000000000000004">
      <c r="A843" t="s">
        <v>8219</v>
      </c>
      <c r="B843" s="8">
        <v>69</v>
      </c>
      <c r="C843" t="s">
        <v>8221</v>
      </c>
      <c r="D843" s="8">
        <v>3</v>
      </c>
      <c r="E843" s="8"/>
      <c r="F843" s="8"/>
      <c r="G843" s="8"/>
    </row>
    <row r="844" spans="1:7" x14ac:dyDescent="0.55000000000000004">
      <c r="A844" t="s">
        <v>8219</v>
      </c>
      <c r="B844" s="8">
        <v>16</v>
      </c>
      <c r="C844" t="s">
        <v>8221</v>
      </c>
      <c r="D844" s="8">
        <v>7</v>
      </c>
      <c r="E844" s="8"/>
      <c r="F844" s="8"/>
      <c r="G844" s="8"/>
    </row>
    <row r="845" spans="1:7" x14ac:dyDescent="0.55000000000000004">
      <c r="A845" t="s">
        <v>8219</v>
      </c>
      <c r="B845" s="8">
        <v>39</v>
      </c>
      <c r="C845" t="s">
        <v>8221</v>
      </c>
      <c r="D845" s="8">
        <v>25</v>
      </c>
      <c r="E845" s="8"/>
      <c r="F845" s="8"/>
      <c r="G845" s="8"/>
    </row>
    <row r="846" spans="1:7" x14ac:dyDescent="0.55000000000000004">
      <c r="A846" t="s">
        <v>8219</v>
      </c>
      <c r="B846" s="8">
        <v>57</v>
      </c>
      <c r="C846" t="s">
        <v>8221</v>
      </c>
      <c r="D846" s="8">
        <v>10</v>
      </c>
      <c r="E846" s="8"/>
      <c r="F846" s="8"/>
      <c r="G846" s="8"/>
    </row>
    <row r="847" spans="1:7" x14ac:dyDescent="0.55000000000000004">
      <c r="A847" t="s">
        <v>8219</v>
      </c>
      <c r="B847" s="8">
        <v>56</v>
      </c>
      <c r="C847" t="s">
        <v>8221</v>
      </c>
      <c r="D847" s="8">
        <v>3</v>
      </c>
      <c r="E847" s="8"/>
      <c r="F847" s="8"/>
      <c r="G847" s="8"/>
    </row>
    <row r="848" spans="1:7" x14ac:dyDescent="0.55000000000000004">
      <c r="A848" t="s">
        <v>8219</v>
      </c>
      <c r="B848" s="8">
        <v>13</v>
      </c>
      <c r="C848" t="s">
        <v>8221</v>
      </c>
      <c r="D848" s="8">
        <v>5</v>
      </c>
      <c r="E848" s="8"/>
      <c r="F848" s="8"/>
      <c r="G848" s="8"/>
    </row>
    <row r="849" spans="1:7" x14ac:dyDescent="0.55000000000000004">
      <c r="A849" t="s">
        <v>8219</v>
      </c>
      <c r="B849" s="8">
        <v>95</v>
      </c>
      <c r="C849" t="s">
        <v>8221</v>
      </c>
      <c r="D849" s="8">
        <v>5</v>
      </c>
      <c r="E849" s="8"/>
      <c r="F849" s="8"/>
      <c r="G849" s="8"/>
    </row>
    <row r="850" spans="1:7" x14ac:dyDescent="0.55000000000000004">
      <c r="A850" t="s">
        <v>8219</v>
      </c>
      <c r="B850" s="8">
        <v>80</v>
      </c>
      <c r="C850" t="s">
        <v>8221</v>
      </c>
      <c r="D850" s="8">
        <v>27</v>
      </c>
      <c r="E850" s="8"/>
      <c r="F850" s="8"/>
      <c r="G850" s="8"/>
    </row>
    <row r="851" spans="1:7" x14ac:dyDescent="0.55000000000000004">
      <c r="A851" t="s">
        <v>8219</v>
      </c>
      <c r="B851" s="8">
        <v>133</v>
      </c>
      <c r="C851" t="s">
        <v>8221</v>
      </c>
      <c r="D851" s="8">
        <v>2</v>
      </c>
      <c r="E851" s="8"/>
      <c r="F851" s="8"/>
      <c r="G851" s="8"/>
    </row>
    <row r="852" spans="1:7" x14ac:dyDescent="0.55000000000000004">
      <c r="A852" t="s">
        <v>8219</v>
      </c>
      <c r="B852" s="8">
        <v>44</v>
      </c>
      <c r="C852" t="s">
        <v>8221</v>
      </c>
      <c r="D852" s="8">
        <v>236</v>
      </c>
      <c r="E852" s="8"/>
      <c r="F852" s="8"/>
      <c r="G852" s="8"/>
    </row>
    <row r="853" spans="1:7" x14ac:dyDescent="0.55000000000000004">
      <c r="A853" t="s">
        <v>8219</v>
      </c>
      <c r="B853" s="8">
        <v>30</v>
      </c>
      <c r="C853" t="s">
        <v>8221</v>
      </c>
      <c r="D853" s="8">
        <v>1</v>
      </c>
      <c r="E853" s="8"/>
      <c r="F853" s="8"/>
      <c r="G853" s="8"/>
    </row>
    <row r="854" spans="1:7" x14ac:dyDescent="0.55000000000000004">
      <c r="A854" t="s">
        <v>8219</v>
      </c>
      <c r="B854" s="8">
        <v>56</v>
      </c>
      <c r="C854" t="s">
        <v>8221</v>
      </c>
      <c r="D854" s="8">
        <v>12</v>
      </c>
      <c r="E854" s="8"/>
      <c r="F854" s="8"/>
      <c r="G854" s="8"/>
    </row>
    <row r="855" spans="1:7" x14ac:dyDescent="0.55000000000000004">
      <c r="A855" t="s">
        <v>8219</v>
      </c>
      <c r="B855" s="8">
        <v>66</v>
      </c>
      <c r="C855" t="s">
        <v>8221</v>
      </c>
      <c r="D855" s="8">
        <v>4</v>
      </c>
      <c r="E855" s="8"/>
      <c r="F855" s="8"/>
      <c r="G855" s="8"/>
    </row>
    <row r="856" spans="1:7" x14ac:dyDescent="0.55000000000000004">
      <c r="A856" t="s">
        <v>8219</v>
      </c>
      <c r="B856" s="8">
        <v>29</v>
      </c>
      <c r="C856" t="s">
        <v>8221</v>
      </c>
      <c r="D856" s="8">
        <v>3</v>
      </c>
      <c r="E856" s="8"/>
      <c r="F856" s="8"/>
      <c r="G856" s="8"/>
    </row>
    <row r="857" spans="1:7" x14ac:dyDescent="0.55000000000000004">
      <c r="A857" t="s">
        <v>8219</v>
      </c>
      <c r="B857" s="8">
        <v>72</v>
      </c>
      <c r="C857" t="s">
        <v>8221</v>
      </c>
      <c r="D857" s="8">
        <v>99</v>
      </c>
      <c r="E857" s="8"/>
      <c r="F857" s="8"/>
      <c r="G857" s="8"/>
    </row>
    <row r="858" spans="1:7" x14ac:dyDescent="0.55000000000000004">
      <c r="A858" t="s">
        <v>8219</v>
      </c>
      <c r="B858" s="8">
        <v>27</v>
      </c>
      <c r="C858" t="s">
        <v>8221</v>
      </c>
      <c r="D858" s="8">
        <v>3</v>
      </c>
      <c r="E858" s="8"/>
      <c r="F858" s="8"/>
      <c r="G858" s="8"/>
    </row>
    <row r="859" spans="1:7" x14ac:dyDescent="0.55000000000000004">
      <c r="A859" t="s">
        <v>8219</v>
      </c>
      <c r="B859" s="8">
        <v>10</v>
      </c>
      <c r="C859" t="s">
        <v>8221</v>
      </c>
      <c r="D859" s="8">
        <v>3</v>
      </c>
      <c r="E859" s="8"/>
      <c r="F859" s="8"/>
      <c r="G859" s="8"/>
    </row>
    <row r="860" spans="1:7" x14ac:dyDescent="0.55000000000000004">
      <c r="A860" t="s">
        <v>8219</v>
      </c>
      <c r="B860" s="8">
        <v>35</v>
      </c>
      <c r="C860" t="s">
        <v>8221</v>
      </c>
      <c r="D860" s="8">
        <v>22</v>
      </c>
      <c r="E860" s="8"/>
      <c r="F860" s="8"/>
      <c r="G860" s="8"/>
    </row>
    <row r="861" spans="1:7" x14ac:dyDescent="0.55000000000000004">
      <c r="A861" t="s">
        <v>8219</v>
      </c>
      <c r="B861" s="8">
        <v>29</v>
      </c>
      <c r="C861" t="s">
        <v>8221</v>
      </c>
      <c r="D861" s="8">
        <v>4</v>
      </c>
      <c r="E861" s="8"/>
      <c r="F861" s="8"/>
      <c r="G861" s="8"/>
    </row>
    <row r="862" spans="1:7" x14ac:dyDescent="0.55000000000000004">
      <c r="A862" t="s">
        <v>8219</v>
      </c>
      <c r="B862" s="8">
        <v>13</v>
      </c>
      <c r="C862" t="s">
        <v>8221</v>
      </c>
      <c r="D862" s="8">
        <v>534</v>
      </c>
      <c r="E862" s="8"/>
      <c r="F862" s="8"/>
      <c r="G862" s="8"/>
    </row>
    <row r="863" spans="1:7" x14ac:dyDescent="0.55000000000000004">
      <c r="A863" t="s">
        <v>8219</v>
      </c>
      <c r="B863" s="8">
        <v>72</v>
      </c>
      <c r="C863" t="s">
        <v>8221</v>
      </c>
      <c r="D863" s="8">
        <v>12</v>
      </c>
      <c r="E863" s="8"/>
      <c r="F863" s="8"/>
      <c r="G863" s="8"/>
    </row>
    <row r="864" spans="1:7" x14ac:dyDescent="0.55000000000000004">
      <c r="A864" t="s">
        <v>8219</v>
      </c>
      <c r="B864" s="8">
        <v>78</v>
      </c>
      <c r="C864" t="s">
        <v>8221</v>
      </c>
      <c r="D864" s="8">
        <v>56</v>
      </c>
      <c r="E864" s="8"/>
      <c r="F864" s="8"/>
      <c r="G864" s="8"/>
    </row>
    <row r="865" spans="1:7" x14ac:dyDescent="0.55000000000000004">
      <c r="A865" t="s">
        <v>8219</v>
      </c>
      <c r="B865" s="8">
        <v>13</v>
      </c>
      <c r="C865" t="s">
        <v>8221</v>
      </c>
      <c r="D865" s="8">
        <v>11</v>
      </c>
      <c r="E865" s="8"/>
      <c r="F865" s="8"/>
      <c r="G865" s="8"/>
    </row>
    <row r="866" spans="1:7" x14ac:dyDescent="0.55000000000000004">
      <c r="A866" t="s">
        <v>8219</v>
      </c>
      <c r="B866" s="8">
        <v>33</v>
      </c>
      <c r="C866" t="s">
        <v>8221</v>
      </c>
      <c r="D866" s="8">
        <v>0</v>
      </c>
      <c r="E866" s="8"/>
      <c r="F866" s="8"/>
      <c r="G866" s="8"/>
    </row>
    <row r="867" spans="1:7" x14ac:dyDescent="0.55000000000000004">
      <c r="A867" t="s">
        <v>8219</v>
      </c>
      <c r="B867" s="8">
        <v>28</v>
      </c>
      <c r="C867" t="s">
        <v>8221</v>
      </c>
      <c r="D867" s="8">
        <v>12</v>
      </c>
      <c r="E867" s="8"/>
      <c r="F867" s="8"/>
      <c r="G867" s="8"/>
    </row>
    <row r="868" spans="1:7" x14ac:dyDescent="0.55000000000000004">
      <c r="A868" t="s">
        <v>8219</v>
      </c>
      <c r="B868" s="8">
        <v>21</v>
      </c>
      <c r="C868" t="s">
        <v>8221</v>
      </c>
      <c r="D868" s="8">
        <v>5</v>
      </c>
      <c r="E868" s="8"/>
      <c r="F868" s="8"/>
      <c r="G868" s="8"/>
    </row>
    <row r="869" spans="1:7" x14ac:dyDescent="0.55000000000000004">
      <c r="A869" t="s">
        <v>8219</v>
      </c>
      <c r="B869" s="8">
        <v>13</v>
      </c>
      <c r="C869" t="s">
        <v>8221</v>
      </c>
      <c r="D869" s="8">
        <v>24</v>
      </c>
      <c r="E869" s="8"/>
      <c r="F869" s="8"/>
      <c r="G869" s="8"/>
    </row>
    <row r="870" spans="1:7" x14ac:dyDescent="0.55000000000000004">
      <c r="A870" t="s">
        <v>8219</v>
      </c>
      <c r="B870" s="8">
        <v>34</v>
      </c>
      <c r="C870" t="s">
        <v>8221</v>
      </c>
      <c r="D870" s="8">
        <v>89</v>
      </c>
      <c r="E870" s="8"/>
      <c r="F870" s="8"/>
      <c r="G870" s="8"/>
    </row>
    <row r="871" spans="1:7" x14ac:dyDescent="0.55000000000000004">
      <c r="A871" t="s">
        <v>8219</v>
      </c>
      <c r="B871" s="8">
        <v>80</v>
      </c>
      <c r="C871" t="s">
        <v>8221</v>
      </c>
      <c r="D871" s="8">
        <v>1</v>
      </c>
      <c r="E871" s="8"/>
      <c r="F871" s="8"/>
      <c r="G871" s="8"/>
    </row>
    <row r="872" spans="1:7" x14ac:dyDescent="0.55000000000000004">
      <c r="A872" t="s">
        <v>8219</v>
      </c>
      <c r="B872" s="8">
        <v>74</v>
      </c>
      <c r="C872" t="s">
        <v>8221</v>
      </c>
      <c r="D872" s="8">
        <v>55</v>
      </c>
      <c r="E872" s="8"/>
      <c r="F872" s="8"/>
      <c r="G872" s="8"/>
    </row>
    <row r="873" spans="1:7" x14ac:dyDescent="0.55000000000000004">
      <c r="A873" t="s">
        <v>8219</v>
      </c>
      <c r="B873" s="8">
        <v>7</v>
      </c>
      <c r="C873" t="s">
        <v>8221</v>
      </c>
      <c r="D873" s="8">
        <v>2</v>
      </c>
      <c r="E873" s="8"/>
      <c r="F873" s="8"/>
      <c r="G873" s="8"/>
    </row>
    <row r="874" spans="1:7" x14ac:dyDescent="0.55000000000000004">
      <c r="A874" t="s">
        <v>8219</v>
      </c>
      <c r="B874" s="8">
        <v>34</v>
      </c>
      <c r="C874" t="s">
        <v>8221</v>
      </c>
      <c r="D874" s="8">
        <v>0</v>
      </c>
      <c r="E874" s="8"/>
      <c r="F874" s="8"/>
      <c r="G874" s="8"/>
    </row>
    <row r="875" spans="1:7" x14ac:dyDescent="0.55000000000000004">
      <c r="A875" t="s">
        <v>8219</v>
      </c>
      <c r="B875" s="8">
        <v>86</v>
      </c>
      <c r="C875" t="s">
        <v>8221</v>
      </c>
      <c r="D875" s="8">
        <v>4</v>
      </c>
      <c r="E875" s="8"/>
      <c r="F875" s="8"/>
      <c r="G875" s="8"/>
    </row>
    <row r="876" spans="1:7" x14ac:dyDescent="0.55000000000000004">
      <c r="A876" t="s">
        <v>8219</v>
      </c>
      <c r="B876" s="8">
        <v>37</v>
      </c>
      <c r="C876" t="s">
        <v>8221</v>
      </c>
      <c r="D876" s="8">
        <v>6</v>
      </c>
      <c r="E876" s="8"/>
      <c r="F876" s="8"/>
      <c r="G876" s="8"/>
    </row>
    <row r="877" spans="1:7" x14ac:dyDescent="0.55000000000000004">
      <c r="A877" t="s">
        <v>8219</v>
      </c>
      <c r="B877" s="8">
        <v>18</v>
      </c>
      <c r="C877" t="s">
        <v>8221</v>
      </c>
      <c r="D877" s="8">
        <v>4</v>
      </c>
      <c r="E877" s="8"/>
      <c r="F877" s="8"/>
      <c r="G877" s="8"/>
    </row>
    <row r="878" spans="1:7" x14ac:dyDescent="0.55000000000000004">
      <c r="A878" t="s">
        <v>8219</v>
      </c>
      <c r="B878" s="8">
        <v>22</v>
      </c>
      <c r="C878" t="s">
        <v>8221</v>
      </c>
      <c r="D878" s="8">
        <v>4</v>
      </c>
      <c r="E878" s="8"/>
      <c r="F878" s="8"/>
      <c r="G878" s="8"/>
    </row>
    <row r="879" spans="1:7" x14ac:dyDescent="0.55000000000000004">
      <c r="A879" t="s">
        <v>8219</v>
      </c>
      <c r="B879" s="8">
        <v>26</v>
      </c>
      <c r="C879" t="s">
        <v>8221</v>
      </c>
      <c r="D879" s="8">
        <v>2</v>
      </c>
      <c r="E879" s="8"/>
      <c r="F879" s="8"/>
      <c r="G879" s="8"/>
    </row>
    <row r="880" spans="1:7" x14ac:dyDescent="0.55000000000000004">
      <c r="A880" t="s">
        <v>8219</v>
      </c>
      <c r="B880" s="8">
        <v>27</v>
      </c>
      <c r="C880" t="s">
        <v>8221</v>
      </c>
      <c r="D880" s="8">
        <v>5</v>
      </c>
      <c r="E880" s="8"/>
      <c r="F880" s="8"/>
      <c r="G880" s="8"/>
    </row>
    <row r="881" spans="1:7" x14ac:dyDescent="0.55000000000000004">
      <c r="A881" t="s">
        <v>8219</v>
      </c>
      <c r="B881" s="8">
        <v>8</v>
      </c>
      <c r="C881" t="s">
        <v>8221</v>
      </c>
      <c r="D881" s="8">
        <v>83</v>
      </c>
      <c r="E881" s="8"/>
      <c r="F881" s="8"/>
      <c r="G881" s="8"/>
    </row>
    <row r="882" spans="1:7" x14ac:dyDescent="0.55000000000000004">
      <c r="A882" t="s">
        <v>8219</v>
      </c>
      <c r="B882" s="8">
        <v>204</v>
      </c>
      <c r="C882" t="s">
        <v>8221</v>
      </c>
      <c r="D882" s="8">
        <v>57</v>
      </c>
      <c r="E882" s="8"/>
      <c r="F882" s="8"/>
      <c r="G882" s="8"/>
    </row>
    <row r="883" spans="1:7" x14ac:dyDescent="0.55000000000000004">
      <c r="A883" t="s">
        <v>8219</v>
      </c>
      <c r="B883" s="8">
        <v>46</v>
      </c>
      <c r="C883" t="s">
        <v>8221</v>
      </c>
      <c r="D883" s="8">
        <v>311</v>
      </c>
      <c r="E883" s="8"/>
      <c r="F883" s="8"/>
      <c r="G883" s="8"/>
    </row>
    <row r="884" spans="1:7" x14ac:dyDescent="0.55000000000000004">
      <c r="A884" t="s">
        <v>8219</v>
      </c>
      <c r="B884" s="8">
        <v>17</v>
      </c>
      <c r="C884" t="s">
        <v>8221</v>
      </c>
      <c r="D884" s="8">
        <v>2</v>
      </c>
      <c r="E884" s="8"/>
      <c r="F884" s="8"/>
      <c r="G884" s="8"/>
    </row>
    <row r="885" spans="1:7" x14ac:dyDescent="0.55000000000000004">
      <c r="A885" t="s">
        <v>8219</v>
      </c>
      <c r="B885" s="8">
        <v>28</v>
      </c>
      <c r="C885" t="s">
        <v>8221</v>
      </c>
      <c r="D885" s="8">
        <v>16</v>
      </c>
      <c r="E885" s="8"/>
      <c r="F885" s="8"/>
      <c r="G885" s="8"/>
    </row>
    <row r="886" spans="1:7" x14ac:dyDescent="0.55000000000000004">
      <c r="A886" t="s">
        <v>8219</v>
      </c>
      <c r="B886" s="8">
        <v>83</v>
      </c>
      <c r="C886" t="s">
        <v>8221</v>
      </c>
      <c r="D886" s="8">
        <v>9</v>
      </c>
      <c r="E886" s="8"/>
      <c r="F886" s="8"/>
      <c r="G886" s="8"/>
    </row>
    <row r="887" spans="1:7" x14ac:dyDescent="0.55000000000000004">
      <c r="A887" t="s">
        <v>8219</v>
      </c>
      <c r="B887" s="8">
        <v>13</v>
      </c>
      <c r="C887" t="s">
        <v>8221</v>
      </c>
      <c r="D887" s="8">
        <v>1</v>
      </c>
      <c r="E887" s="8"/>
      <c r="F887" s="8"/>
      <c r="G887" s="8"/>
    </row>
    <row r="888" spans="1:7" x14ac:dyDescent="0.55000000000000004">
      <c r="A888" t="s">
        <v>8219</v>
      </c>
      <c r="B888" s="8">
        <v>8</v>
      </c>
      <c r="C888" t="s">
        <v>8221</v>
      </c>
      <c r="D888" s="8">
        <v>12</v>
      </c>
      <c r="E888" s="8"/>
      <c r="F888" s="8"/>
      <c r="G888" s="8"/>
    </row>
    <row r="889" spans="1:7" x14ac:dyDescent="0.55000000000000004">
      <c r="A889" t="s">
        <v>8219</v>
      </c>
      <c r="B889" s="8">
        <v>32</v>
      </c>
      <c r="C889" t="s">
        <v>8221</v>
      </c>
      <c r="D889" s="8">
        <v>0</v>
      </c>
      <c r="E889" s="8"/>
      <c r="F889" s="8"/>
      <c r="G889" s="8"/>
    </row>
    <row r="890" spans="1:7" x14ac:dyDescent="0.55000000000000004">
      <c r="A890" t="s">
        <v>8219</v>
      </c>
      <c r="B890" s="8">
        <v>85</v>
      </c>
      <c r="C890" t="s">
        <v>8221</v>
      </c>
      <c r="D890" s="8">
        <v>20</v>
      </c>
      <c r="E890" s="8"/>
      <c r="F890" s="8"/>
      <c r="G890" s="8"/>
    </row>
    <row r="891" spans="1:7" x14ac:dyDescent="0.55000000000000004">
      <c r="A891" t="s">
        <v>8219</v>
      </c>
      <c r="B891" s="8">
        <v>29</v>
      </c>
      <c r="C891" t="s">
        <v>8221</v>
      </c>
      <c r="D891" s="8">
        <v>16</v>
      </c>
      <c r="E891" s="8"/>
      <c r="F891" s="8"/>
      <c r="G891" s="8"/>
    </row>
    <row r="892" spans="1:7" x14ac:dyDescent="0.55000000000000004">
      <c r="A892" t="s">
        <v>8219</v>
      </c>
      <c r="B892" s="8">
        <v>24</v>
      </c>
      <c r="C892" t="s">
        <v>8221</v>
      </c>
      <c r="D892" s="8">
        <v>33</v>
      </c>
      <c r="E892" s="8"/>
      <c r="F892" s="8"/>
      <c r="G892" s="8"/>
    </row>
    <row r="893" spans="1:7" x14ac:dyDescent="0.55000000000000004">
      <c r="A893" t="s">
        <v>8219</v>
      </c>
      <c r="B893" s="8">
        <v>8</v>
      </c>
      <c r="C893" t="s">
        <v>8221</v>
      </c>
      <c r="D893" s="8">
        <v>2</v>
      </c>
      <c r="E893" s="8"/>
      <c r="F893" s="8"/>
      <c r="G893" s="8"/>
    </row>
    <row r="894" spans="1:7" x14ac:dyDescent="0.55000000000000004">
      <c r="A894" t="s">
        <v>8219</v>
      </c>
      <c r="B894" s="8">
        <v>19</v>
      </c>
      <c r="C894" t="s">
        <v>8221</v>
      </c>
      <c r="D894" s="8">
        <v>6</v>
      </c>
      <c r="E894" s="8"/>
      <c r="F894" s="8"/>
      <c r="G894" s="8"/>
    </row>
    <row r="895" spans="1:7" x14ac:dyDescent="0.55000000000000004">
      <c r="A895" t="s">
        <v>8219</v>
      </c>
      <c r="B895" s="8">
        <v>336</v>
      </c>
      <c r="C895" t="s">
        <v>8221</v>
      </c>
      <c r="D895" s="8">
        <v>0</v>
      </c>
      <c r="E895" s="8"/>
      <c r="F895" s="8"/>
      <c r="G895" s="8"/>
    </row>
    <row r="896" spans="1:7" x14ac:dyDescent="0.55000000000000004">
      <c r="A896" t="s">
        <v>8219</v>
      </c>
      <c r="B896" s="8">
        <v>13</v>
      </c>
      <c r="C896" t="s">
        <v>8221</v>
      </c>
      <c r="D896" s="8">
        <v>3</v>
      </c>
      <c r="E896" s="8"/>
      <c r="F896" s="8"/>
      <c r="G896" s="8"/>
    </row>
    <row r="897" spans="1:7" x14ac:dyDescent="0.55000000000000004">
      <c r="A897" t="s">
        <v>8219</v>
      </c>
      <c r="B897" s="8">
        <v>42</v>
      </c>
      <c r="C897" t="s">
        <v>8221</v>
      </c>
      <c r="D897" s="8">
        <v>0</v>
      </c>
      <c r="E897" s="8"/>
      <c r="F897" s="8"/>
      <c r="G897" s="8"/>
    </row>
    <row r="898" spans="1:7" x14ac:dyDescent="0.55000000000000004">
      <c r="A898" t="s">
        <v>8219</v>
      </c>
      <c r="B898" s="8">
        <v>64</v>
      </c>
      <c r="C898" t="s">
        <v>8221</v>
      </c>
      <c r="D898" s="8">
        <v>3</v>
      </c>
      <c r="E898" s="8"/>
      <c r="F898" s="8"/>
      <c r="G898" s="8"/>
    </row>
    <row r="899" spans="1:7" x14ac:dyDescent="0.55000000000000004">
      <c r="A899" t="s">
        <v>8219</v>
      </c>
      <c r="B899" s="8">
        <v>25</v>
      </c>
      <c r="C899" t="s">
        <v>8221</v>
      </c>
      <c r="D899" s="8">
        <v>13</v>
      </c>
      <c r="E899" s="8"/>
      <c r="F899" s="8"/>
      <c r="G899" s="8"/>
    </row>
    <row r="900" spans="1:7" x14ac:dyDescent="0.55000000000000004">
      <c r="A900" t="s">
        <v>8219</v>
      </c>
      <c r="B900" s="8">
        <v>20</v>
      </c>
      <c r="C900" t="s">
        <v>8221</v>
      </c>
      <c r="D900" s="8">
        <v>6</v>
      </c>
      <c r="E900" s="8"/>
      <c r="F900" s="8"/>
      <c r="G900" s="8"/>
    </row>
    <row r="901" spans="1:7" x14ac:dyDescent="0.55000000000000004">
      <c r="A901" t="s">
        <v>8219</v>
      </c>
      <c r="B901" s="8">
        <v>104</v>
      </c>
      <c r="C901" t="s">
        <v>8221</v>
      </c>
      <c r="D901" s="8">
        <v>1</v>
      </c>
      <c r="E901" s="8"/>
      <c r="F901" s="8"/>
      <c r="G901" s="8"/>
    </row>
    <row r="902" spans="1:7" x14ac:dyDescent="0.55000000000000004">
      <c r="A902" t="s">
        <v>8219</v>
      </c>
      <c r="B902" s="8">
        <v>53</v>
      </c>
      <c r="C902" t="s">
        <v>8221</v>
      </c>
      <c r="D902" s="8">
        <v>0</v>
      </c>
      <c r="E902" s="8"/>
      <c r="F902" s="8"/>
      <c r="G902" s="8"/>
    </row>
    <row r="903" spans="1:7" x14ac:dyDescent="0.55000000000000004">
      <c r="A903" t="s">
        <v>8219</v>
      </c>
      <c r="B903" s="8">
        <v>14</v>
      </c>
      <c r="C903" t="s">
        <v>8221</v>
      </c>
      <c r="D903" s="8">
        <v>5</v>
      </c>
      <c r="E903" s="8"/>
      <c r="F903" s="8"/>
      <c r="G903" s="8"/>
    </row>
    <row r="904" spans="1:7" x14ac:dyDescent="0.55000000000000004">
      <c r="A904" t="s">
        <v>8219</v>
      </c>
      <c r="B904" s="8">
        <v>20</v>
      </c>
      <c r="C904" t="s">
        <v>8221</v>
      </c>
      <c r="D904" s="8">
        <v>0</v>
      </c>
      <c r="E904" s="8"/>
      <c r="F904" s="8"/>
      <c r="G904" s="8"/>
    </row>
    <row r="905" spans="1:7" x14ac:dyDescent="0.55000000000000004">
      <c r="A905" t="s">
        <v>8219</v>
      </c>
      <c r="B905" s="8">
        <v>558</v>
      </c>
      <c r="C905" t="s">
        <v>8221</v>
      </c>
      <c r="D905" s="8">
        <v>36</v>
      </c>
      <c r="E905" s="8"/>
      <c r="F905" s="8"/>
      <c r="G905" s="8"/>
    </row>
    <row r="906" spans="1:7" x14ac:dyDescent="0.55000000000000004">
      <c r="A906" t="s">
        <v>8219</v>
      </c>
      <c r="B906" s="8">
        <v>22</v>
      </c>
      <c r="C906" t="s">
        <v>8221</v>
      </c>
      <c r="D906" s="8">
        <v>1</v>
      </c>
      <c r="E906" s="8"/>
      <c r="F906" s="8"/>
      <c r="G906" s="8"/>
    </row>
    <row r="907" spans="1:7" x14ac:dyDescent="0.55000000000000004">
      <c r="A907" t="s">
        <v>8219</v>
      </c>
      <c r="B907" s="8">
        <v>24</v>
      </c>
      <c r="C907" t="s">
        <v>8221</v>
      </c>
      <c r="D907" s="8">
        <v>1</v>
      </c>
      <c r="E907" s="8"/>
      <c r="F907" s="8"/>
      <c r="G907" s="8"/>
    </row>
    <row r="908" spans="1:7" x14ac:dyDescent="0.55000000000000004">
      <c r="A908" t="s">
        <v>8219</v>
      </c>
      <c r="B908" s="8">
        <v>74</v>
      </c>
      <c r="C908" t="s">
        <v>8221</v>
      </c>
      <c r="D908" s="8">
        <v>1</v>
      </c>
      <c r="E908" s="8"/>
      <c r="F908" s="8"/>
      <c r="G908" s="8"/>
    </row>
    <row r="909" spans="1:7" x14ac:dyDescent="0.55000000000000004">
      <c r="A909" t="s">
        <v>8219</v>
      </c>
      <c r="B909" s="8">
        <v>54</v>
      </c>
      <c r="C909" t="s">
        <v>8221</v>
      </c>
      <c r="D909" s="8">
        <v>9</v>
      </c>
      <c r="E909" s="8"/>
      <c r="F909" s="8"/>
      <c r="G909" s="8"/>
    </row>
    <row r="910" spans="1:7" x14ac:dyDescent="0.55000000000000004">
      <c r="A910" t="s">
        <v>8219</v>
      </c>
      <c r="B910" s="8">
        <v>31</v>
      </c>
      <c r="C910" t="s">
        <v>8221</v>
      </c>
      <c r="D910" s="8">
        <v>1</v>
      </c>
      <c r="E910" s="8"/>
      <c r="F910" s="8"/>
      <c r="G910" s="8"/>
    </row>
    <row r="911" spans="1:7" x14ac:dyDescent="0.55000000000000004">
      <c r="A911" t="s">
        <v>8219</v>
      </c>
      <c r="B911" s="8">
        <v>25</v>
      </c>
      <c r="C911" t="s">
        <v>8221</v>
      </c>
      <c r="D911" s="8">
        <v>0</v>
      </c>
      <c r="E911" s="8"/>
      <c r="F911" s="8"/>
      <c r="G911" s="8"/>
    </row>
    <row r="912" spans="1:7" x14ac:dyDescent="0.55000000000000004">
      <c r="A912" t="s">
        <v>8219</v>
      </c>
      <c r="B912" s="8">
        <v>17</v>
      </c>
      <c r="C912" t="s">
        <v>8221</v>
      </c>
      <c r="D912" s="8">
        <v>1</v>
      </c>
      <c r="E912" s="8"/>
      <c r="F912" s="8"/>
      <c r="G912" s="8"/>
    </row>
    <row r="913" spans="1:7" x14ac:dyDescent="0.55000000000000004">
      <c r="A913" t="s">
        <v>8219</v>
      </c>
      <c r="B913" s="8">
        <v>12</v>
      </c>
      <c r="C913" t="s">
        <v>8221</v>
      </c>
      <c r="D913" s="8">
        <v>1</v>
      </c>
      <c r="E913" s="8"/>
      <c r="F913" s="8"/>
      <c r="G913" s="8"/>
    </row>
    <row r="914" spans="1:7" x14ac:dyDescent="0.55000000000000004">
      <c r="A914" t="s">
        <v>8219</v>
      </c>
      <c r="B914" s="8">
        <v>38</v>
      </c>
      <c r="C914" t="s">
        <v>8221</v>
      </c>
      <c r="D914" s="8">
        <v>4</v>
      </c>
      <c r="E914" s="8"/>
      <c r="F914" s="8"/>
      <c r="G914" s="8"/>
    </row>
    <row r="915" spans="1:7" x14ac:dyDescent="0.55000000000000004">
      <c r="A915" t="s">
        <v>8219</v>
      </c>
      <c r="B915" s="8">
        <v>41</v>
      </c>
      <c r="C915" t="s">
        <v>8221</v>
      </c>
      <c r="D915" s="8">
        <v>2</v>
      </c>
      <c r="E915" s="8"/>
      <c r="F915" s="8"/>
      <c r="G915" s="8"/>
    </row>
    <row r="916" spans="1:7" x14ac:dyDescent="0.55000000000000004">
      <c r="A916" t="s">
        <v>8219</v>
      </c>
      <c r="B916" s="8">
        <v>19</v>
      </c>
      <c r="C916" t="s">
        <v>8221</v>
      </c>
      <c r="D916" s="8">
        <v>2</v>
      </c>
      <c r="E916" s="8"/>
      <c r="F916" s="8"/>
      <c r="G916" s="8"/>
    </row>
    <row r="917" spans="1:7" x14ac:dyDescent="0.55000000000000004">
      <c r="A917" t="s">
        <v>8219</v>
      </c>
      <c r="B917" s="8">
        <v>41</v>
      </c>
      <c r="C917" t="s">
        <v>8221</v>
      </c>
      <c r="D917" s="8">
        <v>2</v>
      </c>
      <c r="E917" s="8"/>
      <c r="F917" s="8"/>
      <c r="G917" s="8"/>
    </row>
    <row r="918" spans="1:7" x14ac:dyDescent="0.55000000000000004">
      <c r="A918" t="s">
        <v>8219</v>
      </c>
      <c r="B918" s="8">
        <v>26</v>
      </c>
      <c r="C918" t="s">
        <v>8221</v>
      </c>
      <c r="D918" s="8">
        <v>0</v>
      </c>
      <c r="E918" s="8"/>
      <c r="F918" s="8"/>
      <c r="G918" s="8"/>
    </row>
    <row r="919" spans="1:7" x14ac:dyDescent="0.55000000000000004">
      <c r="A919" t="s">
        <v>8219</v>
      </c>
      <c r="B919" s="8">
        <v>25</v>
      </c>
      <c r="C919" t="s">
        <v>8221</v>
      </c>
      <c r="D919" s="8">
        <v>2</v>
      </c>
      <c r="E919" s="8"/>
      <c r="F919" s="8"/>
      <c r="G919" s="8"/>
    </row>
    <row r="920" spans="1:7" x14ac:dyDescent="0.55000000000000004">
      <c r="A920" t="s">
        <v>8219</v>
      </c>
      <c r="B920" s="8">
        <v>9</v>
      </c>
      <c r="C920" t="s">
        <v>8221</v>
      </c>
      <c r="D920" s="8">
        <v>4</v>
      </c>
      <c r="E920" s="8"/>
      <c r="F920" s="8"/>
      <c r="G920" s="8"/>
    </row>
    <row r="921" spans="1:7" x14ac:dyDescent="0.55000000000000004">
      <c r="A921" t="s">
        <v>8219</v>
      </c>
      <c r="B921" s="8">
        <v>78</v>
      </c>
      <c r="C921" t="s">
        <v>8221</v>
      </c>
      <c r="D921" s="8">
        <v>2</v>
      </c>
      <c r="E921" s="8"/>
      <c r="F921" s="8"/>
      <c r="G921" s="8"/>
    </row>
    <row r="922" spans="1:7" x14ac:dyDescent="0.55000000000000004">
      <c r="A922" t="s">
        <v>8219</v>
      </c>
      <c r="B922" s="8">
        <v>45</v>
      </c>
      <c r="C922" t="s">
        <v>8221</v>
      </c>
      <c r="D922" s="8">
        <v>0</v>
      </c>
      <c r="E922" s="8"/>
      <c r="F922" s="8"/>
      <c r="G922" s="8"/>
    </row>
    <row r="923" spans="1:7" x14ac:dyDescent="0.55000000000000004">
      <c r="A923" t="s">
        <v>8219</v>
      </c>
      <c r="B923" s="8">
        <v>102</v>
      </c>
      <c r="C923" t="s">
        <v>8221</v>
      </c>
      <c r="D923" s="8">
        <v>1</v>
      </c>
      <c r="E923" s="8"/>
      <c r="F923" s="8"/>
      <c r="G923" s="8"/>
    </row>
    <row r="924" spans="1:7" x14ac:dyDescent="0.55000000000000004">
      <c r="A924" t="s">
        <v>8219</v>
      </c>
      <c r="B924" s="8">
        <v>5</v>
      </c>
      <c r="C924" t="s">
        <v>8221</v>
      </c>
      <c r="D924" s="8">
        <v>0</v>
      </c>
      <c r="E924" s="8"/>
      <c r="F924" s="8"/>
      <c r="G924" s="8"/>
    </row>
    <row r="925" spans="1:7" x14ac:dyDescent="0.55000000000000004">
      <c r="A925" t="s">
        <v>8219</v>
      </c>
      <c r="B925" s="8">
        <v>33</v>
      </c>
      <c r="C925" t="s">
        <v>8221</v>
      </c>
      <c r="D925" s="8">
        <v>2</v>
      </c>
      <c r="E925" s="8"/>
      <c r="F925" s="8"/>
      <c r="G925" s="8"/>
    </row>
    <row r="926" spans="1:7" x14ac:dyDescent="0.55000000000000004">
      <c r="A926" t="s">
        <v>8219</v>
      </c>
      <c r="B926" s="8">
        <v>27</v>
      </c>
      <c r="C926" t="s">
        <v>8221</v>
      </c>
      <c r="D926" s="8">
        <v>7</v>
      </c>
      <c r="E926" s="8"/>
      <c r="F926" s="8"/>
      <c r="G926" s="8"/>
    </row>
    <row r="927" spans="1:7" x14ac:dyDescent="0.55000000000000004">
      <c r="A927" t="s">
        <v>8219</v>
      </c>
      <c r="B927" s="8">
        <v>17</v>
      </c>
      <c r="C927" t="s">
        <v>8221</v>
      </c>
      <c r="D927" s="8">
        <v>5</v>
      </c>
      <c r="E927" s="8"/>
      <c r="F927" s="8"/>
      <c r="G927" s="8"/>
    </row>
    <row r="928" spans="1:7" x14ac:dyDescent="0.55000000000000004">
      <c r="A928" t="s">
        <v>8219</v>
      </c>
      <c r="B928" s="8">
        <v>4</v>
      </c>
      <c r="C928" t="s">
        <v>8221</v>
      </c>
      <c r="D928" s="8">
        <v>0</v>
      </c>
      <c r="E928" s="8"/>
      <c r="F928" s="8"/>
      <c r="G928" s="8"/>
    </row>
    <row r="929" spans="1:7" x14ac:dyDescent="0.55000000000000004">
      <c r="A929" t="s">
        <v>8219</v>
      </c>
      <c r="B929" s="8">
        <v>53</v>
      </c>
      <c r="C929" t="s">
        <v>8221</v>
      </c>
      <c r="D929" s="8">
        <v>0</v>
      </c>
      <c r="E929" s="8"/>
      <c r="F929" s="8"/>
      <c r="G929" s="8"/>
    </row>
    <row r="930" spans="1:7" x14ac:dyDescent="0.55000000000000004">
      <c r="A930" t="s">
        <v>8219</v>
      </c>
      <c r="B930" s="8">
        <v>49</v>
      </c>
      <c r="C930" t="s">
        <v>8221</v>
      </c>
      <c r="D930" s="8">
        <v>0</v>
      </c>
      <c r="E930" s="8"/>
      <c r="F930" s="8"/>
      <c r="G930" s="8"/>
    </row>
    <row r="931" spans="1:7" x14ac:dyDescent="0.55000000000000004">
      <c r="A931" t="s">
        <v>8219</v>
      </c>
      <c r="B931" s="8">
        <v>57</v>
      </c>
      <c r="C931" t="s">
        <v>8221</v>
      </c>
      <c r="D931" s="8">
        <v>2</v>
      </c>
      <c r="E931" s="8"/>
      <c r="F931" s="8"/>
      <c r="G931" s="8"/>
    </row>
    <row r="932" spans="1:7" x14ac:dyDescent="0.55000000000000004">
      <c r="A932" t="s">
        <v>8219</v>
      </c>
      <c r="B932" s="8">
        <v>69</v>
      </c>
      <c r="C932" t="s">
        <v>8221</v>
      </c>
      <c r="D932" s="8">
        <v>0</v>
      </c>
      <c r="E932" s="8"/>
      <c r="F932" s="8"/>
      <c r="G932" s="8"/>
    </row>
    <row r="933" spans="1:7" x14ac:dyDescent="0.55000000000000004">
      <c r="A933" t="s">
        <v>8219</v>
      </c>
      <c r="B933" s="8">
        <v>15</v>
      </c>
      <c r="C933" t="s">
        <v>8221</v>
      </c>
      <c r="D933" s="8">
        <v>0</v>
      </c>
      <c r="E933" s="8"/>
      <c r="F933" s="8"/>
      <c r="G933" s="8"/>
    </row>
    <row r="934" spans="1:7" x14ac:dyDescent="0.55000000000000004">
      <c r="A934" t="s">
        <v>8219</v>
      </c>
      <c r="B934" s="8">
        <v>64</v>
      </c>
      <c r="C934" t="s">
        <v>8221</v>
      </c>
      <c r="D934" s="8">
        <v>28</v>
      </c>
      <c r="E934" s="8"/>
      <c r="F934" s="8"/>
      <c r="G934" s="8"/>
    </row>
    <row r="935" spans="1:7" x14ac:dyDescent="0.55000000000000004">
      <c r="A935" t="s">
        <v>8219</v>
      </c>
      <c r="B935" s="8">
        <v>20</v>
      </c>
      <c r="C935" t="s">
        <v>8221</v>
      </c>
      <c r="D935" s="8">
        <v>2</v>
      </c>
      <c r="E935" s="8"/>
      <c r="F935" s="8"/>
      <c r="G935" s="8"/>
    </row>
    <row r="936" spans="1:7" x14ac:dyDescent="0.55000000000000004">
      <c r="A936" t="s">
        <v>8219</v>
      </c>
      <c r="B936" s="8">
        <v>27</v>
      </c>
      <c r="C936" t="s">
        <v>8221</v>
      </c>
      <c r="D936" s="8">
        <v>0</v>
      </c>
      <c r="E936" s="8"/>
      <c r="F936" s="8"/>
      <c r="G936" s="8"/>
    </row>
    <row r="937" spans="1:7" x14ac:dyDescent="0.55000000000000004">
      <c r="A937" t="s">
        <v>8219</v>
      </c>
      <c r="B937" s="8">
        <v>21</v>
      </c>
      <c r="C937" t="s">
        <v>8221</v>
      </c>
      <c r="D937" s="8">
        <v>0</v>
      </c>
      <c r="E937" s="8"/>
      <c r="F937" s="8"/>
      <c r="G937" s="8"/>
    </row>
    <row r="938" spans="1:7" x14ac:dyDescent="0.55000000000000004">
      <c r="A938" t="s">
        <v>8219</v>
      </c>
      <c r="B938" s="8">
        <v>31</v>
      </c>
      <c r="C938" t="s">
        <v>8221</v>
      </c>
      <c r="D938" s="8">
        <v>0</v>
      </c>
      <c r="E938" s="8"/>
      <c r="F938" s="8"/>
      <c r="G938" s="8"/>
    </row>
    <row r="939" spans="1:7" x14ac:dyDescent="0.55000000000000004">
      <c r="A939" t="s">
        <v>8219</v>
      </c>
      <c r="B939" s="8">
        <v>51</v>
      </c>
      <c r="C939" t="s">
        <v>8221</v>
      </c>
      <c r="D939" s="8">
        <v>4</v>
      </c>
      <c r="E939" s="8"/>
      <c r="F939" s="8"/>
      <c r="G939" s="8"/>
    </row>
    <row r="940" spans="1:7" x14ac:dyDescent="0.55000000000000004">
      <c r="A940" t="s">
        <v>8219</v>
      </c>
      <c r="B940" s="8">
        <v>57</v>
      </c>
      <c r="C940" t="s">
        <v>8221</v>
      </c>
      <c r="D940" s="8">
        <v>12</v>
      </c>
      <c r="E940" s="8"/>
      <c r="F940" s="8"/>
      <c r="G940" s="8"/>
    </row>
    <row r="941" spans="1:7" x14ac:dyDescent="0.55000000000000004">
      <c r="A941" t="s">
        <v>8219</v>
      </c>
      <c r="B941" s="8">
        <v>20</v>
      </c>
      <c r="C941" t="s">
        <v>8221</v>
      </c>
      <c r="D941" s="8">
        <v>0</v>
      </c>
      <c r="E941" s="8"/>
      <c r="F941" s="8"/>
      <c r="G941" s="8"/>
    </row>
    <row r="942" spans="1:7" x14ac:dyDescent="0.55000000000000004">
      <c r="A942" t="s">
        <v>8219</v>
      </c>
      <c r="B942" s="8">
        <v>71</v>
      </c>
      <c r="C942" t="s">
        <v>8221</v>
      </c>
      <c r="D942" s="8">
        <v>33</v>
      </c>
      <c r="E942" s="8"/>
      <c r="F942" s="8"/>
      <c r="G942" s="8"/>
    </row>
    <row r="943" spans="1:7" x14ac:dyDescent="0.55000000000000004">
      <c r="A943" t="s">
        <v>8219</v>
      </c>
      <c r="B943" s="8">
        <v>72</v>
      </c>
      <c r="C943" t="s">
        <v>8221</v>
      </c>
      <c r="D943" s="8">
        <v>0</v>
      </c>
      <c r="E943" s="8"/>
      <c r="F943" s="8"/>
      <c r="G943" s="8"/>
    </row>
    <row r="944" spans="1:7" x14ac:dyDescent="0.55000000000000004">
      <c r="A944" t="s">
        <v>8219</v>
      </c>
      <c r="B944" s="8">
        <v>45</v>
      </c>
      <c r="C944" t="s">
        <v>8221</v>
      </c>
      <c r="D944" s="8">
        <v>4</v>
      </c>
      <c r="E944" s="8"/>
      <c r="F944" s="8"/>
      <c r="G944" s="8"/>
    </row>
    <row r="945" spans="1:7" x14ac:dyDescent="0.55000000000000004">
      <c r="A945" t="s">
        <v>8219</v>
      </c>
      <c r="B945" s="8">
        <v>51</v>
      </c>
      <c r="C945" t="s">
        <v>8221</v>
      </c>
      <c r="D945" s="8">
        <v>0</v>
      </c>
      <c r="E945" s="8"/>
      <c r="F945" s="8"/>
      <c r="G945" s="8"/>
    </row>
    <row r="946" spans="1:7" x14ac:dyDescent="0.55000000000000004">
      <c r="A946" t="s">
        <v>8219</v>
      </c>
      <c r="B946" s="8">
        <v>56</v>
      </c>
      <c r="C946" t="s">
        <v>8221</v>
      </c>
      <c r="D946" s="8">
        <v>11</v>
      </c>
      <c r="E946" s="8"/>
      <c r="F946" s="8"/>
      <c r="G946" s="8"/>
    </row>
    <row r="947" spans="1:7" x14ac:dyDescent="0.55000000000000004">
      <c r="A947" t="s">
        <v>8219</v>
      </c>
      <c r="B947" s="8">
        <v>17</v>
      </c>
      <c r="C947" t="s">
        <v>8221</v>
      </c>
      <c r="D947" s="8">
        <v>1</v>
      </c>
      <c r="E947" s="8"/>
      <c r="F947" s="8"/>
      <c r="G947" s="8"/>
    </row>
    <row r="948" spans="1:7" x14ac:dyDescent="0.55000000000000004">
      <c r="A948" t="s">
        <v>8219</v>
      </c>
      <c r="B948" s="8">
        <v>197</v>
      </c>
      <c r="C948" t="s">
        <v>8221</v>
      </c>
      <c r="D948" s="8">
        <v>5</v>
      </c>
      <c r="E948" s="8"/>
      <c r="F948" s="8"/>
      <c r="G948" s="8"/>
    </row>
    <row r="949" spans="1:7" x14ac:dyDescent="0.55000000000000004">
      <c r="A949" t="s">
        <v>8219</v>
      </c>
      <c r="B949" s="8">
        <v>70</v>
      </c>
      <c r="C949" t="s">
        <v>8221</v>
      </c>
      <c r="D949" s="8">
        <v>0</v>
      </c>
      <c r="E949" s="8"/>
      <c r="F949" s="8"/>
      <c r="G949" s="8"/>
    </row>
    <row r="950" spans="1:7" x14ac:dyDescent="0.55000000000000004">
      <c r="A950" t="s">
        <v>8219</v>
      </c>
      <c r="B950" s="8">
        <v>21</v>
      </c>
      <c r="C950" t="s">
        <v>8221</v>
      </c>
      <c r="D950" s="8">
        <v>1</v>
      </c>
      <c r="E950" s="8"/>
      <c r="F950" s="8"/>
      <c r="G950" s="8"/>
    </row>
    <row r="951" spans="1:7" x14ac:dyDescent="0.55000000000000004">
      <c r="A951" t="s">
        <v>8219</v>
      </c>
      <c r="B951" s="8">
        <v>34</v>
      </c>
      <c r="C951" t="s">
        <v>8221</v>
      </c>
      <c r="D951" s="8">
        <v>1</v>
      </c>
      <c r="E951" s="8"/>
      <c r="F951" s="8"/>
      <c r="G951" s="8"/>
    </row>
    <row r="952" spans="1:7" x14ac:dyDescent="0.55000000000000004">
      <c r="A952" t="s">
        <v>8219</v>
      </c>
      <c r="B952" s="8">
        <v>39</v>
      </c>
      <c r="C952" t="s">
        <v>8221</v>
      </c>
      <c r="D952" s="8">
        <v>6</v>
      </c>
      <c r="E952" s="8"/>
      <c r="F952" s="8"/>
      <c r="G952" s="8"/>
    </row>
    <row r="953" spans="1:7" x14ac:dyDescent="0.55000000000000004">
      <c r="A953" t="s">
        <v>8219</v>
      </c>
      <c r="B953" s="8">
        <v>78</v>
      </c>
      <c r="C953" t="s">
        <v>8221</v>
      </c>
      <c r="D953" s="8">
        <v>8</v>
      </c>
      <c r="E953" s="8"/>
      <c r="F953" s="8"/>
      <c r="G953" s="8"/>
    </row>
    <row r="954" spans="1:7" x14ac:dyDescent="0.55000000000000004">
      <c r="A954" t="s">
        <v>8219</v>
      </c>
      <c r="B954" s="8">
        <v>48</v>
      </c>
      <c r="C954" t="s">
        <v>8221</v>
      </c>
      <c r="D954" s="8">
        <v>1</v>
      </c>
      <c r="E954" s="8"/>
      <c r="F954" s="8"/>
      <c r="G954" s="8"/>
    </row>
    <row r="955" spans="1:7" x14ac:dyDescent="0.55000000000000004">
      <c r="A955" t="s">
        <v>8219</v>
      </c>
      <c r="B955" s="8">
        <v>29</v>
      </c>
      <c r="C955" t="s">
        <v>8221</v>
      </c>
      <c r="D955" s="8">
        <v>0</v>
      </c>
      <c r="E955" s="8"/>
      <c r="F955" s="8"/>
      <c r="G955" s="8"/>
    </row>
    <row r="956" spans="1:7" x14ac:dyDescent="0.55000000000000004">
      <c r="A956" t="s">
        <v>8219</v>
      </c>
      <c r="B956" s="8">
        <v>73</v>
      </c>
      <c r="C956" t="s">
        <v>8221</v>
      </c>
      <c r="D956" s="8">
        <v>2</v>
      </c>
      <c r="E956" s="8"/>
      <c r="F956" s="8"/>
      <c r="G956" s="8"/>
    </row>
    <row r="957" spans="1:7" x14ac:dyDescent="0.55000000000000004">
      <c r="A957" t="s">
        <v>8219</v>
      </c>
      <c r="B957" s="8">
        <v>8</v>
      </c>
      <c r="C957" t="s">
        <v>8221</v>
      </c>
      <c r="D957" s="8">
        <v>1</v>
      </c>
      <c r="E957" s="8"/>
      <c r="F957" s="8"/>
      <c r="G957" s="8"/>
    </row>
    <row r="958" spans="1:7" x14ac:dyDescent="0.55000000000000004">
      <c r="A958" t="s">
        <v>8219</v>
      </c>
      <c r="B958" s="8">
        <v>17</v>
      </c>
      <c r="C958" t="s">
        <v>8221</v>
      </c>
      <c r="D958" s="8">
        <v>0</v>
      </c>
      <c r="E958" s="8"/>
      <c r="F958" s="8"/>
      <c r="G958" s="8"/>
    </row>
    <row r="959" spans="1:7" x14ac:dyDescent="0.55000000000000004">
      <c r="A959" t="s">
        <v>8219</v>
      </c>
      <c r="B959" s="8">
        <v>9</v>
      </c>
      <c r="C959" t="s">
        <v>8221</v>
      </c>
      <c r="D959" s="8">
        <v>1</v>
      </c>
      <c r="E959" s="8"/>
      <c r="F959" s="8"/>
      <c r="G959" s="8"/>
    </row>
    <row r="960" spans="1:7" x14ac:dyDescent="0.55000000000000004">
      <c r="A960" t="s">
        <v>8219</v>
      </c>
      <c r="B960" s="8">
        <v>17</v>
      </c>
      <c r="C960" t="s">
        <v>8221</v>
      </c>
      <c r="D960" s="8">
        <v>19</v>
      </c>
      <c r="E960" s="8"/>
      <c r="F960" s="8"/>
      <c r="G960" s="8"/>
    </row>
    <row r="961" spans="1:7" x14ac:dyDescent="0.55000000000000004">
      <c r="A961" t="s">
        <v>8219</v>
      </c>
      <c r="B961" s="8">
        <v>33</v>
      </c>
      <c r="C961" t="s">
        <v>8221</v>
      </c>
      <c r="D961" s="8">
        <v>27</v>
      </c>
      <c r="E961" s="8"/>
      <c r="F961" s="8"/>
      <c r="G961" s="8"/>
    </row>
    <row r="962" spans="1:7" x14ac:dyDescent="0.55000000000000004">
      <c r="A962" t="s">
        <v>8219</v>
      </c>
      <c r="B962" s="8">
        <v>38</v>
      </c>
      <c r="C962" t="s">
        <v>8221</v>
      </c>
      <c r="D962" s="8">
        <v>7</v>
      </c>
      <c r="E962" s="8"/>
      <c r="F962" s="8"/>
      <c r="G962" s="8"/>
    </row>
    <row r="963" spans="1:7" x14ac:dyDescent="0.55000000000000004">
      <c r="A963" t="s">
        <v>8219</v>
      </c>
      <c r="B963" s="8">
        <v>79</v>
      </c>
      <c r="C963" t="s">
        <v>8221</v>
      </c>
      <c r="D963" s="8">
        <v>14</v>
      </c>
      <c r="E963" s="8"/>
      <c r="F963" s="8"/>
      <c r="G963" s="8"/>
    </row>
    <row r="964" spans="1:7" x14ac:dyDescent="0.55000000000000004">
      <c r="A964" t="s">
        <v>8219</v>
      </c>
      <c r="B964" s="8">
        <v>46</v>
      </c>
      <c r="C964" t="s">
        <v>8221</v>
      </c>
      <c r="D964" s="8">
        <v>5</v>
      </c>
      <c r="E964" s="8"/>
      <c r="F964" s="8"/>
      <c r="G964" s="8"/>
    </row>
    <row r="965" spans="1:7" x14ac:dyDescent="0.55000000000000004">
      <c r="A965" t="s">
        <v>8219</v>
      </c>
      <c r="B965" s="8">
        <v>20</v>
      </c>
      <c r="C965" t="s">
        <v>8221</v>
      </c>
      <c r="D965" s="8">
        <v>30</v>
      </c>
      <c r="E965" s="8"/>
      <c r="F965" s="8"/>
      <c r="G965" s="8"/>
    </row>
    <row r="966" spans="1:7" x14ac:dyDescent="0.55000000000000004">
      <c r="A966" t="s">
        <v>8219</v>
      </c>
      <c r="B966" s="8">
        <v>20</v>
      </c>
      <c r="C966" t="s">
        <v>8221</v>
      </c>
      <c r="D966" s="8">
        <v>1</v>
      </c>
      <c r="E966" s="8"/>
      <c r="F966" s="8"/>
      <c r="G966" s="8"/>
    </row>
    <row r="967" spans="1:7" x14ac:dyDescent="0.55000000000000004">
      <c r="A967" t="s">
        <v>8219</v>
      </c>
      <c r="B967" s="8">
        <v>13</v>
      </c>
      <c r="C967" t="s">
        <v>8221</v>
      </c>
      <c r="D967" s="8">
        <v>0</v>
      </c>
      <c r="E967" s="8"/>
      <c r="F967" s="8"/>
      <c r="G967" s="8"/>
    </row>
    <row r="968" spans="1:7" x14ac:dyDescent="0.55000000000000004">
      <c r="A968" t="s">
        <v>8219</v>
      </c>
      <c r="B968" s="8">
        <v>22</v>
      </c>
      <c r="C968" t="s">
        <v>8221</v>
      </c>
      <c r="D968" s="8">
        <v>60</v>
      </c>
      <c r="E968" s="8"/>
      <c r="F968" s="8"/>
      <c r="G968" s="8"/>
    </row>
    <row r="969" spans="1:7" x14ac:dyDescent="0.55000000000000004">
      <c r="A969" t="s">
        <v>8219</v>
      </c>
      <c r="B969" s="8">
        <v>36</v>
      </c>
      <c r="C969" t="s">
        <v>8221</v>
      </c>
      <c r="D969" s="8">
        <v>84</v>
      </c>
      <c r="E969" s="8"/>
      <c r="F969" s="8"/>
      <c r="G969" s="8"/>
    </row>
    <row r="970" spans="1:7" x14ac:dyDescent="0.55000000000000004">
      <c r="A970" t="s">
        <v>8219</v>
      </c>
      <c r="B970" s="8">
        <v>40</v>
      </c>
      <c r="C970" t="s">
        <v>8221</v>
      </c>
      <c r="D970" s="8">
        <v>47</v>
      </c>
      <c r="E970" s="8"/>
      <c r="F970" s="8"/>
      <c r="G970" s="8"/>
    </row>
    <row r="971" spans="1:7" x14ac:dyDescent="0.55000000000000004">
      <c r="A971" t="s">
        <v>8219</v>
      </c>
      <c r="B971" s="8">
        <v>9</v>
      </c>
      <c r="C971" t="s">
        <v>8221</v>
      </c>
      <c r="D971" s="8">
        <v>66</v>
      </c>
      <c r="E971" s="8"/>
      <c r="F971" s="8"/>
      <c r="G971" s="8"/>
    </row>
    <row r="972" spans="1:7" x14ac:dyDescent="0.55000000000000004">
      <c r="A972" t="s">
        <v>8219</v>
      </c>
      <c r="B972" s="8">
        <v>19</v>
      </c>
      <c r="C972" t="s">
        <v>8221</v>
      </c>
      <c r="D972" s="8">
        <v>171</v>
      </c>
      <c r="E972" s="8"/>
      <c r="F972" s="8"/>
      <c r="G972" s="8"/>
    </row>
    <row r="973" spans="1:7" x14ac:dyDescent="0.55000000000000004">
      <c r="A973" t="s">
        <v>8219</v>
      </c>
      <c r="B973" s="8">
        <v>14</v>
      </c>
      <c r="C973" t="s">
        <v>8221</v>
      </c>
      <c r="D973" s="8">
        <v>29</v>
      </c>
      <c r="E973" s="8"/>
      <c r="F973" s="8"/>
      <c r="G973" s="8"/>
    </row>
    <row r="974" spans="1:7" x14ac:dyDescent="0.55000000000000004">
      <c r="A974" t="s">
        <v>8219</v>
      </c>
      <c r="B974" s="8">
        <v>38</v>
      </c>
      <c r="C974" t="s">
        <v>8221</v>
      </c>
      <c r="D974" s="8">
        <v>9</v>
      </c>
      <c r="E974" s="8"/>
      <c r="F974" s="8"/>
      <c r="G974" s="8"/>
    </row>
    <row r="975" spans="1:7" x14ac:dyDescent="0.55000000000000004">
      <c r="A975" t="s">
        <v>8219</v>
      </c>
      <c r="B975" s="8">
        <v>58</v>
      </c>
      <c r="C975" t="s">
        <v>8221</v>
      </c>
      <c r="D975" s="8">
        <v>27</v>
      </c>
      <c r="E975" s="8"/>
      <c r="F975" s="8"/>
      <c r="G975" s="8"/>
    </row>
    <row r="976" spans="1:7" x14ac:dyDescent="0.55000000000000004">
      <c r="A976" t="s">
        <v>8219</v>
      </c>
      <c r="B976" s="8">
        <v>28</v>
      </c>
      <c r="C976" t="s">
        <v>8221</v>
      </c>
      <c r="D976" s="8">
        <v>2</v>
      </c>
      <c r="E976" s="8"/>
      <c r="F976" s="8"/>
      <c r="G976" s="8"/>
    </row>
    <row r="977" spans="1:7" x14ac:dyDescent="0.55000000000000004">
      <c r="A977" t="s">
        <v>8219</v>
      </c>
      <c r="B977" s="8">
        <v>17</v>
      </c>
      <c r="C977" t="s">
        <v>8221</v>
      </c>
      <c r="D977" s="8">
        <v>3</v>
      </c>
      <c r="E977" s="8"/>
      <c r="F977" s="8"/>
      <c r="G977" s="8"/>
    </row>
    <row r="978" spans="1:7" x14ac:dyDescent="0.55000000000000004">
      <c r="A978" t="s">
        <v>8219</v>
      </c>
      <c r="B978" s="8">
        <v>12</v>
      </c>
      <c r="C978" t="s">
        <v>8221</v>
      </c>
      <c r="D978" s="8">
        <v>4</v>
      </c>
      <c r="E978" s="8"/>
      <c r="F978" s="8"/>
      <c r="G978" s="8"/>
    </row>
    <row r="979" spans="1:7" x14ac:dyDescent="0.55000000000000004">
      <c r="A979" t="s">
        <v>8219</v>
      </c>
      <c r="B979" s="8">
        <v>40</v>
      </c>
      <c r="C979" t="s">
        <v>8221</v>
      </c>
      <c r="D979" s="8">
        <v>2</v>
      </c>
      <c r="E979" s="8"/>
      <c r="F979" s="8"/>
      <c r="G979" s="8"/>
    </row>
    <row r="980" spans="1:7" x14ac:dyDescent="0.55000000000000004">
      <c r="A980" t="s">
        <v>8219</v>
      </c>
      <c r="B980" s="8">
        <v>57</v>
      </c>
      <c r="C980" t="s">
        <v>8221</v>
      </c>
      <c r="D980" s="8">
        <v>20</v>
      </c>
      <c r="E980" s="8"/>
      <c r="F980" s="8"/>
      <c r="G980" s="8"/>
    </row>
    <row r="981" spans="1:7" x14ac:dyDescent="0.55000000000000004">
      <c r="A981" t="s">
        <v>8219</v>
      </c>
      <c r="B981" s="8">
        <v>114</v>
      </c>
      <c r="C981" t="s">
        <v>8221</v>
      </c>
      <c r="D981" s="8">
        <v>3</v>
      </c>
      <c r="E981" s="8"/>
      <c r="F981" s="8"/>
      <c r="G981" s="8"/>
    </row>
    <row r="982" spans="1:7" x14ac:dyDescent="0.55000000000000004">
      <c r="A982" t="s">
        <v>8219</v>
      </c>
      <c r="B982" s="8">
        <v>31</v>
      </c>
      <c r="C982" t="s">
        <v>8221</v>
      </c>
      <c r="D982" s="8">
        <v>4</v>
      </c>
      <c r="E982" s="8"/>
      <c r="F982" s="8"/>
      <c r="G982" s="8"/>
    </row>
    <row r="983" spans="1:7" x14ac:dyDescent="0.55000000000000004">
      <c r="A983" t="s">
        <v>8219</v>
      </c>
      <c r="B983" s="8">
        <v>3</v>
      </c>
      <c r="C983" t="s">
        <v>8221</v>
      </c>
      <c r="D983" s="8">
        <v>1</v>
      </c>
      <c r="E983" s="8"/>
      <c r="F983" s="8"/>
      <c r="G983" s="8"/>
    </row>
    <row r="984" spans="1:7" x14ac:dyDescent="0.55000000000000004">
      <c r="A984" t="s">
        <v>8219</v>
      </c>
      <c r="B984" s="8">
        <v>16</v>
      </c>
      <c r="C984" t="s">
        <v>8221</v>
      </c>
      <c r="D984" s="8">
        <v>0</v>
      </c>
      <c r="E984" s="8"/>
      <c r="F984" s="8"/>
      <c r="G984" s="8"/>
    </row>
    <row r="985" spans="1:7" x14ac:dyDescent="0.55000000000000004">
      <c r="A985" t="s">
        <v>8219</v>
      </c>
      <c r="B985" s="8">
        <v>199</v>
      </c>
      <c r="C985" t="s">
        <v>8221</v>
      </c>
      <c r="D985" s="8">
        <v>0</v>
      </c>
      <c r="E985" s="8"/>
      <c r="F985" s="8"/>
      <c r="G985" s="8"/>
    </row>
    <row r="986" spans="1:7" x14ac:dyDescent="0.55000000000000004">
      <c r="A986" t="s">
        <v>8219</v>
      </c>
      <c r="B986" s="8">
        <v>31</v>
      </c>
      <c r="C986" t="s">
        <v>8221</v>
      </c>
      <c r="D986" s="8">
        <v>14</v>
      </c>
      <c r="E986" s="8"/>
      <c r="F986" s="8"/>
      <c r="G986" s="8"/>
    </row>
    <row r="987" spans="1:7" x14ac:dyDescent="0.55000000000000004">
      <c r="A987" t="s">
        <v>8219</v>
      </c>
      <c r="B987" s="8">
        <v>30</v>
      </c>
      <c r="C987" t="s">
        <v>8221</v>
      </c>
      <c r="D987" s="8">
        <v>1</v>
      </c>
      <c r="E987" s="8"/>
      <c r="F987" s="8"/>
      <c r="G987" s="8"/>
    </row>
    <row r="988" spans="1:7" x14ac:dyDescent="0.55000000000000004">
      <c r="A988" t="s">
        <v>8219</v>
      </c>
      <c r="B988" s="8">
        <v>34</v>
      </c>
      <c r="C988" t="s">
        <v>8221</v>
      </c>
      <c r="D988" s="8">
        <v>118</v>
      </c>
      <c r="E988" s="8"/>
      <c r="F988" s="8"/>
      <c r="G988" s="8"/>
    </row>
    <row r="989" spans="1:7" x14ac:dyDescent="0.55000000000000004">
      <c r="A989" t="s">
        <v>8219</v>
      </c>
      <c r="B989" s="8">
        <v>18</v>
      </c>
      <c r="C989" t="s">
        <v>8221</v>
      </c>
      <c r="D989" s="8">
        <v>2</v>
      </c>
      <c r="E989" s="8"/>
      <c r="F989" s="8"/>
      <c r="G989" s="8"/>
    </row>
    <row r="990" spans="1:7" x14ac:dyDescent="0.55000000000000004">
      <c r="A990" t="s">
        <v>8219</v>
      </c>
      <c r="B990" s="8">
        <v>67</v>
      </c>
      <c r="C990" t="s">
        <v>8221</v>
      </c>
      <c r="D990" s="8">
        <v>1</v>
      </c>
      <c r="E990" s="8"/>
      <c r="F990" s="8"/>
      <c r="G990" s="8"/>
    </row>
    <row r="991" spans="1:7" x14ac:dyDescent="0.55000000000000004">
      <c r="A991" t="s">
        <v>8219</v>
      </c>
      <c r="B991" s="8">
        <v>66</v>
      </c>
      <c r="C991" t="s">
        <v>8221</v>
      </c>
      <c r="D991" s="8">
        <v>3</v>
      </c>
      <c r="E991" s="8"/>
      <c r="F991" s="8"/>
      <c r="G991" s="8"/>
    </row>
    <row r="992" spans="1:7" x14ac:dyDescent="0.55000000000000004">
      <c r="A992" t="s">
        <v>8219</v>
      </c>
      <c r="B992" s="8">
        <v>23</v>
      </c>
      <c r="C992" t="s">
        <v>8221</v>
      </c>
      <c r="D992" s="8">
        <v>1</v>
      </c>
      <c r="E992" s="8"/>
      <c r="F992" s="8"/>
      <c r="G992" s="8"/>
    </row>
    <row r="993" spans="1:7" x14ac:dyDescent="0.55000000000000004">
      <c r="A993" t="s">
        <v>8219</v>
      </c>
      <c r="B993" s="8">
        <v>126</v>
      </c>
      <c r="C993" t="s">
        <v>8221</v>
      </c>
      <c r="D993" s="8">
        <v>3</v>
      </c>
      <c r="E993" s="8"/>
      <c r="F993" s="8"/>
      <c r="G993" s="8"/>
    </row>
    <row r="994" spans="1:7" x14ac:dyDescent="0.55000000000000004">
      <c r="A994" t="s">
        <v>8219</v>
      </c>
      <c r="B994" s="8">
        <v>6</v>
      </c>
      <c r="C994" t="s">
        <v>8221</v>
      </c>
      <c r="D994" s="8">
        <v>38</v>
      </c>
      <c r="E994" s="8"/>
      <c r="F994" s="8"/>
      <c r="G994" s="8"/>
    </row>
    <row r="995" spans="1:7" x14ac:dyDescent="0.55000000000000004">
      <c r="A995" t="s">
        <v>8219</v>
      </c>
      <c r="B995" s="8">
        <v>25</v>
      </c>
      <c r="C995" t="s">
        <v>8221</v>
      </c>
      <c r="D995" s="8">
        <v>52</v>
      </c>
      <c r="E995" s="8"/>
      <c r="F995" s="8"/>
      <c r="G995" s="8"/>
    </row>
    <row r="996" spans="1:7" x14ac:dyDescent="0.55000000000000004">
      <c r="A996" t="s">
        <v>8219</v>
      </c>
      <c r="B996" s="8">
        <v>39</v>
      </c>
      <c r="C996" t="s">
        <v>8221</v>
      </c>
      <c r="D996" s="8">
        <v>2</v>
      </c>
      <c r="E996" s="8"/>
      <c r="F996" s="8"/>
      <c r="G996" s="8"/>
    </row>
    <row r="997" spans="1:7" x14ac:dyDescent="0.55000000000000004">
      <c r="A997" t="s">
        <v>8219</v>
      </c>
      <c r="B997" s="8">
        <v>62</v>
      </c>
      <c r="C997" t="s">
        <v>8221</v>
      </c>
      <c r="D997" s="8">
        <v>0</v>
      </c>
      <c r="E997" s="8"/>
      <c r="F997" s="8"/>
      <c r="G997" s="8"/>
    </row>
    <row r="998" spans="1:7" x14ac:dyDescent="0.55000000000000004">
      <c r="A998" t="s">
        <v>8219</v>
      </c>
      <c r="B998" s="8">
        <v>31</v>
      </c>
      <c r="C998" t="s">
        <v>8221</v>
      </c>
      <c r="D998" s="8">
        <v>4</v>
      </c>
      <c r="E998" s="8"/>
      <c r="F998" s="8"/>
      <c r="G998" s="8"/>
    </row>
    <row r="999" spans="1:7" x14ac:dyDescent="0.55000000000000004">
      <c r="A999" t="s">
        <v>8219</v>
      </c>
      <c r="B999" s="8">
        <v>274</v>
      </c>
      <c r="C999" t="s">
        <v>8221</v>
      </c>
      <c r="D999" s="8">
        <v>4</v>
      </c>
      <c r="E999" s="8"/>
      <c r="F999" s="8"/>
      <c r="G999" s="8"/>
    </row>
    <row r="1000" spans="1:7" x14ac:dyDescent="0.55000000000000004">
      <c r="A1000" t="s">
        <v>8219</v>
      </c>
      <c r="B1000" s="8">
        <v>17</v>
      </c>
      <c r="C1000" t="s">
        <v>8221</v>
      </c>
      <c r="D1000" s="8">
        <v>18</v>
      </c>
      <c r="E1000" s="8"/>
      <c r="F1000" s="8"/>
      <c r="G1000" s="8"/>
    </row>
    <row r="1001" spans="1:7" x14ac:dyDescent="0.55000000000000004">
      <c r="A1001" t="s">
        <v>8219</v>
      </c>
      <c r="B1001" s="8">
        <v>14</v>
      </c>
      <c r="C1001" t="s">
        <v>8221</v>
      </c>
      <c r="D1001" s="8">
        <v>0</v>
      </c>
      <c r="E1001" s="8"/>
      <c r="F1001" s="8"/>
      <c r="G1001" s="8"/>
    </row>
    <row r="1002" spans="1:7" x14ac:dyDescent="0.55000000000000004">
      <c r="A1002" t="s">
        <v>8219</v>
      </c>
      <c r="B1002" s="8">
        <v>60</v>
      </c>
      <c r="C1002" t="s">
        <v>8221</v>
      </c>
      <c r="D1002" s="8">
        <v>22</v>
      </c>
      <c r="E1002" s="8"/>
      <c r="F1002" s="8"/>
      <c r="G1002" s="8"/>
    </row>
    <row r="1003" spans="1:7" x14ac:dyDescent="0.55000000000000004">
      <c r="A1003" t="s">
        <v>8219</v>
      </c>
      <c r="B1003" s="8">
        <v>33</v>
      </c>
      <c r="C1003" t="s">
        <v>8221</v>
      </c>
      <c r="D1003" s="8">
        <v>49</v>
      </c>
      <c r="E1003" s="8"/>
      <c r="F1003" s="8"/>
      <c r="G1003" s="8"/>
    </row>
    <row r="1004" spans="1:7" x14ac:dyDescent="0.55000000000000004">
      <c r="A1004" t="s">
        <v>8219</v>
      </c>
      <c r="B1004" s="8">
        <v>78</v>
      </c>
      <c r="C1004" t="s">
        <v>8221</v>
      </c>
      <c r="D1004" s="8">
        <v>19</v>
      </c>
      <c r="E1004" s="8"/>
      <c r="F1004" s="8"/>
      <c r="G1004" s="8"/>
    </row>
    <row r="1005" spans="1:7" x14ac:dyDescent="0.55000000000000004">
      <c r="A1005" t="s">
        <v>8219</v>
      </c>
      <c r="B1005" s="8">
        <v>30</v>
      </c>
      <c r="C1005" t="s">
        <v>8221</v>
      </c>
      <c r="D1005" s="8">
        <v>4</v>
      </c>
      <c r="E1005" s="8"/>
      <c r="F1005" s="8"/>
      <c r="G1005" s="8"/>
    </row>
    <row r="1006" spans="1:7" x14ac:dyDescent="0.55000000000000004">
      <c r="A1006" t="s">
        <v>8219</v>
      </c>
      <c r="B1006" s="8">
        <v>136</v>
      </c>
      <c r="C1006" t="s">
        <v>8221</v>
      </c>
      <c r="D1006" s="8">
        <v>4</v>
      </c>
      <c r="E1006" s="8"/>
      <c r="F1006" s="8"/>
      <c r="G1006" s="8"/>
    </row>
    <row r="1007" spans="1:7" x14ac:dyDescent="0.55000000000000004">
      <c r="A1007" t="s">
        <v>8219</v>
      </c>
      <c r="B1007" s="8">
        <v>40</v>
      </c>
      <c r="C1007" t="s">
        <v>8221</v>
      </c>
      <c r="D1007" s="8">
        <v>2</v>
      </c>
      <c r="E1007" s="8"/>
      <c r="F1007" s="8"/>
      <c r="G1007" s="8"/>
    </row>
    <row r="1008" spans="1:7" x14ac:dyDescent="0.55000000000000004">
      <c r="A1008" t="s">
        <v>8219</v>
      </c>
      <c r="B1008" s="8">
        <v>18</v>
      </c>
      <c r="C1008" t="s">
        <v>8221</v>
      </c>
      <c r="D1008" s="8">
        <v>0</v>
      </c>
      <c r="E1008" s="8"/>
      <c r="F1008" s="8"/>
      <c r="G1008" s="8"/>
    </row>
    <row r="1009" spans="1:7" x14ac:dyDescent="0.55000000000000004">
      <c r="A1009" t="s">
        <v>8219</v>
      </c>
      <c r="B1009" s="8">
        <v>39</v>
      </c>
      <c r="C1009" t="s">
        <v>8221</v>
      </c>
      <c r="D1009" s="8">
        <v>0</v>
      </c>
      <c r="E1009" s="8"/>
      <c r="F1009" s="8"/>
      <c r="G1009" s="8"/>
    </row>
    <row r="1010" spans="1:7" x14ac:dyDescent="0.55000000000000004">
      <c r="A1010" t="s">
        <v>8219</v>
      </c>
      <c r="B1010" s="8">
        <v>21</v>
      </c>
      <c r="C1010" t="s">
        <v>8221</v>
      </c>
      <c r="D1010" s="8">
        <v>14</v>
      </c>
      <c r="E1010" s="8"/>
      <c r="F1010" s="8"/>
      <c r="G1010" s="8"/>
    </row>
    <row r="1011" spans="1:7" x14ac:dyDescent="0.55000000000000004">
      <c r="A1011" t="s">
        <v>8219</v>
      </c>
      <c r="B1011" s="8">
        <v>30</v>
      </c>
      <c r="C1011" t="s">
        <v>8221</v>
      </c>
      <c r="D1011" s="8">
        <v>8</v>
      </c>
      <c r="E1011" s="8"/>
      <c r="F1011" s="8"/>
      <c r="G1011" s="8"/>
    </row>
    <row r="1012" spans="1:7" x14ac:dyDescent="0.55000000000000004">
      <c r="A1012" t="s">
        <v>8219</v>
      </c>
      <c r="B1012" s="8">
        <v>27</v>
      </c>
      <c r="C1012" t="s">
        <v>8221</v>
      </c>
      <c r="D1012" s="8">
        <v>0</v>
      </c>
      <c r="E1012" s="8"/>
      <c r="F1012" s="8"/>
      <c r="G1012" s="8"/>
    </row>
    <row r="1013" spans="1:7" x14ac:dyDescent="0.55000000000000004">
      <c r="A1013" t="s">
        <v>8219</v>
      </c>
      <c r="B1013" s="8">
        <v>35</v>
      </c>
      <c r="C1013" t="s">
        <v>8221</v>
      </c>
      <c r="D1013" s="8">
        <v>15</v>
      </c>
      <c r="E1013" s="8"/>
      <c r="F1013" s="8"/>
      <c r="G1013" s="8"/>
    </row>
    <row r="1014" spans="1:7" x14ac:dyDescent="0.55000000000000004">
      <c r="A1014" t="s">
        <v>8219</v>
      </c>
      <c r="B1014" s="8">
        <v>13</v>
      </c>
      <c r="C1014" t="s">
        <v>8221</v>
      </c>
      <c r="D1014" s="8">
        <v>33</v>
      </c>
      <c r="E1014" s="8"/>
      <c r="F1014" s="8"/>
      <c r="G1014" s="8"/>
    </row>
    <row r="1015" spans="1:7" x14ac:dyDescent="0.55000000000000004">
      <c r="A1015" t="s">
        <v>8219</v>
      </c>
      <c r="B1015" s="8">
        <v>23</v>
      </c>
      <c r="C1015" t="s">
        <v>8221</v>
      </c>
      <c r="D1015" s="8">
        <v>2</v>
      </c>
      <c r="E1015" s="8"/>
      <c r="F1015" s="8"/>
      <c r="G1015" s="8"/>
    </row>
    <row r="1016" spans="1:7" x14ac:dyDescent="0.55000000000000004">
      <c r="A1016" t="s">
        <v>8219</v>
      </c>
      <c r="B1016" s="8">
        <v>39</v>
      </c>
      <c r="C1016" t="s">
        <v>8221</v>
      </c>
      <c r="D1016" s="8">
        <v>6</v>
      </c>
      <c r="E1016" s="8"/>
      <c r="F1016" s="8"/>
      <c r="G1016" s="8"/>
    </row>
    <row r="1017" spans="1:7" x14ac:dyDescent="0.55000000000000004">
      <c r="A1017" t="s">
        <v>8219</v>
      </c>
      <c r="B1017" s="8">
        <v>35</v>
      </c>
      <c r="C1017" t="s">
        <v>8221</v>
      </c>
      <c r="D1017" s="8">
        <v>2</v>
      </c>
      <c r="E1017" s="8"/>
      <c r="F1017" s="8"/>
      <c r="G1017" s="8"/>
    </row>
    <row r="1018" spans="1:7" x14ac:dyDescent="0.55000000000000004">
      <c r="A1018" t="s">
        <v>8219</v>
      </c>
      <c r="B1018" s="8">
        <v>27</v>
      </c>
      <c r="C1018" t="s">
        <v>8221</v>
      </c>
      <c r="D1018" s="8">
        <v>0</v>
      </c>
      <c r="E1018" s="8"/>
      <c r="F1018" s="8"/>
      <c r="G1018" s="8"/>
    </row>
    <row r="1019" spans="1:7" x14ac:dyDescent="0.55000000000000004">
      <c r="A1019" t="s">
        <v>8219</v>
      </c>
      <c r="B1019" s="8">
        <v>21</v>
      </c>
      <c r="C1019" t="s">
        <v>8221</v>
      </c>
      <c r="D1019" s="8">
        <v>4</v>
      </c>
      <c r="E1019" s="8"/>
      <c r="F1019" s="8"/>
      <c r="G1019" s="8"/>
    </row>
    <row r="1020" spans="1:7" x14ac:dyDescent="0.55000000000000004">
      <c r="A1020" t="s">
        <v>8219</v>
      </c>
      <c r="B1020" s="8">
        <v>104</v>
      </c>
      <c r="C1020" t="s">
        <v>8221</v>
      </c>
      <c r="D1020" s="8">
        <v>1</v>
      </c>
      <c r="E1020" s="8"/>
      <c r="F1020" s="8"/>
      <c r="G1020" s="8"/>
    </row>
    <row r="1021" spans="1:7" x14ac:dyDescent="0.55000000000000004">
      <c r="A1021" t="s">
        <v>8219</v>
      </c>
      <c r="B1021" s="8">
        <v>19</v>
      </c>
      <c r="C1021" t="s">
        <v>8221</v>
      </c>
      <c r="D1021" s="8">
        <v>3</v>
      </c>
      <c r="E1021" s="8"/>
      <c r="F1021" s="8"/>
      <c r="G1021" s="8"/>
    </row>
    <row r="1022" spans="1:7" x14ac:dyDescent="0.55000000000000004">
      <c r="A1022" t="s">
        <v>8219</v>
      </c>
      <c r="B1022" s="8">
        <v>97</v>
      </c>
      <c r="C1022" t="s">
        <v>8221</v>
      </c>
      <c r="D1022" s="8">
        <v>4</v>
      </c>
      <c r="E1022" s="8"/>
      <c r="F1022" s="8"/>
      <c r="G1022" s="8"/>
    </row>
    <row r="1023" spans="1:7" x14ac:dyDescent="0.55000000000000004">
      <c r="A1023" t="s">
        <v>8219</v>
      </c>
      <c r="B1023" s="8">
        <v>27</v>
      </c>
      <c r="C1023" t="s">
        <v>8221</v>
      </c>
      <c r="D1023" s="8">
        <v>0</v>
      </c>
      <c r="E1023" s="8"/>
      <c r="F1023" s="8"/>
      <c r="G1023" s="8"/>
    </row>
    <row r="1024" spans="1:7" x14ac:dyDescent="0.55000000000000004">
      <c r="A1024" t="s">
        <v>8219</v>
      </c>
      <c r="B1024" s="8">
        <v>24</v>
      </c>
      <c r="C1024" t="s">
        <v>8221</v>
      </c>
      <c r="D1024" s="8">
        <v>4</v>
      </c>
      <c r="E1024" s="8"/>
      <c r="F1024" s="8"/>
      <c r="G1024" s="8"/>
    </row>
    <row r="1025" spans="1:7" x14ac:dyDescent="0.55000000000000004">
      <c r="A1025" t="s">
        <v>8219</v>
      </c>
      <c r="B1025" s="8">
        <v>13</v>
      </c>
      <c r="C1025" t="s">
        <v>8221</v>
      </c>
      <c r="D1025" s="8">
        <v>3</v>
      </c>
      <c r="E1025" s="8"/>
      <c r="F1025" s="8"/>
      <c r="G1025" s="8"/>
    </row>
    <row r="1026" spans="1:7" x14ac:dyDescent="0.55000000000000004">
      <c r="A1026" t="s">
        <v>8219</v>
      </c>
      <c r="B1026" s="8">
        <v>46</v>
      </c>
      <c r="C1026" t="s">
        <v>8221</v>
      </c>
      <c r="D1026" s="8">
        <v>34</v>
      </c>
      <c r="E1026" s="8"/>
      <c r="F1026" s="8"/>
      <c r="G1026" s="8"/>
    </row>
    <row r="1027" spans="1:7" x14ac:dyDescent="0.55000000000000004">
      <c r="A1027" t="s">
        <v>8219</v>
      </c>
      <c r="B1027" s="8">
        <v>4</v>
      </c>
      <c r="C1027" t="s">
        <v>8221</v>
      </c>
      <c r="D1027" s="8">
        <v>2</v>
      </c>
      <c r="E1027" s="8"/>
      <c r="F1027" s="8"/>
      <c r="G1027" s="8"/>
    </row>
    <row r="1028" spans="1:7" x14ac:dyDescent="0.55000000000000004">
      <c r="A1028" t="s">
        <v>8219</v>
      </c>
      <c r="B1028" s="8">
        <v>40</v>
      </c>
      <c r="C1028" t="s">
        <v>8221</v>
      </c>
      <c r="D1028" s="8">
        <v>33</v>
      </c>
      <c r="E1028" s="8"/>
      <c r="F1028" s="8"/>
      <c r="G1028" s="8"/>
    </row>
    <row r="1029" spans="1:7" x14ac:dyDescent="0.55000000000000004">
      <c r="A1029" t="s">
        <v>8219</v>
      </c>
      <c r="B1029" s="8">
        <v>44</v>
      </c>
      <c r="C1029" t="s">
        <v>8221</v>
      </c>
      <c r="D1029" s="8">
        <v>0</v>
      </c>
      <c r="E1029" s="8"/>
      <c r="F1029" s="8"/>
      <c r="G1029" s="8"/>
    </row>
    <row r="1030" spans="1:7" x14ac:dyDescent="0.55000000000000004">
      <c r="A1030" t="s">
        <v>8219</v>
      </c>
      <c r="B1030" s="8">
        <v>35</v>
      </c>
      <c r="C1030" t="s">
        <v>8221</v>
      </c>
      <c r="D1030" s="8">
        <v>0</v>
      </c>
      <c r="E1030" s="8"/>
      <c r="F1030" s="8"/>
      <c r="G1030" s="8"/>
    </row>
    <row r="1031" spans="1:7" x14ac:dyDescent="0.55000000000000004">
      <c r="A1031" t="s">
        <v>8219</v>
      </c>
      <c r="B1031" s="8">
        <v>63</v>
      </c>
      <c r="C1031" t="s">
        <v>8221</v>
      </c>
      <c r="D1031" s="8">
        <v>1</v>
      </c>
      <c r="E1031" s="8"/>
      <c r="F1031" s="8"/>
      <c r="G1031" s="8"/>
    </row>
    <row r="1032" spans="1:7" x14ac:dyDescent="0.55000000000000004">
      <c r="A1032" t="s">
        <v>8219</v>
      </c>
      <c r="B1032" s="8">
        <v>89</v>
      </c>
      <c r="C1032" t="s">
        <v>8221</v>
      </c>
      <c r="D1032" s="8">
        <v>13</v>
      </c>
      <c r="E1032" s="8"/>
      <c r="F1032" s="8"/>
      <c r="G1032" s="8"/>
    </row>
    <row r="1033" spans="1:7" x14ac:dyDescent="0.55000000000000004">
      <c r="A1033" t="s">
        <v>8219</v>
      </c>
      <c r="B1033" s="8">
        <v>15</v>
      </c>
      <c r="C1033" t="s">
        <v>8221</v>
      </c>
      <c r="D1033" s="8">
        <v>2</v>
      </c>
      <c r="E1033" s="8"/>
      <c r="F1033" s="8"/>
      <c r="G1033" s="8"/>
    </row>
    <row r="1034" spans="1:7" x14ac:dyDescent="0.55000000000000004">
      <c r="A1034" t="s">
        <v>8219</v>
      </c>
      <c r="B1034" s="8">
        <v>46</v>
      </c>
      <c r="C1034" t="s">
        <v>8221</v>
      </c>
      <c r="D1034" s="8">
        <v>36</v>
      </c>
      <c r="E1034" s="8"/>
      <c r="F1034" s="8"/>
      <c r="G1034" s="8"/>
    </row>
    <row r="1035" spans="1:7" x14ac:dyDescent="0.55000000000000004">
      <c r="A1035" t="s">
        <v>8219</v>
      </c>
      <c r="B1035" s="8">
        <v>33</v>
      </c>
      <c r="C1035" t="s">
        <v>8221</v>
      </c>
      <c r="D1035" s="8">
        <v>1</v>
      </c>
      <c r="E1035" s="8"/>
      <c r="F1035" s="8"/>
      <c r="G1035" s="8"/>
    </row>
    <row r="1036" spans="1:7" x14ac:dyDescent="0.55000000000000004">
      <c r="A1036" t="s">
        <v>8219</v>
      </c>
      <c r="B1036" s="8">
        <v>52</v>
      </c>
      <c r="C1036" t="s">
        <v>8221</v>
      </c>
      <c r="D1036" s="8">
        <v>15</v>
      </c>
      <c r="E1036" s="8"/>
      <c r="F1036" s="8"/>
      <c r="G1036" s="8"/>
    </row>
    <row r="1037" spans="1:7" x14ac:dyDescent="0.55000000000000004">
      <c r="A1037" t="s">
        <v>8219</v>
      </c>
      <c r="B1037" s="8">
        <v>7</v>
      </c>
      <c r="C1037" t="s">
        <v>8221</v>
      </c>
      <c r="D1037" s="8">
        <v>1</v>
      </c>
      <c r="E1037" s="8"/>
      <c r="F1037" s="8"/>
      <c r="G1037" s="8"/>
    </row>
    <row r="1038" spans="1:7" x14ac:dyDescent="0.55000000000000004">
      <c r="A1038" t="s">
        <v>8219</v>
      </c>
      <c r="B1038" s="8">
        <v>28</v>
      </c>
      <c r="C1038" t="s">
        <v>8221</v>
      </c>
      <c r="D1038" s="8">
        <v>0</v>
      </c>
      <c r="E1038" s="8"/>
      <c r="F1038" s="8"/>
      <c r="G1038" s="8"/>
    </row>
    <row r="1039" spans="1:7" x14ac:dyDescent="0.55000000000000004">
      <c r="A1039" t="s">
        <v>8219</v>
      </c>
      <c r="B1039" s="8">
        <v>11</v>
      </c>
      <c r="C1039" t="s">
        <v>8221</v>
      </c>
      <c r="D1039" s="8">
        <v>1</v>
      </c>
      <c r="E1039" s="8"/>
      <c r="F1039" s="8"/>
      <c r="G1039" s="8"/>
    </row>
    <row r="1040" spans="1:7" x14ac:dyDescent="0.55000000000000004">
      <c r="A1040" t="s">
        <v>8219</v>
      </c>
      <c r="B1040" s="8">
        <v>15</v>
      </c>
      <c r="C1040" t="s">
        <v>8221</v>
      </c>
      <c r="D1040" s="8">
        <v>0</v>
      </c>
      <c r="E1040" s="8"/>
      <c r="F1040" s="8"/>
      <c r="G1040" s="8"/>
    </row>
    <row r="1041" spans="1:7" x14ac:dyDescent="0.55000000000000004">
      <c r="A1041" t="s">
        <v>8219</v>
      </c>
      <c r="B1041" s="8">
        <v>30</v>
      </c>
      <c r="C1041" t="s">
        <v>8221</v>
      </c>
      <c r="D1041" s="8">
        <v>0</v>
      </c>
      <c r="E1041" s="8"/>
      <c r="F1041" s="8"/>
      <c r="G1041" s="8"/>
    </row>
    <row r="1042" spans="1:7" x14ac:dyDescent="0.55000000000000004">
      <c r="A1042" t="s">
        <v>8219</v>
      </c>
      <c r="B1042" s="8">
        <v>27</v>
      </c>
      <c r="C1042" t="s">
        <v>8221</v>
      </c>
      <c r="D1042" s="8">
        <v>1</v>
      </c>
      <c r="E1042" s="8"/>
      <c r="F1042" s="8"/>
      <c r="G1042" s="8"/>
    </row>
    <row r="1043" spans="1:7" x14ac:dyDescent="0.55000000000000004">
      <c r="A1043" t="s">
        <v>8219</v>
      </c>
      <c r="B1043" s="8">
        <v>28</v>
      </c>
      <c r="C1043" t="s">
        <v>8221</v>
      </c>
      <c r="D1043" s="8">
        <v>39</v>
      </c>
      <c r="E1043" s="8"/>
      <c r="F1043" s="8"/>
      <c r="G1043" s="8"/>
    </row>
    <row r="1044" spans="1:7" x14ac:dyDescent="0.55000000000000004">
      <c r="A1044" t="s">
        <v>8219</v>
      </c>
      <c r="B1044" s="8">
        <v>17</v>
      </c>
      <c r="C1044" t="s">
        <v>8221</v>
      </c>
      <c r="D1044" s="8">
        <v>0</v>
      </c>
      <c r="E1044" s="8"/>
      <c r="F1044" s="8"/>
      <c r="G1044" s="8"/>
    </row>
    <row r="1045" spans="1:7" x14ac:dyDescent="0.55000000000000004">
      <c r="A1045" t="s">
        <v>8219</v>
      </c>
      <c r="B1045" s="8">
        <v>20</v>
      </c>
      <c r="C1045" t="s">
        <v>8221</v>
      </c>
      <c r="D1045" s="8">
        <v>0</v>
      </c>
      <c r="E1045" s="8"/>
      <c r="F1045" s="8"/>
      <c r="G1045" s="8"/>
    </row>
    <row r="1046" spans="1:7" x14ac:dyDescent="0.55000000000000004">
      <c r="A1046" t="s">
        <v>8219</v>
      </c>
      <c r="B1046" s="8">
        <v>10</v>
      </c>
      <c r="C1046" t="s">
        <v>8221</v>
      </c>
      <c r="D1046" s="8">
        <v>3</v>
      </c>
      <c r="E1046" s="8"/>
      <c r="F1046" s="8"/>
      <c r="G1046" s="8"/>
    </row>
    <row r="1047" spans="1:7" x14ac:dyDescent="0.55000000000000004">
      <c r="A1047" t="s">
        <v>8219</v>
      </c>
      <c r="B1047" s="8">
        <v>26</v>
      </c>
      <c r="C1047" t="s">
        <v>8221</v>
      </c>
      <c r="D1047" s="8">
        <v>1</v>
      </c>
      <c r="E1047" s="8"/>
      <c r="F1047" s="8"/>
      <c r="G1047" s="8"/>
    </row>
    <row r="1048" spans="1:7" x14ac:dyDescent="0.55000000000000004">
      <c r="A1048" t="s">
        <v>8219</v>
      </c>
      <c r="B1048" s="8">
        <v>20</v>
      </c>
      <c r="C1048" t="s">
        <v>8221</v>
      </c>
      <c r="D1048" s="8">
        <v>13</v>
      </c>
      <c r="E1048" s="8"/>
      <c r="F1048" s="8"/>
      <c r="G1048" s="8"/>
    </row>
    <row r="1049" spans="1:7" x14ac:dyDescent="0.55000000000000004">
      <c r="A1049" t="s">
        <v>8219</v>
      </c>
      <c r="B1049" s="8">
        <v>46</v>
      </c>
      <c r="C1049" t="s">
        <v>8221</v>
      </c>
      <c r="D1049" s="8">
        <v>0</v>
      </c>
      <c r="E1049" s="8"/>
      <c r="F1049" s="8"/>
      <c r="G1049" s="8"/>
    </row>
    <row r="1050" spans="1:7" x14ac:dyDescent="0.55000000000000004">
      <c r="A1050" t="s">
        <v>8219</v>
      </c>
      <c r="B1050" s="8">
        <v>76</v>
      </c>
      <c r="C1050" t="s">
        <v>8221</v>
      </c>
      <c r="D1050" s="8">
        <v>6</v>
      </c>
      <c r="E1050" s="8"/>
      <c r="F1050" s="8"/>
      <c r="G1050" s="8"/>
    </row>
    <row r="1051" spans="1:7" x14ac:dyDescent="0.55000000000000004">
      <c r="A1051" t="s">
        <v>8219</v>
      </c>
      <c r="B1051" s="8">
        <v>41</v>
      </c>
      <c r="C1051" t="s">
        <v>8221</v>
      </c>
      <c r="D1051" s="8">
        <v>0</v>
      </c>
      <c r="E1051" s="8"/>
      <c r="F1051" s="8"/>
      <c r="G1051" s="8"/>
    </row>
    <row r="1052" spans="1:7" x14ac:dyDescent="0.55000000000000004">
      <c r="A1052" t="s">
        <v>8219</v>
      </c>
      <c r="B1052" s="8">
        <v>7</v>
      </c>
      <c r="C1052" t="s">
        <v>8221</v>
      </c>
      <c r="D1052" s="8">
        <v>14</v>
      </c>
      <c r="E1052" s="8"/>
      <c r="F1052" s="8"/>
      <c r="G1052" s="8"/>
    </row>
    <row r="1053" spans="1:7" x14ac:dyDescent="0.55000000000000004">
      <c r="A1053" t="s">
        <v>8219</v>
      </c>
      <c r="B1053" s="8">
        <v>49</v>
      </c>
      <c r="C1053" t="s">
        <v>8221</v>
      </c>
      <c r="D1053" s="8">
        <v>5</v>
      </c>
      <c r="E1053" s="8"/>
      <c r="F1053" s="8"/>
      <c r="G1053" s="8"/>
    </row>
    <row r="1054" spans="1:7" x14ac:dyDescent="0.55000000000000004">
      <c r="A1054" t="s">
        <v>8219</v>
      </c>
      <c r="B1054" s="8">
        <v>26</v>
      </c>
      <c r="C1054" t="s">
        <v>8221</v>
      </c>
      <c r="D1054" s="8">
        <v>6</v>
      </c>
      <c r="E1054" s="8"/>
      <c r="F1054" s="8"/>
      <c r="G1054" s="8"/>
    </row>
    <row r="1055" spans="1:7" x14ac:dyDescent="0.55000000000000004">
      <c r="A1055" t="s">
        <v>8219</v>
      </c>
      <c r="B1055" s="8">
        <v>65</v>
      </c>
      <c r="C1055" t="s">
        <v>8221</v>
      </c>
      <c r="D1055" s="8">
        <v>15</v>
      </c>
      <c r="E1055" s="8"/>
      <c r="F1055" s="8"/>
      <c r="G1055" s="8"/>
    </row>
    <row r="1056" spans="1:7" x14ac:dyDescent="0.55000000000000004">
      <c r="A1056" t="s">
        <v>8219</v>
      </c>
      <c r="B1056" s="8">
        <v>28</v>
      </c>
      <c r="C1056" t="s">
        <v>8221</v>
      </c>
      <c r="D1056" s="8">
        <v>0</v>
      </c>
      <c r="E1056" s="8"/>
      <c r="F1056" s="8"/>
      <c r="G1056" s="8"/>
    </row>
    <row r="1057" spans="1:7" x14ac:dyDescent="0.55000000000000004">
      <c r="A1057" t="s">
        <v>8219</v>
      </c>
      <c r="B1057" s="8">
        <v>8</v>
      </c>
      <c r="C1057" t="s">
        <v>8221</v>
      </c>
      <c r="D1057" s="8">
        <v>1</v>
      </c>
      <c r="E1057" s="8"/>
      <c r="F1057" s="8"/>
      <c r="G1057" s="8"/>
    </row>
    <row r="1058" spans="1:7" x14ac:dyDescent="0.55000000000000004">
      <c r="A1058" t="s">
        <v>8219</v>
      </c>
      <c r="B1058" s="8">
        <v>3</v>
      </c>
      <c r="C1058" t="s">
        <v>8221</v>
      </c>
      <c r="D1058" s="8">
        <v>9</v>
      </c>
      <c r="E1058" s="8"/>
      <c r="F1058" s="8"/>
      <c r="G1058" s="8"/>
    </row>
    <row r="1059" spans="1:7" x14ac:dyDescent="0.55000000000000004">
      <c r="A1059" t="s">
        <v>8219</v>
      </c>
      <c r="B1059" s="8">
        <v>9</v>
      </c>
      <c r="C1059" t="s">
        <v>8221</v>
      </c>
      <c r="D1059" s="8">
        <v>3</v>
      </c>
      <c r="E1059" s="8"/>
      <c r="F1059" s="8"/>
      <c r="G1059" s="8"/>
    </row>
    <row r="1060" spans="1:7" x14ac:dyDescent="0.55000000000000004">
      <c r="A1060" t="s">
        <v>8219</v>
      </c>
      <c r="B1060" s="8">
        <v>9</v>
      </c>
      <c r="C1060" t="s">
        <v>8221</v>
      </c>
      <c r="D1060" s="8">
        <v>3</v>
      </c>
      <c r="E1060" s="8"/>
      <c r="F1060" s="8"/>
      <c r="G1060" s="8"/>
    </row>
    <row r="1061" spans="1:7" x14ac:dyDescent="0.55000000000000004">
      <c r="A1061" t="s">
        <v>8219</v>
      </c>
      <c r="B1061" s="8">
        <v>20</v>
      </c>
      <c r="C1061" t="s">
        <v>8221</v>
      </c>
      <c r="D1061" s="8">
        <v>1</v>
      </c>
      <c r="E1061" s="8"/>
      <c r="F1061" s="8"/>
      <c r="G1061" s="8"/>
    </row>
    <row r="1062" spans="1:7" x14ac:dyDescent="0.55000000000000004">
      <c r="A1062" t="s">
        <v>8219</v>
      </c>
      <c r="B1062" s="8">
        <v>57</v>
      </c>
      <c r="C1062" t="s">
        <v>8221</v>
      </c>
      <c r="D1062" s="8">
        <v>3</v>
      </c>
      <c r="E1062" s="8"/>
      <c r="F1062" s="8"/>
      <c r="G1062" s="8"/>
    </row>
    <row r="1063" spans="1:7" x14ac:dyDescent="0.55000000000000004">
      <c r="A1063" t="s">
        <v>8219</v>
      </c>
      <c r="B1063" s="8">
        <v>8</v>
      </c>
      <c r="C1063" t="s">
        <v>8221</v>
      </c>
      <c r="D1063" s="8">
        <v>0</v>
      </c>
      <c r="E1063" s="8"/>
      <c r="F1063" s="8"/>
      <c r="G1063" s="8"/>
    </row>
    <row r="1064" spans="1:7" x14ac:dyDescent="0.55000000000000004">
      <c r="A1064" t="s">
        <v>8219</v>
      </c>
      <c r="B1064" s="8">
        <v>14</v>
      </c>
      <c r="C1064" t="s">
        <v>8221</v>
      </c>
      <c r="D1064" s="8">
        <v>2</v>
      </c>
      <c r="E1064" s="8"/>
      <c r="F1064" s="8"/>
      <c r="G1064" s="8"/>
    </row>
    <row r="1065" spans="1:7" x14ac:dyDescent="0.55000000000000004">
      <c r="A1065" t="s">
        <v>8219</v>
      </c>
      <c r="B1065" s="8">
        <v>17</v>
      </c>
      <c r="C1065" t="s">
        <v>8221</v>
      </c>
      <c r="D1065" s="8">
        <v>10</v>
      </c>
      <c r="E1065" s="8"/>
      <c r="F1065" s="8"/>
      <c r="G1065" s="8"/>
    </row>
    <row r="1066" spans="1:7" x14ac:dyDescent="0.55000000000000004">
      <c r="A1066" t="s">
        <v>8219</v>
      </c>
      <c r="B1066" s="8">
        <v>100</v>
      </c>
      <c r="C1066" t="s">
        <v>8221</v>
      </c>
      <c r="D1066" s="8">
        <v>60</v>
      </c>
      <c r="E1066" s="8"/>
      <c r="F1066" s="8"/>
      <c r="G1066" s="8"/>
    </row>
    <row r="1067" spans="1:7" x14ac:dyDescent="0.55000000000000004">
      <c r="A1067" t="s">
        <v>8219</v>
      </c>
      <c r="B1067" s="8">
        <v>32</v>
      </c>
      <c r="C1067" t="s">
        <v>8221</v>
      </c>
      <c r="D1067" s="8">
        <v>5</v>
      </c>
      <c r="E1067" s="8"/>
      <c r="F1067" s="8"/>
      <c r="G1067" s="8"/>
    </row>
    <row r="1068" spans="1:7" x14ac:dyDescent="0.55000000000000004">
      <c r="A1068" t="s">
        <v>8219</v>
      </c>
      <c r="B1068" s="8">
        <v>3</v>
      </c>
      <c r="C1068" t="s">
        <v>8221</v>
      </c>
      <c r="D1068" s="8">
        <v>9</v>
      </c>
      <c r="E1068" s="8"/>
      <c r="F1068" s="8"/>
      <c r="G1068" s="8"/>
    </row>
    <row r="1069" spans="1:7" x14ac:dyDescent="0.55000000000000004">
      <c r="C1069" t="s">
        <v>8221</v>
      </c>
      <c r="D1069" s="8">
        <v>13</v>
      </c>
      <c r="E1069" s="8"/>
      <c r="F1069" s="8"/>
      <c r="G1069" s="8"/>
    </row>
    <row r="1070" spans="1:7" x14ac:dyDescent="0.55000000000000004">
      <c r="C1070" t="s">
        <v>8221</v>
      </c>
      <c r="D1070" s="8">
        <v>0</v>
      </c>
      <c r="E1070" s="8"/>
      <c r="F1070" s="8"/>
      <c r="G1070" s="8"/>
    </row>
    <row r="1071" spans="1:7" x14ac:dyDescent="0.55000000000000004">
      <c r="C1071" t="s">
        <v>8221</v>
      </c>
      <c r="D1071" s="8">
        <v>8</v>
      </c>
      <c r="E1071" s="8"/>
      <c r="F1071" s="8"/>
      <c r="G1071" s="8"/>
    </row>
    <row r="1072" spans="1:7" x14ac:dyDescent="0.55000000000000004">
      <c r="C1072" t="s">
        <v>8221</v>
      </c>
      <c r="D1072" s="8">
        <v>3</v>
      </c>
      <c r="E1072" s="8"/>
      <c r="F1072" s="8"/>
      <c r="G1072" s="8"/>
    </row>
    <row r="1073" spans="3:7" x14ac:dyDescent="0.55000000000000004">
      <c r="C1073" t="s">
        <v>8221</v>
      </c>
      <c r="D1073" s="8">
        <v>3</v>
      </c>
      <c r="E1073" s="8"/>
      <c r="F1073" s="8"/>
      <c r="G1073" s="8"/>
    </row>
    <row r="1074" spans="3:7" x14ac:dyDescent="0.55000000000000004">
      <c r="C1074" t="s">
        <v>8221</v>
      </c>
      <c r="D1074" s="8">
        <v>0</v>
      </c>
      <c r="E1074" s="8"/>
      <c r="F1074" s="8"/>
      <c r="G1074" s="8"/>
    </row>
    <row r="1075" spans="3:7" x14ac:dyDescent="0.55000000000000004">
      <c r="C1075" t="s">
        <v>8221</v>
      </c>
      <c r="D1075" s="8">
        <v>6</v>
      </c>
      <c r="E1075" s="8"/>
      <c r="F1075" s="8"/>
      <c r="G1075" s="8"/>
    </row>
    <row r="1076" spans="3:7" x14ac:dyDescent="0.55000000000000004">
      <c r="C1076" t="s">
        <v>8221</v>
      </c>
      <c r="D1076" s="8">
        <v>4</v>
      </c>
      <c r="E1076" s="8"/>
      <c r="F1076" s="8"/>
      <c r="G1076" s="8"/>
    </row>
    <row r="1077" spans="3:7" x14ac:dyDescent="0.55000000000000004">
      <c r="C1077" t="s">
        <v>8221</v>
      </c>
      <c r="D1077" s="8">
        <v>1</v>
      </c>
      <c r="E1077" s="8"/>
      <c r="F1077" s="8"/>
      <c r="G1077" s="8"/>
    </row>
    <row r="1078" spans="3:7" x14ac:dyDescent="0.55000000000000004">
      <c r="C1078" t="s">
        <v>8221</v>
      </c>
      <c r="D1078" s="8">
        <v>29</v>
      </c>
      <c r="E1078" s="8"/>
      <c r="F1078" s="8"/>
      <c r="G1078" s="8"/>
    </row>
    <row r="1079" spans="3:7" x14ac:dyDescent="0.55000000000000004">
      <c r="C1079" t="s">
        <v>8221</v>
      </c>
      <c r="D1079" s="8">
        <v>0</v>
      </c>
      <c r="E1079" s="8"/>
      <c r="F1079" s="8"/>
      <c r="G1079" s="8"/>
    </row>
    <row r="1080" spans="3:7" x14ac:dyDescent="0.55000000000000004">
      <c r="C1080" t="s">
        <v>8221</v>
      </c>
      <c r="D1080" s="8">
        <v>4</v>
      </c>
      <c r="E1080" s="8"/>
      <c r="F1080" s="8"/>
      <c r="G1080" s="8"/>
    </row>
    <row r="1081" spans="3:7" x14ac:dyDescent="0.55000000000000004">
      <c r="C1081" t="s">
        <v>8221</v>
      </c>
      <c r="D1081" s="8">
        <v>5</v>
      </c>
      <c r="E1081" s="8"/>
      <c r="F1081" s="8"/>
      <c r="G1081" s="8"/>
    </row>
    <row r="1082" spans="3:7" x14ac:dyDescent="0.55000000000000004">
      <c r="C1082" t="s">
        <v>8221</v>
      </c>
      <c r="D1082" s="8">
        <v>4</v>
      </c>
      <c r="E1082" s="8"/>
      <c r="F1082" s="8"/>
      <c r="G1082" s="8"/>
    </row>
    <row r="1083" spans="3:7" x14ac:dyDescent="0.55000000000000004">
      <c r="C1083" t="s">
        <v>8221</v>
      </c>
      <c r="D1083" s="8">
        <v>5</v>
      </c>
      <c r="E1083" s="8"/>
      <c r="F1083" s="8"/>
      <c r="G1083" s="8"/>
    </row>
    <row r="1084" spans="3:7" x14ac:dyDescent="0.55000000000000004">
      <c r="C1084" t="s">
        <v>8221</v>
      </c>
      <c r="D1084" s="8">
        <v>1</v>
      </c>
      <c r="E1084" s="8"/>
      <c r="F1084" s="8"/>
      <c r="G1084" s="8"/>
    </row>
    <row r="1085" spans="3:7" x14ac:dyDescent="0.55000000000000004">
      <c r="C1085" t="s">
        <v>8221</v>
      </c>
      <c r="D1085" s="8">
        <v>1</v>
      </c>
      <c r="E1085" s="8"/>
      <c r="F1085" s="8"/>
      <c r="G1085" s="8"/>
    </row>
    <row r="1086" spans="3:7" x14ac:dyDescent="0.55000000000000004">
      <c r="C1086" t="s">
        <v>8221</v>
      </c>
      <c r="D1086" s="8">
        <v>0</v>
      </c>
      <c r="E1086" s="8"/>
      <c r="F1086" s="8"/>
      <c r="G1086" s="8"/>
    </row>
    <row r="1087" spans="3:7" x14ac:dyDescent="0.55000000000000004">
      <c r="C1087" t="s">
        <v>8221</v>
      </c>
      <c r="D1087" s="8">
        <v>14</v>
      </c>
      <c r="E1087" s="8"/>
      <c r="F1087" s="8"/>
      <c r="G1087" s="8"/>
    </row>
    <row r="1088" spans="3:7" x14ac:dyDescent="0.55000000000000004">
      <c r="C1088" t="s">
        <v>8221</v>
      </c>
      <c r="D1088" s="8">
        <v>3</v>
      </c>
      <c r="E1088" s="8"/>
      <c r="F1088" s="8"/>
      <c r="G1088" s="8"/>
    </row>
    <row r="1089" spans="3:7" x14ac:dyDescent="0.55000000000000004">
      <c r="C1089" t="s">
        <v>8221</v>
      </c>
      <c r="D1089" s="8">
        <v>10</v>
      </c>
      <c r="E1089" s="8"/>
      <c r="F1089" s="8"/>
      <c r="G1089" s="8"/>
    </row>
    <row r="1090" spans="3:7" x14ac:dyDescent="0.55000000000000004">
      <c r="C1090" t="s">
        <v>8221</v>
      </c>
      <c r="D1090" s="8">
        <v>17</v>
      </c>
      <c r="E1090" s="8"/>
      <c r="F1090" s="8"/>
      <c r="G1090" s="8"/>
    </row>
    <row r="1091" spans="3:7" x14ac:dyDescent="0.55000000000000004">
      <c r="C1091" t="s">
        <v>8221</v>
      </c>
      <c r="D1091" s="8">
        <v>2</v>
      </c>
      <c r="E1091" s="8"/>
      <c r="F1091" s="8"/>
      <c r="G1091" s="8"/>
    </row>
    <row r="1092" spans="3:7" x14ac:dyDescent="0.55000000000000004">
      <c r="C1092" t="s">
        <v>8221</v>
      </c>
      <c r="D1092" s="8">
        <v>0</v>
      </c>
      <c r="E1092" s="8"/>
      <c r="F1092" s="8"/>
      <c r="G1092" s="8"/>
    </row>
    <row r="1093" spans="3:7" x14ac:dyDescent="0.55000000000000004">
      <c r="C1093" t="s">
        <v>8221</v>
      </c>
      <c r="D1093" s="8">
        <v>4</v>
      </c>
      <c r="E1093" s="8"/>
      <c r="F1093" s="8"/>
      <c r="G1093" s="8"/>
    </row>
    <row r="1094" spans="3:7" x14ac:dyDescent="0.55000000000000004">
      <c r="C1094" t="s">
        <v>8221</v>
      </c>
      <c r="D1094" s="8">
        <v>12</v>
      </c>
      <c r="E1094" s="8"/>
      <c r="F1094" s="8"/>
      <c r="G1094" s="8"/>
    </row>
    <row r="1095" spans="3:7" x14ac:dyDescent="0.55000000000000004">
      <c r="C1095" t="s">
        <v>8221</v>
      </c>
      <c r="D1095" s="8">
        <v>3</v>
      </c>
      <c r="E1095" s="8"/>
      <c r="F1095" s="8"/>
      <c r="G1095" s="8"/>
    </row>
    <row r="1096" spans="3:7" x14ac:dyDescent="0.55000000000000004">
      <c r="C1096" t="s">
        <v>8221</v>
      </c>
      <c r="D1096" s="8">
        <v>12</v>
      </c>
      <c r="E1096" s="8"/>
      <c r="F1096" s="8"/>
      <c r="G1096" s="8"/>
    </row>
    <row r="1097" spans="3:7" x14ac:dyDescent="0.55000000000000004">
      <c r="C1097" t="s">
        <v>8221</v>
      </c>
      <c r="D1097" s="8">
        <v>0</v>
      </c>
      <c r="E1097" s="8"/>
      <c r="F1097" s="8"/>
      <c r="G1097" s="8"/>
    </row>
    <row r="1098" spans="3:7" x14ac:dyDescent="0.55000000000000004">
      <c r="C1098" t="s">
        <v>8221</v>
      </c>
      <c r="D1098" s="8">
        <v>7</v>
      </c>
      <c r="E1098" s="8"/>
      <c r="F1098" s="8"/>
      <c r="G1098" s="8"/>
    </row>
    <row r="1099" spans="3:7" x14ac:dyDescent="0.55000000000000004">
      <c r="C1099" t="s">
        <v>8221</v>
      </c>
      <c r="D1099" s="8">
        <v>2</v>
      </c>
      <c r="E1099" s="8"/>
      <c r="F1099" s="8"/>
      <c r="G1099" s="8"/>
    </row>
    <row r="1100" spans="3:7" x14ac:dyDescent="0.55000000000000004">
      <c r="C1100" t="s">
        <v>8221</v>
      </c>
      <c r="D1100" s="8">
        <v>1</v>
      </c>
      <c r="E1100" s="8"/>
      <c r="F1100" s="8"/>
      <c r="G1100" s="8"/>
    </row>
    <row r="1101" spans="3:7" x14ac:dyDescent="0.55000000000000004">
      <c r="C1101" t="s">
        <v>8221</v>
      </c>
      <c r="D1101" s="8">
        <v>4</v>
      </c>
      <c r="E1101" s="8"/>
      <c r="F1101" s="8"/>
      <c r="G1101" s="8"/>
    </row>
    <row r="1102" spans="3:7" x14ac:dyDescent="0.55000000000000004">
      <c r="C1102" t="s">
        <v>8221</v>
      </c>
      <c r="D1102" s="8">
        <v>4</v>
      </c>
      <c r="E1102" s="8"/>
      <c r="F1102" s="8"/>
      <c r="G1102" s="8"/>
    </row>
    <row r="1103" spans="3:7" x14ac:dyDescent="0.55000000000000004">
      <c r="C1103" t="s">
        <v>8221</v>
      </c>
      <c r="D1103" s="8">
        <v>17</v>
      </c>
      <c r="E1103" s="8"/>
      <c r="F1103" s="8"/>
      <c r="G1103" s="8"/>
    </row>
    <row r="1104" spans="3:7" x14ac:dyDescent="0.55000000000000004">
      <c r="C1104" t="s">
        <v>8221</v>
      </c>
      <c r="D1104" s="8">
        <v>7</v>
      </c>
      <c r="E1104" s="8"/>
      <c r="F1104" s="8"/>
      <c r="G1104" s="8"/>
    </row>
    <row r="1105" spans="3:7" x14ac:dyDescent="0.55000000000000004">
      <c r="C1105" t="s">
        <v>8221</v>
      </c>
      <c r="D1105" s="8">
        <v>2</v>
      </c>
      <c r="E1105" s="8"/>
      <c r="F1105" s="8"/>
      <c r="G1105" s="8"/>
    </row>
    <row r="1106" spans="3:7" x14ac:dyDescent="0.55000000000000004">
      <c r="C1106" t="s">
        <v>8221</v>
      </c>
      <c r="D1106" s="8">
        <v>5</v>
      </c>
      <c r="E1106" s="8"/>
      <c r="F1106" s="8"/>
      <c r="G1106" s="8"/>
    </row>
    <row r="1107" spans="3:7" x14ac:dyDescent="0.55000000000000004">
      <c r="C1107" t="s">
        <v>8221</v>
      </c>
      <c r="D1107" s="8">
        <v>1</v>
      </c>
      <c r="E1107" s="8"/>
      <c r="F1107" s="8"/>
      <c r="G1107" s="8"/>
    </row>
    <row r="1108" spans="3:7" x14ac:dyDescent="0.55000000000000004">
      <c r="C1108" t="s">
        <v>8221</v>
      </c>
      <c r="D1108" s="8">
        <v>1</v>
      </c>
      <c r="E1108" s="8"/>
      <c r="F1108" s="8"/>
      <c r="G1108" s="8"/>
    </row>
    <row r="1109" spans="3:7" x14ac:dyDescent="0.55000000000000004">
      <c r="C1109" t="s">
        <v>8221</v>
      </c>
      <c r="D1109" s="8">
        <v>14</v>
      </c>
      <c r="E1109" s="8"/>
      <c r="F1109" s="8"/>
      <c r="G1109" s="8"/>
    </row>
    <row r="1110" spans="3:7" x14ac:dyDescent="0.55000000000000004">
      <c r="C1110" t="s">
        <v>8221</v>
      </c>
      <c r="D1110" s="8">
        <v>26</v>
      </c>
      <c r="E1110" s="8"/>
      <c r="F1110" s="8"/>
      <c r="G1110" s="8"/>
    </row>
    <row r="1111" spans="3:7" x14ac:dyDescent="0.55000000000000004">
      <c r="C1111" t="s">
        <v>8221</v>
      </c>
      <c r="D1111" s="8">
        <v>2</v>
      </c>
      <c r="E1111" s="8"/>
      <c r="F1111" s="8"/>
      <c r="G1111" s="8"/>
    </row>
    <row r="1112" spans="3:7" x14ac:dyDescent="0.55000000000000004">
      <c r="C1112" t="s">
        <v>8221</v>
      </c>
      <c r="D1112" s="8">
        <v>1</v>
      </c>
      <c r="E1112" s="8"/>
      <c r="F1112" s="8"/>
      <c r="G1112" s="8"/>
    </row>
    <row r="1113" spans="3:7" x14ac:dyDescent="0.55000000000000004">
      <c r="C1113" t="s">
        <v>8221</v>
      </c>
      <c r="D1113" s="8">
        <v>3</v>
      </c>
      <c r="E1113" s="8"/>
      <c r="F1113" s="8"/>
      <c r="G1113" s="8"/>
    </row>
    <row r="1114" spans="3:7" x14ac:dyDescent="0.55000000000000004">
      <c r="C1114" t="s">
        <v>8221</v>
      </c>
      <c r="D1114" s="8">
        <v>7</v>
      </c>
      <c r="E1114" s="8"/>
      <c r="F1114" s="8"/>
      <c r="G1114" s="8"/>
    </row>
    <row r="1115" spans="3:7" x14ac:dyDescent="0.55000000000000004">
      <c r="C1115" t="s">
        <v>8221</v>
      </c>
      <c r="D1115" s="8">
        <v>9</v>
      </c>
      <c r="E1115" s="8"/>
      <c r="F1115" s="8"/>
      <c r="G1115" s="8"/>
    </row>
    <row r="1116" spans="3:7" x14ac:dyDescent="0.55000000000000004">
      <c r="C1116" t="s">
        <v>8221</v>
      </c>
      <c r="D1116" s="8">
        <v>20</v>
      </c>
      <c r="E1116" s="8"/>
      <c r="F1116" s="8"/>
      <c r="G1116" s="8"/>
    </row>
    <row r="1117" spans="3:7" x14ac:dyDescent="0.55000000000000004">
      <c r="C1117" t="s">
        <v>8221</v>
      </c>
      <c r="D1117" s="8">
        <v>6</v>
      </c>
      <c r="E1117" s="8"/>
      <c r="F1117" s="8"/>
      <c r="G1117" s="8"/>
    </row>
    <row r="1118" spans="3:7" x14ac:dyDescent="0.55000000000000004">
      <c r="C1118" t="s">
        <v>8221</v>
      </c>
      <c r="D1118" s="8">
        <v>13</v>
      </c>
      <c r="E1118" s="8"/>
      <c r="F1118" s="8"/>
      <c r="G1118" s="8"/>
    </row>
    <row r="1119" spans="3:7" x14ac:dyDescent="0.55000000000000004">
      <c r="C1119" t="s">
        <v>8221</v>
      </c>
      <c r="D1119" s="8">
        <v>1</v>
      </c>
      <c r="E1119" s="8"/>
      <c r="F1119" s="8"/>
      <c r="G1119" s="8"/>
    </row>
    <row r="1120" spans="3:7" x14ac:dyDescent="0.55000000000000004">
      <c r="C1120" t="s">
        <v>8221</v>
      </c>
      <c r="D1120" s="8">
        <v>202</v>
      </c>
      <c r="E1120" s="8"/>
      <c r="F1120" s="8"/>
      <c r="G1120" s="8"/>
    </row>
    <row r="1121" spans="3:7" x14ac:dyDescent="0.55000000000000004">
      <c r="C1121" t="s">
        <v>8221</v>
      </c>
      <c r="D1121" s="8">
        <v>0</v>
      </c>
      <c r="E1121" s="8"/>
      <c r="F1121" s="8"/>
      <c r="G1121" s="8"/>
    </row>
    <row r="1122" spans="3:7" x14ac:dyDescent="0.55000000000000004">
      <c r="C1122" t="s">
        <v>8221</v>
      </c>
      <c r="D1122" s="8">
        <v>1</v>
      </c>
      <c r="E1122" s="8"/>
      <c r="F1122" s="8"/>
      <c r="G1122" s="8"/>
    </row>
    <row r="1123" spans="3:7" x14ac:dyDescent="0.55000000000000004">
      <c r="C1123" t="s">
        <v>8221</v>
      </c>
      <c r="D1123" s="8">
        <v>0</v>
      </c>
      <c r="E1123" s="8"/>
      <c r="F1123" s="8"/>
      <c r="G1123" s="8"/>
    </row>
    <row r="1124" spans="3:7" x14ac:dyDescent="0.55000000000000004">
      <c r="C1124" t="s">
        <v>8221</v>
      </c>
      <c r="D1124" s="8">
        <v>2</v>
      </c>
      <c r="E1124" s="8"/>
      <c r="F1124" s="8"/>
      <c r="G1124" s="8"/>
    </row>
    <row r="1125" spans="3:7" x14ac:dyDescent="0.55000000000000004">
      <c r="C1125" t="s">
        <v>8221</v>
      </c>
      <c r="D1125" s="8">
        <v>13</v>
      </c>
      <c r="E1125" s="8"/>
      <c r="F1125" s="8"/>
      <c r="G1125" s="8"/>
    </row>
    <row r="1126" spans="3:7" x14ac:dyDescent="0.55000000000000004">
      <c r="C1126" t="s">
        <v>8221</v>
      </c>
      <c r="D1126" s="8">
        <v>9</v>
      </c>
      <c r="E1126" s="8"/>
      <c r="F1126" s="8"/>
      <c r="G1126" s="8"/>
    </row>
    <row r="1127" spans="3:7" x14ac:dyDescent="0.55000000000000004">
      <c r="C1127" t="s">
        <v>8221</v>
      </c>
      <c r="D1127" s="8">
        <v>2</v>
      </c>
      <c r="E1127" s="8"/>
      <c r="F1127" s="8"/>
      <c r="G1127" s="8"/>
    </row>
    <row r="1128" spans="3:7" x14ac:dyDescent="0.55000000000000004">
      <c r="C1128" t="s">
        <v>8221</v>
      </c>
      <c r="D1128" s="8">
        <v>0</v>
      </c>
      <c r="E1128" s="8"/>
      <c r="F1128" s="8"/>
      <c r="G1128" s="8"/>
    </row>
    <row r="1129" spans="3:7" x14ac:dyDescent="0.55000000000000004">
      <c r="C1129" t="s">
        <v>8221</v>
      </c>
      <c r="D1129" s="8">
        <v>35</v>
      </c>
      <c r="E1129" s="8"/>
      <c r="F1129" s="8"/>
      <c r="G1129" s="8"/>
    </row>
    <row r="1130" spans="3:7" x14ac:dyDescent="0.55000000000000004">
      <c r="C1130" t="s">
        <v>8221</v>
      </c>
      <c r="D1130" s="8">
        <v>2</v>
      </c>
      <c r="E1130" s="8"/>
      <c r="F1130" s="8"/>
      <c r="G1130" s="8"/>
    </row>
    <row r="1131" spans="3:7" x14ac:dyDescent="0.55000000000000004">
      <c r="C1131" t="s">
        <v>8221</v>
      </c>
      <c r="D1131" s="8">
        <v>3</v>
      </c>
      <c r="E1131" s="8"/>
      <c r="F1131" s="8"/>
      <c r="G1131" s="8"/>
    </row>
    <row r="1132" spans="3:7" x14ac:dyDescent="0.55000000000000004">
      <c r="C1132" t="s">
        <v>8221</v>
      </c>
      <c r="D1132" s="8">
        <v>0</v>
      </c>
      <c r="E1132" s="8"/>
      <c r="F1132" s="8"/>
      <c r="G1132" s="8"/>
    </row>
    <row r="1133" spans="3:7" x14ac:dyDescent="0.55000000000000004">
      <c r="C1133" t="s">
        <v>8221</v>
      </c>
      <c r="D1133" s="8">
        <v>1</v>
      </c>
      <c r="E1133" s="8"/>
      <c r="F1133" s="8"/>
      <c r="G1133" s="8"/>
    </row>
    <row r="1134" spans="3:7" x14ac:dyDescent="0.55000000000000004">
      <c r="C1134" t="s">
        <v>8221</v>
      </c>
      <c r="D1134" s="8">
        <v>0</v>
      </c>
      <c r="E1134" s="8"/>
      <c r="F1134" s="8"/>
      <c r="G1134" s="8"/>
    </row>
    <row r="1135" spans="3:7" x14ac:dyDescent="0.55000000000000004">
      <c r="C1135" t="s">
        <v>8221</v>
      </c>
      <c r="D1135" s="8">
        <v>0</v>
      </c>
      <c r="E1135" s="8"/>
      <c r="F1135" s="8"/>
      <c r="G1135" s="8"/>
    </row>
    <row r="1136" spans="3:7" x14ac:dyDescent="0.55000000000000004">
      <c r="C1136" t="s">
        <v>8221</v>
      </c>
      <c r="D1136" s="8">
        <v>3</v>
      </c>
      <c r="E1136" s="8"/>
      <c r="F1136" s="8"/>
      <c r="G1136" s="8"/>
    </row>
    <row r="1137" spans="3:7" x14ac:dyDescent="0.55000000000000004">
      <c r="C1137" t="s">
        <v>8221</v>
      </c>
      <c r="D1137" s="8">
        <v>11</v>
      </c>
      <c r="E1137" s="8"/>
      <c r="F1137" s="8"/>
      <c r="G1137" s="8"/>
    </row>
    <row r="1138" spans="3:7" x14ac:dyDescent="0.55000000000000004">
      <c r="C1138" t="s">
        <v>8221</v>
      </c>
      <c r="D1138" s="8">
        <v>6</v>
      </c>
      <c r="E1138" s="8"/>
      <c r="F1138" s="8"/>
      <c r="G1138" s="8"/>
    </row>
    <row r="1139" spans="3:7" x14ac:dyDescent="0.55000000000000004">
      <c r="C1139" t="s">
        <v>8221</v>
      </c>
      <c r="D1139" s="8">
        <v>0</v>
      </c>
      <c r="E1139" s="8"/>
      <c r="F1139" s="8"/>
      <c r="G1139" s="8"/>
    </row>
    <row r="1140" spans="3:7" x14ac:dyDescent="0.55000000000000004">
      <c r="C1140" t="s">
        <v>8221</v>
      </c>
      <c r="D1140" s="8">
        <v>67</v>
      </c>
      <c r="E1140" s="8"/>
      <c r="F1140" s="8"/>
      <c r="G1140" s="8"/>
    </row>
    <row r="1141" spans="3:7" x14ac:dyDescent="0.55000000000000004">
      <c r="C1141" t="s">
        <v>8221</v>
      </c>
      <c r="D1141" s="8">
        <v>23</v>
      </c>
      <c r="E1141" s="8"/>
      <c r="F1141" s="8"/>
      <c r="G1141" s="8"/>
    </row>
    <row r="1142" spans="3:7" x14ac:dyDescent="0.55000000000000004">
      <c r="C1142" t="s">
        <v>8221</v>
      </c>
      <c r="D1142" s="8">
        <v>72</v>
      </c>
      <c r="E1142" s="8"/>
      <c r="F1142" s="8"/>
      <c r="G1142" s="8"/>
    </row>
    <row r="1143" spans="3:7" x14ac:dyDescent="0.55000000000000004">
      <c r="C1143" t="s">
        <v>8221</v>
      </c>
      <c r="D1143" s="8">
        <v>2</v>
      </c>
      <c r="E1143" s="8"/>
      <c r="F1143" s="8"/>
      <c r="G1143" s="8"/>
    </row>
    <row r="1144" spans="3:7" x14ac:dyDescent="0.55000000000000004">
      <c r="C1144" t="s">
        <v>8221</v>
      </c>
      <c r="D1144" s="8">
        <v>15</v>
      </c>
      <c r="E1144" s="8"/>
      <c r="F1144" s="8"/>
      <c r="G1144" s="8"/>
    </row>
    <row r="1145" spans="3:7" x14ac:dyDescent="0.55000000000000004">
      <c r="C1145" t="s">
        <v>8221</v>
      </c>
      <c r="D1145" s="8">
        <v>1</v>
      </c>
      <c r="E1145" s="8"/>
      <c r="F1145" s="8"/>
      <c r="G1145" s="8"/>
    </row>
    <row r="1146" spans="3:7" x14ac:dyDescent="0.55000000000000004">
      <c r="C1146" t="s">
        <v>8221</v>
      </c>
      <c r="D1146" s="8">
        <v>2</v>
      </c>
      <c r="E1146" s="8"/>
      <c r="F1146" s="8"/>
      <c r="G1146" s="8"/>
    </row>
    <row r="1147" spans="3:7" x14ac:dyDescent="0.55000000000000004">
      <c r="C1147" t="s">
        <v>8221</v>
      </c>
      <c r="D1147" s="8">
        <v>7</v>
      </c>
      <c r="E1147" s="8"/>
      <c r="F1147" s="8"/>
      <c r="G1147" s="8"/>
    </row>
    <row r="1148" spans="3:7" x14ac:dyDescent="0.55000000000000004">
      <c r="C1148" t="s">
        <v>8221</v>
      </c>
      <c r="D1148" s="8">
        <v>16</v>
      </c>
      <c r="E1148" s="8"/>
      <c r="F1148" s="8"/>
      <c r="G1148" s="8"/>
    </row>
    <row r="1149" spans="3:7" x14ac:dyDescent="0.55000000000000004">
      <c r="C1149" t="s">
        <v>8221</v>
      </c>
      <c r="D1149" s="8">
        <v>117</v>
      </c>
      <c r="E1149" s="8"/>
      <c r="F1149" s="8"/>
      <c r="G1149" s="8"/>
    </row>
    <row r="1150" spans="3:7" x14ac:dyDescent="0.55000000000000004">
      <c r="C1150" t="s">
        <v>8221</v>
      </c>
      <c r="D1150" s="8">
        <v>2</v>
      </c>
      <c r="E1150" s="8"/>
      <c r="F1150" s="8"/>
      <c r="G1150" s="8"/>
    </row>
    <row r="1151" spans="3:7" x14ac:dyDescent="0.55000000000000004">
      <c r="C1151" t="s">
        <v>8221</v>
      </c>
      <c r="D1151" s="8">
        <v>7</v>
      </c>
      <c r="E1151" s="8"/>
      <c r="F1151" s="8"/>
      <c r="G1151" s="8"/>
    </row>
    <row r="1152" spans="3:7" x14ac:dyDescent="0.55000000000000004">
      <c r="C1152" t="s">
        <v>8221</v>
      </c>
      <c r="D1152" s="8">
        <v>3</v>
      </c>
      <c r="E1152" s="8"/>
      <c r="F1152" s="8"/>
      <c r="G1152" s="8"/>
    </row>
    <row r="1153" spans="3:7" x14ac:dyDescent="0.55000000000000004">
      <c r="C1153" t="s">
        <v>8221</v>
      </c>
      <c r="D1153" s="8">
        <v>20</v>
      </c>
      <c r="E1153" s="8"/>
      <c r="F1153" s="8"/>
      <c r="G1153" s="8"/>
    </row>
    <row r="1154" spans="3:7" x14ac:dyDescent="0.55000000000000004">
      <c r="C1154" t="s">
        <v>8221</v>
      </c>
      <c r="D1154" s="8">
        <v>50</v>
      </c>
      <c r="E1154" s="8"/>
      <c r="F1154" s="8"/>
      <c r="G1154" s="8"/>
    </row>
    <row r="1155" spans="3:7" x14ac:dyDescent="0.55000000000000004">
      <c r="C1155" t="s">
        <v>8221</v>
      </c>
      <c r="D1155" s="8">
        <v>2</v>
      </c>
      <c r="E1155" s="8"/>
      <c r="F1155" s="8"/>
      <c r="G1155" s="8"/>
    </row>
    <row r="1156" spans="3:7" x14ac:dyDescent="0.55000000000000004">
      <c r="C1156" t="s">
        <v>8221</v>
      </c>
      <c r="D1156" s="8">
        <v>3</v>
      </c>
      <c r="E1156" s="8"/>
      <c r="F1156" s="8"/>
      <c r="G1156" s="8"/>
    </row>
    <row r="1157" spans="3:7" x14ac:dyDescent="0.55000000000000004">
      <c r="C1157" t="s">
        <v>8221</v>
      </c>
      <c r="D1157" s="8">
        <v>27</v>
      </c>
      <c r="E1157" s="8"/>
      <c r="F1157" s="8"/>
      <c r="G1157" s="8"/>
    </row>
    <row r="1158" spans="3:7" x14ac:dyDescent="0.55000000000000004">
      <c r="C1158" t="s">
        <v>8221</v>
      </c>
      <c r="D1158" s="8">
        <v>7</v>
      </c>
      <c r="E1158" s="8"/>
      <c r="F1158" s="8"/>
      <c r="G1158" s="8"/>
    </row>
    <row r="1159" spans="3:7" x14ac:dyDescent="0.55000000000000004">
      <c r="C1159" t="s">
        <v>8221</v>
      </c>
      <c r="D1159" s="8">
        <v>5</v>
      </c>
      <c r="E1159" s="8"/>
      <c r="F1159" s="8"/>
      <c r="G1159" s="8"/>
    </row>
    <row r="1160" spans="3:7" x14ac:dyDescent="0.55000000000000004">
      <c r="C1160" t="s">
        <v>8221</v>
      </c>
      <c r="D1160" s="8">
        <v>0</v>
      </c>
      <c r="E1160" s="8"/>
      <c r="F1160" s="8"/>
      <c r="G1160" s="8"/>
    </row>
    <row r="1161" spans="3:7" x14ac:dyDescent="0.55000000000000004">
      <c r="C1161" t="s">
        <v>8221</v>
      </c>
      <c r="D1161" s="8">
        <v>3</v>
      </c>
      <c r="E1161" s="8"/>
      <c r="F1161" s="8"/>
      <c r="G1161" s="8"/>
    </row>
    <row r="1162" spans="3:7" x14ac:dyDescent="0.55000000000000004">
      <c r="C1162" t="s">
        <v>8221</v>
      </c>
      <c r="D1162" s="8">
        <v>6</v>
      </c>
      <c r="E1162" s="8"/>
      <c r="F1162" s="8"/>
      <c r="G1162" s="8"/>
    </row>
    <row r="1163" spans="3:7" x14ac:dyDescent="0.55000000000000004">
      <c r="C1163" t="s">
        <v>8221</v>
      </c>
      <c r="D1163" s="8">
        <v>9</v>
      </c>
      <c r="E1163" s="8"/>
      <c r="F1163" s="8"/>
      <c r="G1163" s="8"/>
    </row>
    <row r="1164" spans="3:7" x14ac:dyDescent="0.55000000000000004">
      <c r="C1164" t="s">
        <v>8221</v>
      </c>
      <c r="D1164" s="8">
        <v>3</v>
      </c>
      <c r="E1164" s="8"/>
      <c r="F1164" s="8"/>
      <c r="G1164" s="8"/>
    </row>
    <row r="1165" spans="3:7" x14ac:dyDescent="0.55000000000000004">
      <c r="C1165" t="s">
        <v>8221</v>
      </c>
      <c r="D1165" s="8">
        <v>2</v>
      </c>
      <c r="E1165" s="8"/>
      <c r="F1165" s="8"/>
      <c r="G1165" s="8"/>
    </row>
    <row r="1166" spans="3:7" x14ac:dyDescent="0.55000000000000004">
      <c r="C1166" t="s">
        <v>8221</v>
      </c>
      <c r="D1166" s="8">
        <v>3</v>
      </c>
      <c r="E1166" s="8"/>
      <c r="F1166" s="8"/>
      <c r="G1166" s="8"/>
    </row>
    <row r="1167" spans="3:7" x14ac:dyDescent="0.55000000000000004">
      <c r="C1167" t="s">
        <v>8221</v>
      </c>
      <c r="D1167" s="8">
        <v>45</v>
      </c>
      <c r="E1167" s="8"/>
      <c r="F1167" s="8"/>
      <c r="G1167" s="8"/>
    </row>
    <row r="1168" spans="3:7" x14ac:dyDescent="0.55000000000000004">
      <c r="C1168" t="s">
        <v>8221</v>
      </c>
      <c r="D1168" s="8">
        <v>9</v>
      </c>
      <c r="E1168" s="8"/>
      <c r="F1168" s="8"/>
      <c r="G1168" s="8"/>
    </row>
    <row r="1169" spans="3:7" x14ac:dyDescent="0.55000000000000004">
      <c r="C1169" t="s">
        <v>8221</v>
      </c>
      <c r="D1169" s="8">
        <v>9</v>
      </c>
      <c r="E1169" s="8"/>
      <c r="F1169" s="8"/>
      <c r="G1169" s="8"/>
    </row>
    <row r="1170" spans="3:7" x14ac:dyDescent="0.55000000000000004">
      <c r="C1170" t="s">
        <v>8221</v>
      </c>
      <c r="D1170" s="8">
        <v>21</v>
      </c>
      <c r="E1170" s="8"/>
      <c r="F1170" s="8"/>
      <c r="G1170" s="8"/>
    </row>
    <row r="1171" spans="3:7" x14ac:dyDescent="0.55000000000000004">
      <c r="C1171" t="s">
        <v>8221</v>
      </c>
      <c r="D1171" s="8">
        <v>17</v>
      </c>
      <c r="E1171" s="8"/>
      <c r="F1171" s="8"/>
      <c r="G1171" s="8"/>
    </row>
    <row r="1172" spans="3:7" x14ac:dyDescent="0.55000000000000004">
      <c r="C1172" t="s">
        <v>8221</v>
      </c>
      <c r="D1172" s="8">
        <v>1</v>
      </c>
      <c r="E1172" s="8"/>
      <c r="F1172" s="8"/>
      <c r="G1172" s="8"/>
    </row>
    <row r="1173" spans="3:7" x14ac:dyDescent="0.55000000000000004">
      <c r="C1173" t="s">
        <v>8221</v>
      </c>
      <c r="D1173" s="8">
        <v>1</v>
      </c>
      <c r="E1173" s="8"/>
      <c r="F1173" s="8"/>
      <c r="G1173" s="8"/>
    </row>
    <row r="1174" spans="3:7" x14ac:dyDescent="0.55000000000000004">
      <c r="C1174" t="s">
        <v>8221</v>
      </c>
      <c r="D1174" s="8">
        <v>14</v>
      </c>
      <c r="E1174" s="8"/>
      <c r="F1174" s="8"/>
      <c r="G1174" s="8"/>
    </row>
    <row r="1175" spans="3:7" x14ac:dyDescent="0.55000000000000004">
      <c r="C1175" t="s">
        <v>8221</v>
      </c>
      <c r="D1175" s="8">
        <v>42</v>
      </c>
      <c r="E1175" s="8"/>
      <c r="F1175" s="8"/>
      <c r="G1175" s="8"/>
    </row>
    <row r="1176" spans="3:7" x14ac:dyDescent="0.55000000000000004">
      <c r="C1176" t="s">
        <v>8221</v>
      </c>
      <c r="D1176" s="8">
        <v>27</v>
      </c>
      <c r="E1176" s="8"/>
      <c r="F1176" s="8"/>
      <c r="G1176" s="8"/>
    </row>
    <row r="1177" spans="3:7" x14ac:dyDescent="0.55000000000000004">
      <c r="C1177" t="s">
        <v>8221</v>
      </c>
      <c r="D1177" s="8">
        <v>5</v>
      </c>
      <c r="E1177" s="8"/>
      <c r="F1177" s="8"/>
      <c r="G1177" s="8"/>
    </row>
    <row r="1178" spans="3:7" x14ac:dyDescent="0.55000000000000004">
      <c r="C1178" t="s">
        <v>8221</v>
      </c>
      <c r="D1178" s="8">
        <v>13</v>
      </c>
      <c r="E1178" s="8"/>
      <c r="F1178" s="8"/>
      <c r="G1178" s="8"/>
    </row>
    <row r="1179" spans="3:7" x14ac:dyDescent="0.55000000000000004">
      <c r="C1179" t="s">
        <v>8221</v>
      </c>
      <c r="D1179" s="8">
        <v>12</v>
      </c>
      <c r="E1179" s="8"/>
      <c r="F1179" s="8"/>
      <c r="G1179" s="8"/>
    </row>
    <row r="1180" spans="3:7" x14ac:dyDescent="0.55000000000000004">
      <c r="C1180" t="s">
        <v>8221</v>
      </c>
      <c r="D1180" s="8">
        <v>90</v>
      </c>
      <c r="E1180" s="8"/>
      <c r="F1180" s="8"/>
      <c r="G1180" s="8"/>
    </row>
    <row r="1181" spans="3:7" x14ac:dyDescent="0.55000000000000004">
      <c r="C1181" t="s">
        <v>8221</v>
      </c>
      <c r="D1181" s="8">
        <v>2</v>
      </c>
      <c r="E1181" s="8"/>
      <c r="F1181" s="8"/>
      <c r="G1181" s="8"/>
    </row>
    <row r="1182" spans="3:7" x14ac:dyDescent="0.55000000000000004">
      <c r="C1182" t="s">
        <v>8221</v>
      </c>
      <c r="D1182" s="8">
        <v>5</v>
      </c>
      <c r="E1182" s="8"/>
      <c r="F1182" s="8"/>
      <c r="G1182" s="8"/>
    </row>
    <row r="1183" spans="3:7" x14ac:dyDescent="0.55000000000000004">
      <c r="C1183" t="s">
        <v>8221</v>
      </c>
      <c r="D1183" s="8">
        <v>31</v>
      </c>
      <c r="E1183" s="8"/>
      <c r="F1183" s="8"/>
      <c r="G1183" s="8"/>
    </row>
    <row r="1184" spans="3:7" x14ac:dyDescent="0.55000000000000004">
      <c r="C1184" t="s">
        <v>8221</v>
      </c>
      <c r="D1184" s="8">
        <v>4</v>
      </c>
      <c r="E1184" s="8"/>
      <c r="F1184" s="8"/>
      <c r="G1184" s="8"/>
    </row>
    <row r="1185" spans="3:7" x14ac:dyDescent="0.55000000000000004">
      <c r="C1185" t="s">
        <v>8221</v>
      </c>
      <c r="D1185" s="8">
        <v>29</v>
      </c>
      <c r="E1185" s="8"/>
      <c r="F1185" s="8"/>
      <c r="G1185" s="8"/>
    </row>
    <row r="1186" spans="3:7" x14ac:dyDescent="0.55000000000000004">
      <c r="C1186" t="s">
        <v>8221</v>
      </c>
      <c r="D1186" s="8">
        <v>2</v>
      </c>
      <c r="E1186" s="8"/>
      <c r="F1186" s="8"/>
      <c r="G1186" s="8"/>
    </row>
    <row r="1187" spans="3:7" x14ac:dyDescent="0.55000000000000004">
      <c r="C1187" t="s">
        <v>8221</v>
      </c>
      <c r="D1187" s="8">
        <v>114</v>
      </c>
      <c r="E1187" s="8"/>
      <c r="F1187" s="8"/>
      <c r="G1187" s="8"/>
    </row>
    <row r="1188" spans="3:7" x14ac:dyDescent="0.55000000000000004">
      <c r="C1188" t="s">
        <v>8221</v>
      </c>
      <c r="D1188" s="8">
        <v>1</v>
      </c>
      <c r="E1188" s="8"/>
      <c r="F1188" s="8"/>
      <c r="G1188" s="8"/>
    </row>
    <row r="1189" spans="3:7" x14ac:dyDescent="0.55000000000000004">
      <c r="C1189" t="s">
        <v>8221</v>
      </c>
      <c r="D1189" s="8">
        <v>76</v>
      </c>
      <c r="E1189" s="8"/>
      <c r="F1189" s="8"/>
      <c r="G1189" s="8"/>
    </row>
    <row r="1190" spans="3:7" x14ac:dyDescent="0.55000000000000004">
      <c r="C1190" t="s">
        <v>8221</v>
      </c>
      <c r="D1190" s="8">
        <v>9</v>
      </c>
      <c r="E1190" s="8"/>
      <c r="F1190" s="8"/>
      <c r="G1190" s="8"/>
    </row>
    <row r="1191" spans="3:7" x14ac:dyDescent="0.55000000000000004">
      <c r="C1191" t="s">
        <v>8221</v>
      </c>
      <c r="D1191" s="8">
        <v>37</v>
      </c>
      <c r="E1191" s="8"/>
      <c r="F1191" s="8"/>
      <c r="G1191" s="8"/>
    </row>
    <row r="1192" spans="3:7" x14ac:dyDescent="0.55000000000000004">
      <c r="C1192" t="s">
        <v>8221</v>
      </c>
      <c r="D1192" s="8">
        <v>0</v>
      </c>
      <c r="E1192" s="8"/>
      <c r="F1192" s="8"/>
      <c r="G1192" s="8"/>
    </row>
    <row r="1193" spans="3:7" x14ac:dyDescent="0.55000000000000004">
      <c r="C1193" t="s">
        <v>8221</v>
      </c>
      <c r="D1193" s="8">
        <v>1</v>
      </c>
      <c r="E1193" s="8"/>
      <c r="F1193" s="8"/>
      <c r="G1193" s="8"/>
    </row>
    <row r="1194" spans="3:7" x14ac:dyDescent="0.55000000000000004">
      <c r="C1194" t="s">
        <v>8221</v>
      </c>
      <c r="D1194" s="8">
        <v>10</v>
      </c>
      <c r="E1194" s="8"/>
      <c r="F1194" s="8"/>
      <c r="G1194" s="8"/>
    </row>
    <row r="1195" spans="3:7" x14ac:dyDescent="0.55000000000000004">
      <c r="C1195" t="s">
        <v>8221</v>
      </c>
      <c r="D1195" s="8">
        <v>1</v>
      </c>
      <c r="E1195" s="8"/>
      <c r="F1195" s="8"/>
      <c r="G1195" s="8"/>
    </row>
    <row r="1196" spans="3:7" x14ac:dyDescent="0.55000000000000004">
      <c r="C1196" t="s">
        <v>8221</v>
      </c>
      <c r="D1196" s="8">
        <v>2</v>
      </c>
      <c r="E1196" s="8"/>
      <c r="F1196" s="8"/>
      <c r="G1196" s="8"/>
    </row>
    <row r="1197" spans="3:7" x14ac:dyDescent="0.55000000000000004">
      <c r="C1197" t="s">
        <v>8221</v>
      </c>
      <c r="D1197" s="8">
        <v>1</v>
      </c>
      <c r="E1197" s="8"/>
      <c r="F1197" s="8"/>
      <c r="G1197" s="8"/>
    </row>
    <row r="1198" spans="3:7" x14ac:dyDescent="0.55000000000000004">
      <c r="C1198" t="s">
        <v>8221</v>
      </c>
      <c r="D1198" s="8">
        <v>10</v>
      </c>
      <c r="E1198" s="8"/>
      <c r="F1198" s="8"/>
      <c r="G1198" s="8"/>
    </row>
    <row r="1199" spans="3:7" x14ac:dyDescent="0.55000000000000004">
      <c r="C1199" t="s">
        <v>8221</v>
      </c>
      <c r="D1199" s="8">
        <v>9</v>
      </c>
      <c r="E1199" s="8"/>
      <c r="F1199" s="8"/>
      <c r="G1199" s="8"/>
    </row>
    <row r="1200" spans="3:7" x14ac:dyDescent="0.55000000000000004">
      <c r="C1200" t="s">
        <v>8221</v>
      </c>
      <c r="D1200" s="8">
        <v>19</v>
      </c>
      <c r="E1200" s="8"/>
      <c r="F1200" s="8"/>
      <c r="G1200" s="8"/>
    </row>
    <row r="1201" spans="3:7" x14ac:dyDescent="0.55000000000000004">
      <c r="C1201" t="s">
        <v>8221</v>
      </c>
      <c r="D1201" s="8">
        <v>0</v>
      </c>
      <c r="E1201" s="8"/>
      <c r="F1201" s="8"/>
      <c r="G1201" s="8"/>
    </row>
    <row r="1202" spans="3:7" x14ac:dyDescent="0.55000000000000004">
      <c r="C1202" t="s">
        <v>8221</v>
      </c>
      <c r="D1202" s="8">
        <v>4</v>
      </c>
      <c r="E1202" s="8"/>
      <c r="F1202" s="8"/>
      <c r="G1202" s="8"/>
    </row>
    <row r="1203" spans="3:7" x14ac:dyDescent="0.55000000000000004">
      <c r="C1203" t="s">
        <v>8221</v>
      </c>
      <c r="D1203" s="8">
        <v>8</v>
      </c>
      <c r="E1203" s="8"/>
      <c r="F1203" s="8"/>
      <c r="G1203" s="8"/>
    </row>
    <row r="1204" spans="3:7" x14ac:dyDescent="0.55000000000000004">
      <c r="C1204" t="s">
        <v>8221</v>
      </c>
      <c r="D1204" s="8">
        <v>24</v>
      </c>
      <c r="E1204" s="8"/>
      <c r="F1204" s="8"/>
      <c r="G1204" s="8"/>
    </row>
    <row r="1205" spans="3:7" x14ac:dyDescent="0.55000000000000004">
      <c r="C1205" t="s">
        <v>8221</v>
      </c>
      <c r="D1205" s="8">
        <v>0</v>
      </c>
      <c r="E1205" s="8"/>
      <c r="F1205" s="8"/>
      <c r="G1205" s="8"/>
    </row>
    <row r="1206" spans="3:7" x14ac:dyDescent="0.55000000000000004">
      <c r="C1206" t="s">
        <v>8221</v>
      </c>
      <c r="D1206" s="8">
        <v>39</v>
      </c>
      <c r="E1206" s="8"/>
      <c r="F1206" s="8"/>
      <c r="G1206" s="8"/>
    </row>
    <row r="1207" spans="3:7" x14ac:dyDescent="0.55000000000000004">
      <c r="C1207" t="s">
        <v>8221</v>
      </c>
      <c r="D1207" s="8">
        <v>6</v>
      </c>
      <c r="E1207" s="8"/>
      <c r="F1207" s="8"/>
      <c r="G1207" s="8"/>
    </row>
    <row r="1208" spans="3:7" x14ac:dyDescent="0.55000000000000004">
      <c r="C1208" t="s">
        <v>8221</v>
      </c>
      <c r="D1208" s="8">
        <v>4</v>
      </c>
      <c r="E1208" s="8"/>
      <c r="F1208" s="8"/>
      <c r="G1208" s="8"/>
    </row>
    <row r="1209" spans="3:7" x14ac:dyDescent="0.55000000000000004">
      <c r="C1209" t="s">
        <v>8221</v>
      </c>
      <c r="D1209" s="8">
        <v>3</v>
      </c>
      <c r="E1209" s="8"/>
      <c r="F1209" s="8"/>
      <c r="G1209" s="8"/>
    </row>
    <row r="1210" spans="3:7" x14ac:dyDescent="0.55000000000000004">
      <c r="C1210" t="s">
        <v>8221</v>
      </c>
      <c r="D1210" s="8">
        <v>53</v>
      </c>
      <c r="E1210" s="8"/>
      <c r="F1210" s="8"/>
      <c r="G1210" s="8"/>
    </row>
    <row r="1211" spans="3:7" x14ac:dyDescent="0.55000000000000004">
      <c r="C1211" t="s">
        <v>8221</v>
      </c>
      <c r="D1211" s="8">
        <v>1</v>
      </c>
      <c r="E1211" s="8"/>
      <c r="F1211" s="8"/>
      <c r="G1211" s="8"/>
    </row>
    <row r="1212" spans="3:7" x14ac:dyDescent="0.55000000000000004">
      <c r="C1212" t="s">
        <v>8221</v>
      </c>
      <c r="D1212" s="8">
        <v>2</v>
      </c>
      <c r="E1212" s="8"/>
      <c r="F1212" s="8"/>
      <c r="G1212" s="8"/>
    </row>
    <row r="1213" spans="3:7" x14ac:dyDescent="0.55000000000000004">
      <c r="C1213" t="s">
        <v>8221</v>
      </c>
      <c r="D1213" s="8">
        <v>25</v>
      </c>
      <c r="E1213" s="8"/>
      <c r="F1213" s="8"/>
      <c r="G1213" s="8"/>
    </row>
    <row r="1214" spans="3:7" x14ac:dyDescent="0.55000000000000004">
      <c r="C1214" t="s">
        <v>8221</v>
      </c>
      <c r="D1214" s="8">
        <v>6</v>
      </c>
      <c r="E1214" s="8"/>
      <c r="F1214" s="8"/>
      <c r="G1214" s="8"/>
    </row>
    <row r="1215" spans="3:7" x14ac:dyDescent="0.55000000000000004">
      <c r="C1215" t="s">
        <v>8221</v>
      </c>
      <c r="D1215" s="8">
        <v>0</v>
      </c>
      <c r="E1215" s="8"/>
      <c r="F1215" s="8"/>
      <c r="G1215" s="8"/>
    </row>
    <row r="1216" spans="3:7" x14ac:dyDescent="0.55000000000000004">
      <c r="C1216" t="s">
        <v>8221</v>
      </c>
      <c r="D1216" s="8">
        <v>12</v>
      </c>
      <c r="E1216" s="8"/>
      <c r="F1216" s="8"/>
      <c r="G1216" s="8"/>
    </row>
    <row r="1217" spans="3:7" x14ac:dyDescent="0.55000000000000004">
      <c r="C1217" t="s">
        <v>8221</v>
      </c>
      <c r="D1217" s="8">
        <v>0</v>
      </c>
      <c r="E1217" s="8"/>
      <c r="F1217" s="8"/>
      <c r="G1217" s="8"/>
    </row>
    <row r="1218" spans="3:7" x14ac:dyDescent="0.55000000000000004">
      <c r="C1218" t="s">
        <v>8221</v>
      </c>
      <c r="D1218" s="8">
        <v>36</v>
      </c>
      <c r="E1218" s="8"/>
      <c r="F1218" s="8"/>
      <c r="G1218" s="8"/>
    </row>
    <row r="1219" spans="3:7" x14ac:dyDescent="0.55000000000000004">
      <c r="C1219" t="s">
        <v>8221</v>
      </c>
      <c r="D1219" s="8">
        <v>0</v>
      </c>
      <c r="E1219" s="8"/>
      <c r="F1219" s="8"/>
      <c r="G1219" s="8"/>
    </row>
    <row r="1220" spans="3:7" x14ac:dyDescent="0.55000000000000004">
      <c r="C1220" t="s">
        <v>8221</v>
      </c>
      <c r="D1220" s="8">
        <v>2</v>
      </c>
      <c r="E1220" s="8"/>
      <c r="F1220" s="8"/>
      <c r="G1220" s="8"/>
    </row>
    <row r="1221" spans="3:7" x14ac:dyDescent="0.55000000000000004">
      <c r="C1221" t="s">
        <v>8221</v>
      </c>
      <c r="D1221" s="8">
        <v>1</v>
      </c>
      <c r="E1221" s="8"/>
      <c r="F1221" s="8"/>
      <c r="G1221" s="8"/>
    </row>
    <row r="1222" spans="3:7" x14ac:dyDescent="0.55000000000000004">
      <c r="C1222" t="s">
        <v>8221</v>
      </c>
      <c r="D1222" s="8">
        <v>59</v>
      </c>
      <c r="E1222" s="8"/>
      <c r="F1222" s="8"/>
      <c r="G1222" s="8"/>
    </row>
    <row r="1223" spans="3:7" x14ac:dyDescent="0.55000000000000004">
      <c r="C1223" t="s">
        <v>8221</v>
      </c>
      <c r="D1223" s="8">
        <v>1</v>
      </c>
      <c r="E1223" s="8"/>
      <c r="F1223" s="8"/>
      <c r="G1223" s="8"/>
    </row>
    <row r="1224" spans="3:7" x14ac:dyDescent="0.55000000000000004">
      <c r="C1224" t="s">
        <v>8221</v>
      </c>
      <c r="D1224" s="8">
        <v>31</v>
      </c>
      <c r="E1224" s="8"/>
      <c r="F1224" s="8"/>
      <c r="G1224" s="8"/>
    </row>
    <row r="1225" spans="3:7" x14ac:dyDescent="0.55000000000000004">
      <c r="C1225" t="s">
        <v>8221</v>
      </c>
      <c r="D1225" s="8">
        <v>18</v>
      </c>
      <c r="E1225" s="8"/>
      <c r="F1225" s="8"/>
      <c r="G1225" s="8"/>
    </row>
    <row r="1226" spans="3:7" x14ac:dyDescent="0.55000000000000004">
      <c r="C1226" t="s">
        <v>8221</v>
      </c>
      <c r="D1226" s="8">
        <v>10</v>
      </c>
      <c r="E1226" s="8"/>
      <c r="F1226" s="8"/>
      <c r="G1226" s="8"/>
    </row>
    <row r="1227" spans="3:7" x14ac:dyDescent="0.55000000000000004">
      <c r="C1227" t="s">
        <v>8221</v>
      </c>
      <c r="D1227" s="8">
        <v>0</v>
      </c>
      <c r="E1227" s="8"/>
      <c r="F1227" s="8"/>
      <c r="G1227" s="8"/>
    </row>
    <row r="1228" spans="3:7" x14ac:dyDescent="0.55000000000000004">
      <c r="C1228" t="s">
        <v>8221</v>
      </c>
      <c r="D1228" s="8">
        <v>14</v>
      </c>
      <c r="E1228" s="8"/>
      <c r="F1228" s="8"/>
      <c r="G1228" s="8"/>
    </row>
    <row r="1229" spans="3:7" x14ac:dyDescent="0.55000000000000004">
      <c r="C1229" t="s">
        <v>8221</v>
      </c>
      <c r="D1229" s="8">
        <v>2</v>
      </c>
      <c r="E1229" s="8"/>
      <c r="F1229" s="8"/>
      <c r="G1229" s="8"/>
    </row>
    <row r="1230" spans="3:7" x14ac:dyDescent="0.55000000000000004">
      <c r="C1230" t="s">
        <v>8221</v>
      </c>
      <c r="D1230" s="8">
        <v>1</v>
      </c>
      <c r="E1230" s="8"/>
      <c r="F1230" s="8"/>
      <c r="G1230" s="8"/>
    </row>
    <row r="1231" spans="3:7" x14ac:dyDescent="0.55000000000000004">
      <c r="C1231" t="s">
        <v>8221</v>
      </c>
      <c r="D1231" s="8">
        <v>3</v>
      </c>
      <c r="E1231" s="8"/>
      <c r="F1231" s="8"/>
      <c r="G1231" s="8"/>
    </row>
    <row r="1232" spans="3:7" x14ac:dyDescent="0.55000000000000004">
      <c r="C1232" t="s">
        <v>8221</v>
      </c>
      <c r="D1232" s="8">
        <v>0</v>
      </c>
      <c r="E1232" s="8"/>
      <c r="F1232" s="8"/>
      <c r="G1232" s="8"/>
    </row>
    <row r="1233" spans="3:7" x14ac:dyDescent="0.55000000000000004">
      <c r="C1233" t="s">
        <v>8221</v>
      </c>
      <c r="D1233" s="8">
        <v>2</v>
      </c>
      <c r="E1233" s="8"/>
      <c r="F1233" s="8"/>
      <c r="G1233" s="8"/>
    </row>
    <row r="1234" spans="3:7" x14ac:dyDescent="0.55000000000000004">
      <c r="C1234" t="s">
        <v>8221</v>
      </c>
      <c r="D1234" s="8">
        <v>0</v>
      </c>
      <c r="E1234" s="8"/>
      <c r="F1234" s="8"/>
      <c r="G1234" s="8"/>
    </row>
    <row r="1235" spans="3:7" x14ac:dyDescent="0.55000000000000004">
      <c r="C1235" t="s">
        <v>8221</v>
      </c>
      <c r="D1235" s="8">
        <v>12</v>
      </c>
      <c r="E1235" s="8"/>
      <c r="F1235" s="8"/>
      <c r="G1235" s="8"/>
    </row>
    <row r="1236" spans="3:7" x14ac:dyDescent="0.55000000000000004">
      <c r="C1236" t="s">
        <v>8221</v>
      </c>
      <c r="D1236" s="8">
        <v>1</v>
      </c>
      <c r="E1236" s="8"/>
      <c r="F1236" s="8"/>
      <c r="G1236" s="8"/>
    </row>
    <row r="1237" spans="3:7" x14ac:dyDescent="0.55000000000000004">
      <c r="C1237" t="s">
        <v>8221</v>
      </c>
      <c r="D1237" s="8">
        <v>8</v>
      </c>
      <c r="E1237" s="8"/>
      <c r="F1237" s="8"/>
      <c r="G1237" s="8"/>
    </row>
    <row r="1238" spans="3:7" x14ac:dyDescent="0.55000000000000004">
      <c r="C1238" t="s">
        <v>8221</v>
      </c>
      <c r="D1238" s="8">
        <v>2</v>
      </c>
      <c r="E1238" s="8"/>
      <c r="F1238" s="8"/>
      <c r="G1238" s="8"/>
    </row>
    <row r="1239" spans="3:7" x14ac:dyDescent="0.55000000000000004">
      <c r="C1239" t="s">
        <v>8221</v>
      </c>
      <c r="D1239" s="8">
        <v>31</v>
      </c>
      <c r="E1239" s="8"/>
      <c r="F1239" s="8"/>
      <c r="G1239" s="8"/>
    </row>
    <row r="1240" spans="3:7" x14ac:dyDescent="0.55000000000000004">
      <c r="C1240" t="s">
        <v>8221</v>
      </c>
      <c r="D1240" s="8">
        <v>5</v>
      </c>
      <c r="E1240" s="8"/>
      <c r="F1240" s="8"/>
      <c r="G1240" s="8"/>
    </row>
    <row r="1241" spans="3:7" x14ac:dyDescent="0.55000000000000004">
      <c r="C1241" t="s">
        <v>8221</v>
      </c>
      <c r="D1241" s="8">
        <v>1</v>
      </c>
      <c r="E1241" s="8"/>
      <c r="F1241" s="8"/>
      <c r="G1241" s="8"/>
    </row>
    <row r="1242" spans="3:7" x14ac:dyDescent="0.55000000000000004">
      <c r="C1242" t="s">
        <v>8221</v>
      </c>
      <c r="D1242" s="8">
        <v>12</v>
      </c>
      <c r="E1242" s="8"/>
      <c r="F1242" s="8"/>
      <c r="G1242" s="8"/>
    </row>
    <row r="1243" spans="3:7" x14ac:dyDescent="0.55000000000000004">
      <c r="C1243" t="s">
        <v>8221</v>
      </c>
      <c r="D1243" s="8">
        <v>4</v>
      </c>
      <c r="E1243" s="8"/>
      <c r="F1243" s="8"/>
      <c r="G1243" s="8"/>
    </row>
    <row r="1244" spans="3:7" x14ac:dyDescent="0.55000000000000004">
      <c r="C1244" t="s">
        <v>8221</v>
      </c>
      <c r="D1244" s="8">
        <v>0</v>
      </c>
      <c r="E1244" s="8"/>
      <c r="F1244" s="8"/>
      <c r="G1244" s="8"/>
    </row>
    <row r="1245" spans="3:7" x14ac:dyDescent="0.55000000000000004">
      <c r="C1245" t="s">
        <v>8221</v>
      </c>
      <c r="D1245" s="8">
        <v>7</v>
      </c>
      <c r="E1245" s="8"/>
      <c r="F1245" s="8"/>
      <c r="G1245" s="8"/>
    </row>
    <row r="1246" spans="3:7" x14ac:dyDescent="0.55000000000000004">
      <c r="C1246" t="s">
        <v>8221</v>
      </c>
      <c r="D1246" s="8">
        <v>2</v>
      </c>
      <c r="E1246" s="8"/>
      <c r="F1246" s="8"/>
      <c r="G1246" s="8"/>
    </row>
    <row r="1247" spans="3:7" x14ac:dyDescent="0.55000000000000004">
      <c r="C1247" t="s">
        <v>8221</v>
      </c>
      <c r="D1247" s="8">
        <v>1</v>
      </c>
      <c r="E1247" s="8"/>
      <c r="F1247" s="8"/>
      <c r="G1247" s="8"/>
    </row>
    <row r="1248" spans="3:7" x14ac:dyDescent="0.55000000000000004">
      <c r="C1248" t="s">
        <v>8221</v>
      </c>
      <c r="D1248" s="8">
        <v>4</v>
      </c>
      <c r="E1248" s="8"/>
      <c r="F1248" s="8"/>
      <c r="G1248" s="8"/>
    </row>
    <row r="1249" spans="3:7" x14ac:dyDescent="0.55000000000000004">
      <c r="C1249" t="s">
        <v>8221</v>
      </c>
      <c r="D1249" s="8">
        <v>6</v>
      </c>
      <c r="E1249" s="8"/>
      <c r="F1249" s="8"/>
      <c r="G1249" s="8"/>
    </row>
    <row r="1250" spans="3:7" x14ac:dyDescent="0.55000000000000004">
      <c r="C1250" t="s">
        <v>8221</v>
      </c>
      <c r="D1250" s="8">
        <v>8</v>
      </c>
      <c r="E1250" s="8"/>
      <c r="F1250" s="8"/>
      <c r="G1250" s="8"/>
    </row>
    <row r="1251" spans="3:7" x14ac:dyDescent="0.55000000000000004">
      <c r="C1251" t="s">
        <v>8221</v>
      </c>
      <c r="D1251" s="8">
        <v>14</v>
      </c>
      <c r="E1251" s="8"/>
      <c r="F1251" s="8"/>
      <c r="G1251" s="8"/>
    </row>
    <row r="1252" spans="3:7" x14ac:dyDescent="0.55000000000000004">
      <c r="C1252" t="s">
        <v>8221</v>
      </c>
      <c r="D1252" s="8">
        <v>0</v>
      </c>
      <c r="E1252" s="8"/>
      <c r="F1252" s="8"/>
      <c r="G1252" s="8"/>
    </row>
    <row r="1253" spans="3:7" x14ac:dyDescent="0.55000000000000004">
      <c r="C1253" t="s">
        <v>8221</v>
      </c>
      <c r="D1253" s="8">
        <v>4</v>
      </c>
      <c r="E1253" s="8"/>
      <c r="F1253" s="8"/>
      <c r="G1253" s="8"/>
    </row>
    <row r="1254" spans="3:7" x14ac:dyDescent="0.55000000000000004">
      <c r="C1254" t="s">
        <v>8221</v>
      </c>
      <c r="D1254" s="8">
        <v>0</v>
      </c>
      <c r="E1254" s="8"/>
      <c r="F1254" s="8"/>
      <c r="G1254" s="8"/>
    </row>
    <row r="1255" spans="3:7" x14ac:dyDescent="0.55000000000000004">
      <c r="C1255" t="s">
        <v>8221</v>
      </c>
      <c r="D1255" s="8">
        <v>0</v>
      </c>
      <c r="E1255" s="8"/>
      <c r="F1255" s="8"/>
      <c r="G1255" s="8"/>
    </row>
    <row r="1256" spans="3:7" x14ac:dyDescent="0.55000000000000004">
      <c r="C1256" t="s">
        <v>8221</v>
      </c>
      <c r="D1256" s="8">
        <v>1</v>
      </c>
      <c r="E1256" s="8"/>
      <c r="F1256" s="8"/>
      <c r="G1256" s="8"/>
    </row>
    <row r="1257" spans="3:7" x14ac:dyDescent="0.55000000000000004">
      <c r="C1257" t="s">
        <v>8221</v>
      </c>
      <c r="D1257" s="8">
        <v>1</v>
      </c>
      <c r="E1257" s="8"/>
      <c r="F1257" s="8"/>
      <c r="G1257" s="8"/>
    </row>
    <row r="1258" spans="3:7" x14ac:dyDescent="0.55000000000000004">
      <c r="C1258" t="s">
        <v>8221</v>
      </c>
      <c r="D1258" s="8">
        <v>1</v>
      </c>
      <c r="E1258" s="8"/>
      <c r="F1258" s="8"/>
      <c r="G1258" s="8"/>
    </row>
    <row r="1259" spans="3:7" x14ac:dyDescent="0.55000000000000004">
      <c r="C1259" t="s">
        <v>8221</v>
      </c>
      <c r="D1259" s="8">
        <v>1</v>
      </c>
      <c r="E1259" s="8"/>
      <c r="F1259" s="8"/>
      <c r="G1259" s="8"/>
    </row>
    <row r="1260" spans="3:7" x14ac:dyDescent="0.55000000000000004">
      <c r="C1260" t="s">
        <v>8221</v>
      </c>
      <c r="D1260" s="8">
        <v>4</v>
      </c>
      <c r="E1260" s="8"/>
      <c r="F1260" s="8"/>
      <c r="G1260" s="8"/>
    </row>
    <row r="1261" spans="3:7" x14ac:dyDescent="0.55000000000000004">
      <c r="C1261" t="s">
        <v>8221</v>
      </c>
      <c r="D1261" s="8">
        <v>0</v>
      </c>
      <c r="E1261" s="8"/>
      <c r="F1261" s="8"/>
      <c r="G1261" s="8"/>
    </row>
    <row r="1262" spans="3:7" x14ac:dyDescent="0.55000000000000004">
      <c r="C1262" t="s">
        <v>8221</v>
      </c>
      <c r="D1262" s="8">
        <v>0</v>
      </c>
      <c r="E1262" s="8"/>
      <c r="F1262" s="8"/>
      <c r="G1262" s="8"/>
    </row>
    <row r="1263" spans="3:7" x14ac:dyDescent="0.55000000000000004">
      <c r="C1263" t="s">
        <v>8221</v>
      </c>
      <c r="D1263" s="8">
        <v>2</v>
      </c>
      <c r="E1263" s="8"/>
      <c r="F1263" s="8"/>
      <c r="G1263" s="8"/>
    </row>
    <row r="1264" spans="3:7" x14ac:dyDescent="0.55000000000000004">
      <c r="C1264" t="s">
        <v>8221</v>
      </c>
      <c r="D1264" s="8">
        <v>24</v>
      </c>
      <c r="E1264" s="8"/>
      <c r="F1264" s="8"/>
      <c r="G1264" s="8"/>
    </row>
    <row r="1265" spans="3:7" x14ac:dyDescent="0.55000000000000004">
      <c r="C1265" t="s">
        <v>8221</v>
      </c>
      <c r="D1265" s="8">
        <v>1</v>
      </c>
      <c r="E1265" s="8"/>
      <c r="F1265" s="8"/>
      <c r="G1265" s="8"/>
    </row>
    <row r="1266" spans="3:7" x14ac:dyDescent="0.55000000000000004">
      <c r="C1266" t="s">
        <v>8221</v>
      </c>
      <c r="D1266" s="8">
        <v>2</v>
      </c>
      <c r="E1266" s="8"/>
      <c r="F1266" s="8"/>
      <c r="G1266" s="8"/>
    </row>
    <row r="1267" spans="3:7" x14ac:dyDescent="0.55000000000000004">
      <c r="C1267" t="s">
        <v>8221</v>
      </c>
      <c r="D1267" s="8">
        <v>1</v>
      </c>
      <c r="E1267" s="8"/>
      <c r="F1267" s="8"/>
      <c r="G1267" s="8"/>
    </row>
    <row r="1268" spans="3:7" x14ac:dyDescent="0.55000000000000004">
      <c r="C1268" t="s">
        <v>8221</v>
      </c>
      <c r="D1268" s="8">
        <v>37</v>
      </c>
      <c r="E1268" s="8"/>
      <c r="F1268" s="8"/>
      <c r="G1268" s="8"/>
    </row>
    <row r="1269" spans="3:7" x14ac:dyDescent="0.55000000000000004">
      <c r="C1269" t="s">
        <v>8221</v>
      </c>
      <c r="D1269" s="8">
        <v>5</v>
      </c>
      <c r="E1269" s="8"/>
      <c r="F1269" s="8"/>
      <c r="G1269" s="8"/>
    </row>
    <row r="1270" spans="3:7" x14ac:dyDescent="0.55000000000000004">
      <c r="C1270" t="s">
        <v>8221</v>
      </c>
      <c r="D1270" s="8">
        <v>4</v>
      </c>
      <c r="E1270" s="8"/>
      <c r="F1270" s="8"/>
      <c r="G1270" s="8"/>
    </row>
    <row r="1271" spans="3:7" x14ac:dyDescent="0.55000000000000004">
      <c r="C1271" t="s">
        <v>8221</v>
      </c>
      <c r="D1271" s="8">
        <v>16</v>
      </c>
      <c r="E1271" s="8"/>
      <c r="F1271" s="8"/>
      <c r="G1271" s="8"/>
    </row>
    <row r="1272" spans="3:7" x14ac:dyDescent="0.55000000000000004">
      <c r="C1272" t="s">
        <v>8221</v>
      </c>
      <c r="D1272" s="8">
        <v>9</v>
      </c>
      <c r="E1272" s="8"/>
      <c r="F1272" s="8"/>
      <c r="G1272" s="8"/>
    </row>
    <row r="1273" spans="3:7" x14ac:dyDescent="0.55000000000000004">
      <c r="C1273" t="s">
        <v>8221</v>
      </c>
      <c r="D1273" s="8">
        <v>0</v>
      </c>
      <c r="E1273" s="8"/>
      <c r="F1273" s="8"/>
      <c r="G1273" s="8"/>
    </row>
    <row r="1274" spans="3:7" x14ac:dyDescent="0.55000000000000004">
      <c r="C1274" t="s">
        <v>8221</v>
      </c>
      <c r="D1274" s="8">
        <v>40</v>
      </c>
      <c r="E1274" s="8"/>
      <c r="F1274" s="8"/>
      <c r="G1274" s="8"/>
    </row>
    <row r="1275" spans="3:7" x14ac:dyDescent="0.55000000000000004">
      <c r="C1275" t="s">
        <v>8221</v>
      </c>
      <c r="D1275" s="8">
        <v>0</v>
      </c>
      <c r="E1275" s="8"/>
      <c r="F1275" s="8"/>
      <c r="G1275" s="8"/>
    </row>
    <row r="1276" spans="3:7" x14ac:dyDescent="0.55000000000000004">
      <c r="C1276" t="s">
        <v>8221</v>
      </c>
      <c r="D1276" s="8">
        <v>2</v>
      </c>
      <c r="E1276" s="8"/>
      <c r="F1276" s="8"/>
      <c r="G1276" s="8"/>
    </row>
    <row r="1277" spans="3:7" x14ac:dyDescent="0.55000000000000004">
      <c r="C1277" t="s">
        <v>8221</v>
      </c>
      <c r="D1277" s="8">
        <v>1</v>
      </c>
      <c r="E1277" s="8"/>
      <c r="F1277" s="8"/>
      <c r="G1277" s="8"/>
    </row>
    <row r="1278" spans="3:7" x14ac:dyDescent="0.55000000000000004">
      <c r="C1278" t="s">
        <v>8221</v>
      </c>
      <c r="D1278" s="8">
        <v>9</v>
      </c>
      <c r="E1278" s="8"/>
      <c r="F1278" s="8"/>
      <c r="G1278" s="8"/>
    </row>
    <row r="1279" spans="3:7" x14ac:dyDescent="0.55000000000000004">
      <c r="C1279" t="s">
        <v>8221</v>
      </c>
      <c r="D1279" s="8">
        <v>34</v>
      </c>
      <c r="E1279" s="8"/>
      <c r="F1279" s="8"/>
      <c r="G1279" s="8"/>
    </row>
    <row r="1280" spans="3:7" x14ac:dyDescent="0.55000000000000004">
      <c r="C1280" t="s">
        <v>8221</v>
      </c>
      <c r="D1280" s="8">
        <v>23</v>
      </c>
      <c r="E1280" s="8"/>
      <c r="F1280" s="8"/>
      <c r="G1280" s="8"/>
    </row>
    <row r="1281" spans="3:7" x14ac:dyDescent="0.55000000000000004">
      <c r="C1281" t="s">
        <v>8221</v>
      </c>
      <c r="D1281" s="8">
        <v>19</v>
      </c>
      <c r="E1281" s="8"/>
      <c r="F1281" s="8"/>
      <c r="G1281" s="8"/>
    </row>
    <row r="1282" spans="3:7" x14ac:dyDescent="0.55000000000000004">
      <c r="C1282" t="s">
        <v>8221</v>
      </c>
      <c r="D1282" s="8">
        <v>50</v>
      </c>
      <c r="E1282" s="8"/>
      <c r="F1282" s="8"/>
      <c r="G1282" s="8"/>
    </row>
    <row r="1283" spans="3:7" x14ac:dyDescent="0.55000000000000004">
      <c r="C1283" t="s">
        <v>8221</v>
      </c>
      <c r="D1283" s="8">
        <v>12</v>
      </c>
      <c r="E1283" s="8"/>
      <c r="F1283" s="8"/>
      <c r="G1283" s="8"/>
    </row>
    <row r="1284" spans="3:7" x14ac:dyDescent="0.55000000000000004">
      <c r="C1284" t="s">
        <v>8221</v>
      </c>
      <c r="D1284" s="8">
        <v>8</v>
      </c>
      <c r="E1284" s="8"/>
      <c r="F1284" s="8"/>
      <c r="G1284" s="8"/>
    </row>
    <row r="1285" spans="3:7" x14ac:dyDescent="0.55000000000000004">
      <c r="C1285" t="s">
        <v>8221</v>
      </c>
      <c r="D1285" s="8">
        <v>9</v>
      </c>
      <c r="E1285" s="8"/>
      <c r="F1285" s="8"/>
      <c r="G1285" s="8"/>
    </row>
    <row r="1286" spans="3:7" x14ac:dyDescent="0.55000000000000004">
      <c r="C1286" t="s">
        <v>8221</v>
      </c>
      <c r="D1286" s="8">
        <v>43</v>
      </c>
      <c r="E1286" s="8"/>
      <c r="F1286" s="8"/>
      <c r="G1286" s="8"/>
    </row>
    <row r="1287" spans="3:7" x14ac:dyDescent="0.55000000000000004">
      <c r="C1287" t="s">
        <v>8221</v>
      </c>
      <c r="D1287" s="8">
        <v>28</v>
      </c>
      <c r="E1287" s="8"/>
      <c r="F1287" s="8"/>
      <c r="G1287" s="8"/>
    </row>
    <row r="1288" spans="3:7" x14ac:dyDescent="0.55000000000000004">
      <c r="C1288" t="s">
        <v>8221</v>
      </c>
      <c r="D1288" s="8">
        <v>4</v>
      </c>
      <c r="E1288" s="8"/>
      <c r="F1288" s="8"/>
      <c r="G1288" s="8"/>
    </row>
    <row r="1289" spans="3:7" x14ac:dyDescent="0.55000000000000004">
      <c r="C1289" t="s">
        <v>8221</v>
      </c>
      <c r="D1289" s="8">
        <v>24</v>
      </c>
      <c r="E1289" s="8"/>
      <c r="F1289" s="8"/>
      <c r="G1289" s="8"/>
    </row>
    <row r="1290" spans="3:7" x14ac:dyDescent="0.55000000000000004">
      <c r="C1290" t="s">
        <v>8221</v>
      </c>
      <c r="D1290" s="8">
        <v>2</v>
      </c>
      <c r="E1290" s="8"/>
      <c r="F1290" s="8"/>
      <c r="G1290" s="8"/>
    </row>
    <row r="1291" spans="3:7" x14ac:dyDescent="0.55000000000000004">
      <c r="C1291" t="s">
        <v>8221</v>
      </c>
      <c r="D1291" s="8">
        <v>2</v>
      </c>
      <c r="E1291" s="8"/>
      <c r="F1291" s="8"/>
      <c r="G1291" s="8"/>
    </row>
    <row r="1292" spans="3:7" x14ac:dyDescent="0.55000000000000004">
      <c r="C1292" t="s">
        <v>8221</v>
      </c>
      <c r="D1292" s="8">
        <v>20</v>
      </c>
      <c r="E1292" s="8"/>
      <c r="F1292" s="8"/>
      <c r="G1292" s="8"/>
    </row>
    <row r="1293" spans="3:7" x14ac:dyDescent="0.55000000000000004">
      <c r="C1293" t="s">
        <v>8221</v>
      </c>
      <c r="D1293" s="8">
        <v>1</v>
      </c>
      <c r="E1293" s="8"/>
      <c r="F1293" s="8"/>
      <c r="G1293" s="8"/>
    </row>
    <row r="1294" spans="3:7" x14ac:dyDescent="0.55000000000000004">
      <c r="C1294" t="s">
        <v>8221</v>
      </c>
      <c r="D1294" s="8">
        <v>1</v>
      </c>
      <c r="E1294" s="8"/>
      <c r="F1294" s="8"/>
      <c r="G1294" s="8"/>
    </row>
    <row r="1295" spans="3:7" x14ac:dyDescent="0.55000000000000004">
      <c r="C1295" t="s">
        <v>8221</v>
      </c>
      <c r="D1295" s="8">
        <v>4</v>
      </c>
      <c r="E1295" s="8"/>
      <c r="F1295" s="8"/>
      <c r="G1295" s="8"/>
    </row>
    <row r="1296" spans="3:7" x14ac:dyDescent="0.55000000000000004">
      <c r="C1296" t="s">
        <v>8221</v>
      </c>
      <c r="D1296" s="8">
        <v>1</v>
      </c>
      <c r="E1296" s="8"/>
      <c r="F1296" s="8"/>
      <c r="G1296" s="8"/>
    </row>
    <row r="1297" spans="3:7" x14ac:dyDescent="0.55000000000000004">
      <c r="C1297" t="s">
        <v>8221</v>
      </c>
      <c r="D1297" s="8">
        <v>1</v>
      </c>
      <c r="E1297" s="8"/>
      <c r="F1297" s="8"/>
      <c r="G1297" s="8"/>
    </row>
    <row r="1298" spans="3:7" x14ac:dyDescent="0.55000000000000004">
      <c r="C1298" t="s">
        <v>8221</v>
      </c>
      <c r="D1298" s="8">
        <v>13</v>
      </c>
      <c r="E1298" s="8"/>
      <c r="F1298" s="8"/>
      <c r="G1298" s="8"/>
    </row>
    <row r="1299" spans="3:7" x14ac:dyDescent="0.55000000000000004">
      <c r="C1299" t="s">
        <v>8221</v>
      </c>
      <c r="D1299" s="8">
        <v>1</v>
      </c>
      <c r="E1299" s="8"/>
      <c r="F1299" s="8"/>
      <c r="G1299" s="8"/>
    </row>
    <row r="1300" spans="3:7" x14ac:dyDescent="0.55000000000000004">
      <c r="C1300" t="s">
        <v>8221</v>
      </c>
      <c r="D1300" s="8">
        <v>1</v>
      </c>
      <c r="E1300" s="8"/>
      <c r="F1300" s="8"/>
      <c r="G1300" s="8"/>
    </row>
    <row r="1301" spans="3:7" x14ac:dyDescent="0.55000000000000004">
      <c r="C1301" t="s">
        <v>8221</v>
      </c>
      <c r="D1301" s="8">
        <v>0</v>
      </c>
      <c r="E1301" s="8"/>
      <c r="F1301" s="8"/>
      <c r="G1301" s="8"/>
    </row>
    <row r="1302" spans="3:7" x14ac:dyDescent="0.55000000000000004">
      <c r="C1302" t="s">
        <v>8221</v>
      </c>
      <c r="D1302" s="8">
        <v>3</v>
      </c>
      <c r="E1302" s="8"/>
      <c r="F1302" s="8"/>
      <c r="G1302" s="8"/>
    </row>
    <row r="1303" spans="3:7" x14ac:dyDescent="0.55000000000000004">
      <c r="C1303" t="s">
        <v>8221</v>
      </c>
      <c r="D1303" s="8">
        <v>14</v>
      </c>
      <c r="E1303" s="8"/>
      <c r="F1303" s="8"/>
      <c r="G1303" s="8"/>
    </row>
    <row r="1304" spans="3:7" x14ac:dyDescent="0.55000000000000004">
      <c r="C1304" t="s">
        <v>8221</v>
      </c>
      <c r="D1304" s="8">
        <v>2</v>
      </c>
      <c r="E1304" s="8"/>
      <c r="F1304" s="8"/>
      <c r="G1304" s="8"/>
    </row>
    <row r="1305" spans="3:7" x14ac:dyDescent="0.55000000000000004">
      <c r="C1305" t="s">
        <v>8221</v>
      </c>
      <c r="D1305" s="8">
        <v>5</v>
      </c>
      <c r="E1305" s="8"/>
      <c r="F1305" s="8"/>
      <c r="G1305" s="8"/>
    </row>
    <row r="1306" spans="3:7" x14ac:dyDescent="0.55000000000000004">
      <c r="C1306" t="s">
        <v>8221</v>
      </c>
      <c r="D1306" s="8">
        <v>14</v>
      </c>
      <c r="E1306" s="8"/>
      <c r="F1306" s="8"/>
      <c r="G1306" s="8"/>
    </row>
    <row r="1307" spans="3:7" x14ac:dyDescent="0.55000000000000004">
      <c r="C1307" t="s">
        <v>8221</v>
      </c>
      <c r="D1307" s="8">
        <v>9</v>
      </c>
      <c r="E1307" s="8"/>
      <c r="F1307" s="8"/>
      <c r="G1307" s="8"/>
    </row>
    <row r="1308" spans="3:7" x14ac:dyDescent="0.55000000000000004">
      <c r="C1308" t="s">
        <v>8221</v>
      </c>
      <c r="D1308" s="8">
        <v>8</v>
      </c>
      <c r="E1308" s="8"/>
      <c r="F1308" s="8"/>
      <c r="G1308" s="8"/>
    </row>
    <row r="1309" spans="3:7" x14ac:dyDescent="0.55000000000000004">
      <c r="C1309" t="s">
        <v>8221</v>
      </c>
      <c r="D1309" s="8">
        <v>7</v>
      </c>
      <c r="E1309" s="8"/>
      <c r="F1309" s="8"/>
      <c r="G1309" s="8"/>
    </row>
    <row r="1310" spans="3:7" x14ac:dyDescent="0.55000000000000004">
      <c r="C1310" t="s">
        <v>8221</v>
      </c>
      <c r="D1310" s="8">
        <v>0</v>
      </c>
      <c r="E1310" s="8"/>
      <c r="F1310" s="8"/>
      <c r="G1310" s="8"/>
    </row>
    <row r="1311" spans="3:7" x14ac:dyDescent="0.55000000000000004">
      <c r="C1311" t="s">
        <v>8221</v>
      </c>
      <c r="D1311" s="8">
        <v>84</v>
      </c>
      <c r="E1311" s="8"/>
      <c r="F1311" s="8"/>
      <c r="G1311" s="8"/>
    </row>
    <row r="1312" spans="3:7" x14ac:dyDescent="0.55000000000000004">
      <c r="C1312" t="s">
        <v>8221</v>
      </c>
      <c r="D1312" s="8">
        <v>11</v>
      </c>
      <c r="E1312" s="8"/>
      <c r="F1312" s="8"/>
      <c r="G1312" s="8"/>
    </row>
    <row r="1313" spans="3:7" x14ac:dyDescent="0.55000000000000004">
      <c r="C1313" t="s">
        <v>8221</v>
      </c>
      <c r="D1313" s="8">
        <v>1</v>
      </c>
      <c r="E1313" s="8"/>
      <c r="F1313" s="8"/>
      <c r="G1313" s="8"/>
    </row>
    <row r="1314" spans="3:7" x14ac:dyDescent="0.55000000000000004">
      <c r="C1314" t="s">
        <v>8221</v>
      </c>
      <c r="D1314" s="8">
        <v>4</v>
      </c>
      <c r="E1314" s="8"/>
      <c r="F1314" s="8"/>
      <c r="G1314" s="8"/>
    </row>
    <row r="1315" spans="3:7" x14ac:dyDescent="0.55000000000000004">
      <c r="C1315" t="s">
        <v>8221</v>
      </c>
      <c r="D1315" s="8">
        <v>10</v>
      </c>
      <c r="E1315" s="8"/>
      <c r="F1315" s="8"/>
      <c r="G1315" s="8"/>
    </row>
    <row r="1316" spans="3:7" x14ac:dyDescent="0.55000000000000004">
      <c r="C1316" t="s">
        <v>8221</v>
      </c>
      <c r="D1316" s="8">
        <v>16</v>
      </c>
      <c r="E1316" s="8"/>
      <c r="F1316" s="8"/>
      <c r="G1316" s="8"/>
    </row>
    <row r="1317" spans="3:7" x14ac:dyDescent="0.55000000000000004">
      <c r="C1317" t="s">
        <v>8221</v>
      </c>
      <c r="D1317" s="8">
        <v>2</v>
      </c>
      <c r="E1317" s="8"/>
      <c r="F1317" s="8"/>
      <c r="G1317" s="8"/>
    </row>
    <row r="1318" spans="3:7" x14ac:dyDescent="0.55000000000000004">
      <c r="C1318" t="s">
        <v>8221</v>
      </c>
      <c r="D1318" s="8">
        <v>5</v>
      </c>
      <c r="E1318" s="8"/>
      <c r="F1318" s="8"/>
      <c r="G1318" s="8"/>
    </row>
    <row r="1319" spans="3:7" x14ac:dyDescent="0.55000000000000004">
      <c r="C1319" t="s">
        <v>8221</v>
      </c>
      <c r="D1319" s="8">
        <v>1</v>
      </c>
      <c r="E1319" s="8"/>
      <c r="F1319" s="8"/>
      <c r="G1319" s="8"/>
    </row>
    <row r="1320" spans="3:7" x14ac:dyDescent="0.55000000000000004">
      <c r="C1320" t="s">
        <v>8221</v>
      </c>
      <c r="D1320" s="8">
        <v>31</v>
      </c>
      <c r="E1320" s="8"/>
      <c r="F1320" s="8"/>
      <c r="G1320" s="8"/>
    </row>
    <row r="1321" spans="3:7" x14ac:dyDescent="0.55000000000000004">
      <c r="C1321" t="s">
        <v>8221</v>
      </c>
      <c r="D1321" s="8">
        <v>0</v>
      </c>
      <c r="E1321" s="8"/>
      <c r="F1321" s="8"/>
      <c r="G1321" s="8"/>
    </row>
    <row r="1322" spans="3:7" x14ac:dyDescent="0.55000000000000004">
      <c r="C1322" t="s">
        <v>8221</v>
      </c>
      <c r="D1322" s="8">
        <v>2</v>
      </c>
      <c r="E1322" s="8"/>
      <c r="F1322" s="8"/>
      <c r="G1322" s="8"/>
    </row>
    <row r="1323" spans="3:7" x14ac:dyDescent="0.55000000000000004">
      <c r="C1323" t="s">
        <v>8221</v>
      </c>
      <c r="D1323" s="8">
        <v>7</v>
      </c>
      <c r="E1323" s="8"/>
      <c r="F1323" s="8"/>
      <c r="G1323" s="8"/>
    </row>
    <row r="1324" spans="3:7" x14ac:dyDescent="0.55000000000000004">
      <c r="C1324" t="s">
        <v>8221</v>
      </c>
      <c r="D1324" s="8">
        <v>16</v>
      </c>
      <c r="E1324" s="8"/>
      <c r="F1324" s="8"/>
      <c r="G1324" s="8"/>
    </row>
    <row r="1325" spans="3:7" x14ac:dyDescent="0.55000000000000004">
      <c r="C1325" t="s">
        <v>8221</v>
      </c>
      <c r="D1325" s="8">
        <v>4</v>
      </c>
      <c r="E1325" s="8"/>
      <c r="F1325" s="8"/>
      <c r="G1325" s="8"/>
    </row>
    <row r="1326" spans="3:7" x14ac:dyDescent="0.55000000000000004">
      <c r="C1326" t="s">
        <v>8221</v>
      </c>
      <c r="D1326" s="8">
        <v>4</v>
      </c>
      <c r="E1326" s="8"/>
      <c r="F1326" s="8"/>
      <c r="G1326" s="8"/>
    </row>
    <row r="1327" spans="3:7" x14ac:dyDescent="0.55000000000000004">
      <c r="C1327" t="s">
        <v>8221</v>
      </c>
      <c r="D1327" s="8">
        <v>4</v>
      </c>
      <c r="E1327" s="8"/>
      <c r="F1327" s="8"/>
      <c r="G1327" s="8"/>
    </row>
    <row r="1328" spans="3:7" x14ac:dyDescent="0.55000000000000004">
      <c r="C1328" t="s">
        <v>8221</v>
      </c>
      <c r="D1328" s="8">
        <v>3</v>
      </c>
      <c r="E1328" s="8"/>
      <c r="F1328" s="8"/>
      <c r="G1328" s="8"/>
    </row>
    <row r="1329" spans="3:7" x14ac:dyDescent="0.55000000000000004">
      <c r="C1329" t="s">
        <v>8221</v>
      </c>
      <c r="D1329" s="8">
        <v>36</v>
      </c>
      <c r="E1329" s="8"/>
      <c r="F1329" s="8"/>
      <c r="G1329" s="8"/>
    </row>
    <row r="1330" spans="3:7" x14ac:dyDescent="0.55000000000000004">
      <c r="C1330" t="s">
        <v>8221</v>
      </c>
      <c r="D1330" s="8">
        <v>1</v>
      </c>
      <c r="E1330" s="8"/>
      <c r="F1330" s="8"/>
      <c r="G1330" s="8"/>
    </row>
    <row r="1331" spans="3:7" x14ac:dyDescent="0.55000000000000004">
      <c r="C1331" t="s">
        <v>8221</v>
      </c>
      <c r="D1331" s="8">
        <v>7</v>
      </c>
      <c r="E1331" s="8"/>
      <c r="F1331" s="8"/>
      <c r="G1331" s="8"/>
    </row>
    <row r="1332" spans="3:7" x14ac:dyDescent="0.55000000000000004">
      <c r="C1332" t="s">
        <v>8221</v>
      </c>
      <c r="D1332" s="8">
        <v>27</v>
      </c>
      <c r="E1332" s="8"/>
      <c r="F1332" s="8"/>
      <c r="G1332" s="8"/>
    </row>
    <row r="1333" spans="3:7" x14ac:dyDescent="0.55000000000000004">
      <c r="C1333" t="s">
        <v>8221</v>
      </c>
      <c r="D1333" s="8">
        <v>1</v>
      </c>
      <c r="E1333" s="8"/>
      <c r="F1333" s="8"/>
      <c r="G1333" s="8"/>
    </row>
    <row r="1334" spans="3:7" x14ac:dyDescent="0.55000000000000004">
      <c r="C1334" t="s">
        <v>8221</v>
      </c>
      <c r="D1334" s="8">
        <v>0</v>
      </c>
      <c r="E1334" s="8"/>
      <c r="F1334" s="8"/>
      <c r="G1334" s="8"/>
    </row>
    <row r="1335" spans="3:7" x14ac:dyDescent="0.55000000000000004">
      <c r="C1335" t="s">
        <v>8221</v>
      </c>
      <c r="D1335" s="8">
        <v>1</v>
      </c>
      <c r="E1335" s="8"/>
      <c r="F1335" s="8"/>
      <c r="G1335" s="8"/>
    </row>
    <row r="1336" spans="3:7" x14ac:dyDescent="0.55000000000000004">
      <c r="C1336" t="s">
        <v>8221</v>
      </c>
      <c r="D1336" s="8">
        <v>3</v>
      </c>
      <c r="E1336" s="8"/>
      <c r="F1336" s="8"/>
      <c r="G1336" s="8"/>
    </row>
    <row r="1337" spans="3:7" x14ac:dyDescent="0.55000000000000004">
      <c r="C1337" t="s">
        <v>8221</v>
      </c>
      <c r="D1337" s="8">
        <v>3</v>
      </c>
      <c r="E1337" s="8"/>
      <c r="F1337" s="8"/>
      <c r="G1337" s="8"/>
    </row>
    <row r="1338" spans="3:7" x14ac:dyDescent="0.55000000000000004">
      <c r="C1338" t="s">
        <v>8221</v>
      </c>
      <c r="D1338" s="8">
        <v>3</v>
      </c>
      <c r="E1338" s="8"/>
      <c r="F1338" s="8"/>
      <c r="G1338" s="8"/>
    </row>
    <row r="1339" spans="3:7" x14ac:dyDescent="0.55000000000000004">
      <c r="C1339" t="s">
        <v>8221</v>
      </c>
      <c r="D1339" s="8">
        <v>0</v>
      </c>
      <c r="E1339" s="8"/>
      <c r="F1339" s="8"/>
      <c r="G1339" s="8"/>
    </row>
    <row r="1340" spans="3:7" x14ac:dyDescent="0.55000000000000004">
      <c r="C1340" t="s">
        <v>8221</v>
      </c>
      <c r="D1340" s="8">
        <v>6</v>
      </c>
      <c r="E1340" s="8"/>
      <c r="F1340" s="8"/>
      <c r="G1340" s="8"/>
    </row>
    <row r="1341" spans="3:7" x14ac:dyDescent="0.55000000000000004">
      <c r="C1341" t="s">
        <v>8221</v>
      </c>
      <c r="D1341" s="8">
        <v>17</v>
      </c>
      <c r="E1341" s="8"/>
      <c r="F1341" s="8"/>
      <c r="G1341" s="8"/>
    </row>
    <row r="1342" spans="3:7" x14ac:dyDescent="0.55000000000000004">
      <c r="C1342" t="s">
        <v>8221</v>
      </c>
      <c r="D1342" s="8">
        <v>40</v>
      </c>
      <c r="E1342" s="8"/>
      <c r="F1342" s="8"/>
      <c r="G1342" s="8"/>
    </row>
    <row r="1343" spans="3:7" x14ac:dyDescent="0.55000000000000004">
      <c r="C1343" t="s">
        <v>8221</v>
      </c>
      <c r="D1343" s="8">
        <v>3</v>
      </c>
      <c r="E1343" s="8"/>
      <c r="F1343" s="8"/>
      <c r="G1343" s="8"/>
    </row>
    <row r="1344" spans="3:7" x14ac:dyDescent="0.55000000000000004">
      <c r="C1344" t="s">
        <v>8221</v>
      </c>
      <c r="D1344" s="8">
        <v>1</v>
      </c>
      <c r="E1344" s="8"/>
      <c r="F1344" s="8"/>
      <c r="G1344" s="8"/>
    </row>
    <row r="1345" spans="3:7" x14ac:dyDescent="0.55000000000000004">
      <c r="C1345" t="s">
        <v>8221</v>
      </c>
      <c r="D1345" s="8">
        <v>2</v>
      </c>
      <c r="E1345" s="8"/>
      <c r="F1345" s="8"/>
      <c r="G1345" s="8"/>
    </row>
    <row r="1346" spans="3:7" x14ac:dyDescent="0.55000000000000004">
      <c r="C1346" t="s">
        <v>8221</v>
      </c>
      <c r="D1346" s="8">
        <v>7</v>
      </c>
      <c r="E1346" s="8"/>
      <c r="F1346" s="8"/>
      <c r="G1346" s="8"/>
    </row>
    <row r="1347" spans="3:7" x14ac:dyDescent="0.55000000000000004">
      <c r="C1347" t="s">
        <v>8221</v>
      </c>
      <c r="D1347" s="8">
        <v>14</v>
      </c>
      <c r="E1347" s="8"/>
      <c r="F1347" s="8"/>
      <c r="G1347" s="8"/>
    </row>
    <row r="1348" spans="3:7" x14ac:dyDescent="0.55000000000000004">
      <c r="C1348" t="s">
        <v>8221</v>
      </c>
      <c r="D1348" s="8">
        <v>0</v>
      </c>
      <c r="E1348" s="8"/>
      <c r="F1348" s="8"/>
      <c r="G1348" s="8"/>
    </row>
    <row r="1349" spans="3:7" x14ac:dyDescent="0.55000000000000004">
      <c r="C1349" t="s">
        <v>8221</v>
      </c>
      <c r="D1349" s="8">
        <v>0</v>
      </c>
      <c r="E1349" s="8"/>
      <c r="F1349" s="8"/>
      <c r="G1349" s="8"/>
    </row>
    <row r="1350" spans="3:7" x14ac:dyDescent="0.55000000000000004">
      <c r="C1350" t="s">
        <v>8221</v>
      </c>
      <c r="D1350" s="8">
        <v>1</v>
      </c>
      <c r="E1350" s="8"/>
      <c r="F1350" s="8"/>
      <c r="G1350" s="8"/>
    </row>
    <row r="1351" spans="3:7" x14ac:dyDescent="0.55000000000000004">
      <c r="C1351" t="s">
        <v>8221</v>
      </c>
      <c r="D1351" s="8">
        <v>12</v>
      </c>
      <c r="E1351" s="8"/>
      <c r="F1351" s="8"/>
      <c r="G1351" s="8"/>
    </row>
    <row r="1352" spans="3:7" x14ac:dyDescent="0.55000000000000004">
      <c r="C1352" t="s">
        <v>8221</v>
      </c>
      <c r="D1352" s="8">
        <v>12</v>
      </c>
      <c r="E1352" s="8"/>
      <c r="F1352" s="8"/>
      <c r="G1352" s="8"/>
    </row>
    <row r="1353" spans="3:7" x14ac:dyDescent="0.55000000000000004">
      <c r="C1353" t="s">
        <v>8221</v>
      </c>
      <c r="D1353" s="8">
        <v>23</v>
      </c>
      <c r="E1353" s="8"/>
      <c r="F1353" s="8"/>
      <c r="G1353" s="8"/>
    </row>
    <row r="1354" spans="3:7" x14ac:dyDescent="0.55000000000000004">
      <c r="C1354" t="s">
        <v>8221</v>
      </c>
      <c r="D1354" s="8">
        <v>0</v>
      </c>
      <c r="E1354" s="8"/>
      <c r="F1354" s="8"/>
      <c r="G1354" s="8"/>
    </row>
    <row r="1355" spans="3:7" x14ac:dyDescent="0.55000000000000004">
      <c r="C1355" t="s">
        <v>8221</v>
      </c>
      <c r="D1355" s="8">
        <v>10</v>
      </c>
      <c r="E1355" s="8"/>
      <c r="F1355" s="8"/>
      <c r="G1355" s="8"/>
    </row>
    <row r="1356" spans="3:7" x14ac:dyDescent="0.55000000000000004">
      <c r="C1356" t="s">
        <v>8221</v>
      </c>
      <c r="D1356" s="8">
        <v>5</v>
      </c>
      <c r="E1356" s="8"/>
      <c r="F1356" s="8"/>
      <c r="G1356" s="8"/>
    </row>
    <row r="1357" spans="3:7" x14ac:dyDescent="0.55000000000000004">
      <c r="C1357" t="s">
        <v>8221</v>
      </c>
      <c r="D1357" s="8">
        <v>1</v>
      </c>
      <c r="E1357" s="8"/>
      <c r="F1357" s="8"/>
      <c r="G1357" s="8"/>
    </row>
    <row r="1358" spans="3:7" x14ac:dyDescent="0.55000000000000004">
      <c r="C1358" t="s">
        <v>8221</v>
      </c>
      <c r="D1358" s="8">
        <v>2</v>
      </c>
      <c r="E1358" s="8"/>
      <c r="F1358" s="8"/>
      <c r="G1358" s="8"/>
    </row>
    <row r="1359" spans="3:7" x14ac:dyDescent="0.55000000000000004">
      <c r="C1359" t="s">
        <v>8221</v>
      </c>
      <c r="D1359" s="8">
        <v>2</v>
      </c>
      <c r="E1359" s="8"/>
      <c r="F1359" s="8"/>
      <c r="G1359" s="8"/>
    </row>
    <row r="1360" spans="3:7" x14ac:dyDescent="0.55000000000000004">
      <c r="C1360" t="s">
        <v>8221</v>
      </c>
      <c r="D1360" s="8">
        <v>0</v>
      </c>
      <c r="E1360" s="8"/>
      <c r="F1360" s="8"/>
      <c r="G1360" s="8"/>
    </row>
    <row r="1361" spans="3:7" x14ac:dyDescent="0.55000000000000004">
      <c r="C1361" t="s">
        <v>8221</v>
      </c>
      <c r="D1361" s="8">
        <v>13</v>
      </c>
      <c r="E1361" s="8"/>
      <c r="F1361" s="8"/>
      <c r="G1361" s="8"/>
    </row>
    <row r="1362" spans="3:7" x14ac:dyDescent="0.55000000000000004">
      <c r="C1362" t="s">
        <v>8221</v>
      </c>
      <c r="D1362" s="8">
        <v>0</v>
      </c>
      <c r="E1362" s="8"/>
      <c r="F1362" s="8"/>
      <c r="G1362" s="8"/>
    </row>
    <row r="1363" spans="3:7" x14ac:dyDescent="0.55000000000000004">
      <c r="C1363" t="s">
        <v>8221</v>
      </c>
      <c r="D1363" s="8">
        <v>1</v>
      </c>
      <c r="E1363" s="8"/>
      <c r="F1363" s="8"/>
      <c r="G1363" s="8"/>
    </row>
    <row r="1364" spans="3:7" x14ac:dyDescent="0.55000000000000004">
      <c r="C1364" t="s">
        <v>8221</v>
      </c>
      <c r="D1364" s="8">
        <v>5</v>
      </c>
      <c r="E1364" s="8"/>
      <c r="F1364" s="8"/>
      <c r="G1364" s="8"/>
    </row>
    <row r="1365" spans="3:7" x14ac:dyDescent="0.55000000000000004">
      <c r="C1365" t="s">
        <v>8221</v>
      </c>
      <c r="D1365" s="8">
        <v>2</v>
      </c>
      <c r="E1365" s="8"/>
      <c r="F1365" s="8"/>
      <c r="G1365" s="8"/>
    </row>
    <row r="1366" spans="3:7" x14ac:dyDescent="0.55000000000000004">
      <c r="C1366" t="s">
        <v>8221</v>
      </c>
      <c r="D1366" s="8">
        <v>0</v>
      </c>
      <c r="E1366" s="8"/>
      <c r="F1366" s="8"/>
      <c r="G1366" s="8"/>
    </row>
    <row r="1367" spans="3:7" x14ac:dyDescent="0.55000000000000004">
      <c r="C1367" t="s">
        <v>8221</v>
      </c>
      <c r="D1367" s="8">
        <v>32</v>
      </c>
      <c r="E1367" s="8"/>
      <c r="F1367" s="8"/>
      <c r="G1367" s="8"/>
    </row>
    <row r="1368" spans="3:7" x14ac:dyDescent="0.55000000000000004">
      <c r="C1368" t="s">
        <v>8221</v>
      </c>
      <c r="D1368" s="8">
        <v>1</v>
      </c>
      <c r="E1368" s="8"/>
      <c r="F1368" s="8"/>
      <c r="G1368" s="8"/>
    </row>
    <row r="1369" spans="3:7" x14ac:dyDescent="0.55000000000000004">
      <c r="C1369" t="s">
        <v>8221</v>
      </c>
      <c r="D1369" s="8">
        <v>1</v>
      </c>
      <c r="E1369" s="8"/>
      <c r="F1369" s="8"/>
      <c r="G1369" s="8"/>
    </row>
    <row r="1370" spans="3:7" x14ac:dyDescent="0.55000000000000004">
      <c r="C1370" t="s">
        <v>8221</v>
      </c>
      <c r="D1370" s="8">
        <v>1</v>
      </c>
      <c r="E1370" s="8"/>
      <c r="F1370" s="8"/>
      <c r="G1370" s="8"/>
    </row>
    <row r="1371" spans="3:7" x14ac:dyDescent="0.55000000000000004">
      <c r="C1371" t="s">
        <v>8221</v>
      </c>
      <c r="D1371" s="8">
        <v>0</v>
      </c>
      <c r="E1371" s="8"/>
      <c r="F1371" s="8"/>
      <c r="G1371" s="8"/>
    </row>
    <row r="1372" spans="3:7" x14ac:dyDescent="0.55000000000000004">
      <c r="C1372" t="s">
        <v>8221</v>
      </c>
      <c r="D1372" s="8">
        <v>0</v>
      </c>
      <c r="E1372" s="8"/>
      <c r="F1372" s="8"/>
      <c r="G1372" s="8"/>
    </row>
    <row r="1373" spans="3:7" x14ac:dyDescent="0.55000000000000004">
      <c r="C1373" t="s">
        <v>8221</v>
      </c>
      <c r="D1373" s="8">
        <v>8</v>
      </c>
      <c r="E1373" s="8"/>
      <c r="F1373" s="8"/>
      <c r="G1373" s="8"/>
    </row>
    <row r="1374" spans="3:7" x14ac:dyDescent="0.55000000000000004">
      <c r="C1374" t="s">
        <v>8221</v>
      </c>
      <c r="D1374" s="8">
        <v>0</v>
      </c>
      <c r="E1374" s="8"/>
      <c r="F1374" s="8"/>
      <c r="G1374" s="8"/>
    </row>
    <row r="1375" spans="3:7" x14ac:dyDescent="0.55000000000000004">
      <c r="C1375" t="s">
        <v>8221</v>
      </c>
      <c r="D1375" s="8">
        <v>1</v>
      </c>
      <c r="E1375" s="8"/>
      <c r="F1375" s="8"/>
      <c r="G1375" s="8"/>
    </row>
    <row r="1376" spans="3:7" x14ac:dyDescent="0.55000000000000004">
      <c r="C1376" t="s">
        <v>8221</v>
      </c>
      <c r="D1376" s="8">
        <v>16</v>
      </c>
      <c r="E1376" s="8"/>
      <c r="F1376" s="8"/>
      <c r="G1376" s="8"/>
    </row>
    <row r="1377" spans="3:7" x14ac:dyDescent="0.55000000000000004">
      <c r="C1377" t="s">
        <v>8221</v>
      </c>
      <c r="D1377" s="8">
        <v>12</v>
      </c>
      <c r="E1377" s="8"/>
      <c r="F1377" s="8"/>
      <c r="G1377" s="8"/>
    </row>
    <row r="1378" spans="3:7" x14ac:dyDescent="0.55000000000000004">
      <c r="C1378" t="s">
        <v>8221</v>
      </c>
      <c r="D1378" s="8">
        <v>4</v>
      </c>
      <c r="E1378" s="8"/>
      <c r="F1378" s="8"/>
      <c r="G1378" s="8"/>
    </row>
    <row r="1379" spans="3:7" x14ac:dyDescent="0.55000000000000004">
      <c r="C1379" t="s">
        <v>8221</v>
      </c>
      <c r="D1379" s="8">
        <v>2</v>
      </c>
      <c r="E1379" s="8"/>
      <c r="F1379" s="8"/>
      <c r="G1379" s="8"/>
    </row>
    <row r="1380" spans="3:7" x14ac:dyDescent="0.55000000000000004">
      <c r="C1380" t="s">
        <v>8221</v>
      </c>
      <c r="D1380" s="8">
        <v>3</v>
      </c>
      <c r="E1380" s="8"/>
      <c r="F1380" s="8"/>
      <c r="G1380" s="8"/>
    </row>
    <row r="1381" spans="3:7" x14ac:dyDescent="0.55000000000000004">
      <c r="C1381" t="s">
        <v>8221</v>
      </c>
      <c r="D1381" s="8">
        <v>0</v>
      </c>
      <c r="E1381" s="8"/>
      <c r="F1381" s="8"/>
      <c r="G1381" s="8"/>
    </row>
    <row r="1382" spans="3:7" x14ac:dyDescent="0.55000000000000004">
      <c r="C1382" t="s">
        <v>8221</v>
      </c>
      <c r="D1382" s="8">
        <v>3</v>
      </c>
      <c r="E1382" s="8"/>
      <c r="F1382" s="8"/>
      <c r="G1382" s="8"/>
    </row>
    <row r="1383" spans="3:7" x14ac:dyDescent="0.55000000000000004">
      <c r="C1383" t="s">
        <v>8221</v>
      </c>
      <c r="D1383" s="8">
        <v>4</v>
      </c>
      <c r="E1383" s="8"/>
      <c r="F1383" s="8"/>
      <c r="G1383" s="8"/>
    </row>
    <row r="1384" spans="3:7" x14ac:dyDescent="0.55000000000000004">
      <c r="C1384" t="s">
        <v>8221</v>
      </c>
      <c r="D1384" s="8">
        <v>2</v>
      </c>
      <c r="E1384" s="8"/>
      <c r="F1384" s="8"/>
      <c r="G1384" s="8"/>
    </row>
    <row r="1385" spans="3:7" x14ac:dyDescent="0.55000000000000004">
      <c r="C1385" t="s">
        <v>8221</v>
      </c>
      <c r="D1385" s="8">
        <v>10</v>
      </c>
      <c r="E1385" s="8"/>
      <c r="F1385" s="8"/>
      <c r="G1385" s="8"/>
    </row>
    <row r="1386" spans="3:7" x14ac:dyDescent="0.55000000000000004">
      <c r="C1386" t="s">
        <v>8221</v>
      </c>
      <c r="D1386" s="8">
        <v>11</v>
      </c>
      <c r="E1386" s="8"/>
      <c r="F1386" s="8"/>
      <c r="G1386" s="8"/>
    </row>
    <row r="1387" spans="3:7" x14ac:dyDescent="0.55000000000000004">
      <c r="C1387" t="s">
        <v>8221</v>
      </c>
      <c r="D1387" s="8">
        <v>6</v>
      </c>
      <c r="E1387" s="8"/>
      <c r="F1387" s="8"/>
      <c r="G1387" s="8"/>
    </row>
    <row r="1388" spans="3:7" x14ac:dyDescent="0.55000000000000004">
      <c r="C1388" t="s">
        <v>8221</v>
      </c>
      <c r="D1388" s="8">
        <v>2</v>
      </c>
      <c r="E1388" s="8"/>
      <c r="F1388" s="8"/>
      <c r="G1388" s="8"/>
    </row>
    <row r="1389" spans="3:7" x14ac:dyDescent="0.55000000000000004">
      <c r="C1389" t="s">
        <v>8221</v>
      </c>
      <c r="D1389" s="8">
        <v>6</v>
      </c>
      <c r="E1389" s="8"/>
      <c r="F1389" s="8"/>
      <c r="G1389" s="8"/>
    </row>
    <row r="1390" spans="3:7" x14ac:dyDescent="0.55000000000000004">
      <c r="C1390" t="s">
        <v>8221</v>
      </c>
      <c r="D1390" s="8">
        <v>8</v>
      </c>
      <c r="E1390" s="8"/>
      <c r="F1390" s="8"/>
      <c r="G1390" s="8"/>
    </row>
    <row r="1391" spans="3:7" x14ac:dyDescent="0.55000000000000004">
      <c r="C1391" t="s">
        <v>8221</v>
      </c>
      <c r="D1391" s="8">
        <v>37</v>
      </c>
      <c r="E1391" s="8"/>
      <c r="F1391" s="8"/>
      <c r="G1391" s="8"/>
    </row>
    <row r="1392" spans="3:7" x14ac:dyDescent="0.55000000000000004">
      <c r="C1392" t="s">
        <v>8221</v>
      </c>
      <c r="D1392" s="8">
        <v>11</v>
      </c>
      <c r="E1392" s="8"/>
      <c r="F1392" s="8"/>
      <c r="G1392" s="8"/>
    </row>
    <row r="1393" spans="3:7" x14ac:dyDescent="0.55000000000000004">
      <c r="C1393" t="s">
        <v>8221</v>
      </c>
      <c r="D1393" s="8">
        <v>0</v>
      </c>
      <c r="E1393" s="8"/>
      <c r="F1393" s="8"/>
      <c r="G1393" s="8"/>
    </row>
    <row r="1394" spans="3:7" x14ac:dyDescent="0.55000000000000004">
      <c r="C1394" t="s">
        <v>8221</v>
      </c>
      <c r="D1394" s="8">
        <v>10</v>
      </c>
      <c r="E1394" s="8"/>
      <c r="F1394" s="8"/>
      <c r="G1394" s="8"/>
    </row>
    <row r="1395" spans="3:7" x14ac:dyDescent="0.55000000000000004">
      <c r="C1395" t="s">
        <v>8221</v>
      </c>
      <c r="D1395" s="8">
        <v>6</v>
      </c>
      <c r="E1395" s="8"/>
      <c r="F1395" s="8"/>
      <c r="G1395" s="8"/>
    </row>
    <row r="1396" spans="3:7" x14ac:dyDescent="0.55000000000000004">
      <c r="C1396" t="s">
        <v>8221</v>
      </c>
      <c r="D1396" s="8">
        <v>8</v>
      </c>
      <c r="E1396" s="8"/>
      <c r="F1396" s="8"/>
      <c r="G1396" s="8"/>
    </row>
    <row r="1397" spans="3:7" x14ac:dyDescent="0.55000000000000004">
      <c r="C1397" t="s">
        <v>8221</v>
      </c>
      <c r="D1397" s="8">
        <v>6</v>
      </c>
      <c r="E1397" s="8"/>
      <c r="F1397" s="8"/>
      <c r="G1397" s="8"/>
    </row>
    <row r="1398" spans="3:7" x14ac:dyDescent="0.55000000000000004">
      <c r="C1398" t="s">
        <v>8221</v>
      </c>
      <c r="D1398" s="8">
        <v>7</v>
      </c>
      <c r="E1398" s="8"/>
      <c r="F1398" s="8"/>
      <c r="G1398" s="8"/>
    </row>
    <row r="1399" spans="3:7" x14ac:dyDescent="0.55000000000000004">
      <c r="C1399" t="s">
        <v>8221</v>
      </c>
      <c r="D1399" s="8">
        <v>7</v>
      </c>
      <c r="E1399" s="8"/>
      <c r="F1399" s="8"/>
      <c r="G1399" s="8"/>
    </row>
    <row r="1400" spans="3:7" x14ac:dyDescent="0.55000000000000004">
      <c r="C1400" t="s">
        <v>8221</v>
      </c>
      <c r="D1400" s="8">
        <v>5</v>
      </c>
      <c r="E1400" s="8"/>
      <c r="F1400" s="8"/>
      <c r="G1400" s="8"/>
    </row>
    <row r="1401" spans="3:7" x14ac:dyDescent="0.55000000000000004">
      <c r="C1401" t="s">
        <v>8221</v>
      </c>
      <c r="D1401" s="8">
        <v>46</v>
      </c>
      <c r="E1401" s="8"/>
      <c r="F1401" s="8"/>
      <c r="G1401" s="8"/>
    </row>
    <row r="1402" spans="3:7" x14ac:dyDescent="0.55000000000000004">
      <c r="C1402" t="s">
        <v>8221</v>
      </c>
      <c r="D1402" s="8">
        <v>10</v>
      </c>
      <c r="E1402" s="8"/>
      <c r="F1402" s="8"/>
      <c r="G1402" s="8"/>
    </row>
    <row r="1403" spans="3:7" x14ac:dyDescent="0.55000000000000004">
      <c r="C1403" t="s">
        <v>8221</v>
      </c>
      <c r="D1403" s="8">
        <v>19</v>
      </c>
      <c r="E1403" s="8"/>
      <c r="F1403" s="8"/>
      <c r="G1403" s="8"/>
    </row>
    <row r="1404" spans="3:7" x14ac:dyDescent="0.55000000000000004">
      <c r="C1404" t="s">
        <v>8221</v>
      </c>
      <c r="D1404" s="8">
        <v>13</v>
      </c>
      <c r="E1404" s="8"/>
      <c r="F1404" s="8"/>
      <c r="G1404" s="8"/>
    </row>
    <row r="1405" spans="3:7" x14ac:dyDescent="0.55000000000000004">
      <c r="C1405" t="s">
        <v>8221</v>
      </c>
      <c r="D1405" s="8">
        <v>13</v>
      </c>
      <c r="E1405" s="8"/>
      <c r="F1405" s="8"/>
      <c r="G1405" s="8"/>
    </row>
    <row r="1406" spans="3:7" x14ac:dyDescent="0.55000000000000004">
      <c r="C1406" t="s">
        <v>8221</v>
      </c>
      <c r="D1406" s="8">
        <v>4</v>
      </c>
      <c r="E1406" s="8"/>
      <c r="F1406" s="8"/>
      <c r="G1406" s="8"/>
    </row>
    <row r="1407" spans="3:7" x14ac:dyDescent="0.55000000000000004">
      <c r="C1407" t="s">
        <v>8221</v>
      </c>
      <c r="D1407" s="8">
        <v>0</v>
      </c>
      <c r="E1407" s="8"/>
      <c r="F1407" s="8"/>
      <c r="G1407" s="8"/>
    </row>
    <row r="1408" spans="3:7" x14ac:dyDescent="0.55000000000000004">
      <c r="C1408" t="s">
        <v>8221</v>
      </c>
      <c r="D1408" s="8">
        <v>3</v>
      </c>
      <c r="E1408" s="8"/>
      <c r="F1408" s="8"/>
      <c r="G1408" s="8"/>
    </row>
    <row r="1409" spans="3:7" x14ac:dyDescent="0.55000000000000004">
      <c r="C1409" t="s">
        <v>8221</v>
      </c>
      <c r="D1409" s="8">
        <v>1</v>
      </c>
      <c r="E1409" s="8"/>
      <c r="F1409" s="8"/>
      <c r="G1409" s="8"/>
    </row>
    <row r="1410" spans="3:7" x14ac:dyDescent="0.55000000000000004">
      <c r="C1410" t="s">
        <v>8221</v>
      </c>
      <c r="D1410" s="8">
        <v>9</v>
      </c>
      <c r="E1410" s="8"/>
      <c r="F1410" s="8"/>
      <c r="G1410" s="8"/>
    </row>
    <row r="1411" spans="3:7" x14ac:dyDescent="0.55000000000000004">
      <c r="C1411" t="s">
        <v>8221</v>
      </c>
      <c r="D1411" s="8">
        <v>1</v>
      </c>
      <c r="E1411" s="8"/>
      <c r="F1411" s="8"/>
      <c r="G1411" s="8"/>
    </row>
    <row r="1412" spans="3:7" x14ac:dyDescent="0.55000000000000004">
      <c r="C1412" t="s">
        <v>8221</v>
      </c>
      <c r="D1412" s="8">
        <v>1</v>
      </c>
      <c r="E1412" s="8"/>
      <c r="F1412" s="8"/>
      <c r="G1412" s="8"/>
    </row>
    <row r="1413" spans="3:7" x14ac:dyDescent="0.55000000000000004">
      <c r="C1413" t="s">
        <v>8221</v>
      </c>
      <c r="D1413" s="8">
        <v>4</v>
      </c>
      <c r="E1413" s="8"/>
      <c r="F1413" s="8"/>
      <c r="G1413" s="8"/>
    </row>
    <row r="1414" spans="3:7" x14ac:dyDescent="0.55000000000000004">
      <c r="C1414" t="s">
        <v>8221</v>
      </c>
      <c r="D1414" s="8">
        <v>17</v>
      </c>
      <c r="E1414" s="8"/>
      <c r="F1414" s="8"/>
      <c r="G1414" s="8"/>
    </row>
    <row r="1415" spans="3:7" x14ac:dyDescent="0.55000000000000004">
      <c r="C1415" t="s">
        <v>8221</v>
      </c>
      <c r="D1415" s="8">
        <v>0</v>
      </c>
      <c r="E1415" s="8"/>
      <c r="F1415" s="8"/>
      <c r="G1415" s="8"/>
    </row>
    <row r="1416" spans="3:7" x14ac:dyDescent="0.55000000000000004">
      <c r="C1416" t="s">
        <v>8221</v>
      </c>
      <c r="D1416" s="8">
        <v>12</v>
      </c>
      <c r="E1416" s="8"/>
      <c r="F1416" s="8"/>
      <c r="G1416" s="8"/>
    </row>
    <row r="1417" spans="3:7" x14ac:dyDescent="0.55000000000000004">
      <c r="C1417" t="s">
        <v>8221</v>
      </c>
      <c r="D1417" s="8">
        <v>14</v>
      </c>
      <c r="E1417" s="8"/>
      <c r="F1417" s="8"/>
      <c r="G1417" s="8"/>
    </row>
    <row r="1418" spans="3:7" x14ac:dyDescent="0.55000000000000004">
      <c r="C1418" t="s">
        <v>8221</v>
      </c>
      <c r="D1418" s="8">
        <v>1</v>
      </c>
      <c r="E1418" s="8"/>
      <c r="F1418" s="8"/>
      <c r="G1418" s="8"/>
    </row>
    <row r="1419" spans="3:7" x14ac:dyDescent="0.55000000000000004">
      <c r="C1419" t="s">
        <v>8221</v>
      </c>
      <c r="D1419" s="8">
        <v>14</v>
      </c>
      <c r="E1419" s="8"/>
      <c r="F1419" s="8"/>
      <c r="G1419" s="8"/>
    </row>
    <row r="1420" spans="3:7" x14ac:dyDescent="0.55000000000000004">
      <c r="C1420" t="s">
        <v>8221</v>
      </c>
      <c r="D1420" s="8">
        <v>4</v>
      </c>
      <c r="E1420" s="8"/>
      <c r="F1420" s="8"/>
      <c r="G1420" s="8"/>
    </row>
    <row r="1421" spans="3:7" x14ac:dyDescent="0.55000000000000004">
      <c r="C1421" t="s">
        <v>8221</v>
      </c>
      <c r="D1421" s="8">
        <v>2</v>
      </c>
      <c r="E1421" s="8"/>
      <c r="F1421" s="8"/>
      <c r="G1421" s="8"/>
    </row>
    <row r="1422" spans="3:7" x14ac:dyDescent="0.55000000000000004">
      <c r="C1422" t="s">
        <v>8221</v>
      </c>
      <c r="D1422" s="8">
        <v>1</v>
      </c>
      <c r="E1422" s="8"/>
      <c r="F1422" s="8"/>
      <c r="G1422" s="8"/>
    </row>
    <row r="1423" spans="3:7" x14ac:dyDescent="0.55000000000000004">
      <c r="C1423" t="s">
        <v>8221</v>
      </c>
      <c r="D1423" s="8">
        <v>2</v>
      </c>
      <c r="E1423" s="8"/>
      <c r="F1423" s="8"/>
      <c r="G1423" s="8"/>
    </row>
    <row r="1424" spans="3:7" x14ac:dyDescent="0.55000000000000004">
      <c r="C1424" t="s">
        <v>8221</v>
      </c>
      <c r="D1424" s="8">
        <v>1</v>
      </c>
      <c r="E1424" s="8"/>
      <c r="F1424" s="8"/>
      <c r="G1424" s="8"/>
    </row>
    <row r="1425" spans="3:7" x14ac:dyDescent="0.55000000000000004">
      <c r="C1425" t="s">
        <v>8221</v>
      </c>
      <c r="D1425" s="8">
        <v>1</v>
      </c>
      <c r="E1425" s="8"/>
      <c r="F1425" s="8"/>
      <c r="G1425" s="8"/>
    </row>
    <row r="1426" spans="3:7" x14ac:dyDescent="0.55000000000000004">
      <c r="C1426" t="s">
        <v>8221</v>
      </c>
      <c r="D1426" s="8">
        <v>4</v>
      </c>
      <c r="E1426" s="8"/>
      <c r="F1426" s="8"/>
      <c r="G1426" s="8"/>
    </row>
    <row r="1427" spans="3:7" x14ac:dyDescent="0.55000000000000004">
      <c r="C1427" t="s">
        <v>8221</v>
      </c>
      <c r="D1427" s="8">
        <v>3</v>
      </c>
      <c r="E1427" s="8"/>
      <c r="F1427" s="8"/>
      <c r="G1427" s="8"/>
    </row>
    <row r="1428" spans="3:7" x14ac:dyDescent="0.55000000000000004">
      <c r="C1428" t="s">
        <v>8221</v>
      </c>
      <c r="D1428" s="8">
        <v>38</v>
      </c>
      <c r="E1428" s="8"/>
      <c r="F1428" s="8"/>
      <c r="G1428" s="8"/>
    </row>
    <row r="1429" spans="3:7" x14ac:dyDescent="0.55000000000000004">
      <c r="C1429" t="s">
        <v>8221</v>
      </c>
      <c r="D1429" s="8">
        <v>4</v>
      </c>
      <c r="E1429" s="8"/>
      <c r="F1429" s="8"/>
      <c r="G1429" s="8"/>
    </row>
    <row r="1430" spans="3:7" x14ac:dyDescent="0.55000000000000004">
      <c r="C1430" t="s">
        <v>8221</v>
      </c>
      <c r="D1430" s="8">
        <v>0</v>
      </c>
      <c r="E1430" s="8"/>
      <c r="F1430" s="8"/>
      <c r="G1430" s="8"/>
    </row>
    <row r="1431" spans="3:7" x14ac:dyDescent="0.55000000000000004">
      <c r="C1431" t="s">
        <v>8221</v>
      </c>
      <c r="D1431" s="8">
        <v>2</v>
      </c>
      <c r="E1431" s="8"/>
      <c r="F1431" s="8"/>
      <c r="G1431" s="8"/>
    </row>
    <row r="1432" spans="3:7" x14ac:dyDescent="0.55000000000000004">
      <c r="C1432" t="s">
        <v>8221</v>
      </c>
      <c r="D1432" s="8">
        <v>0</v>
      </c>
      <c r="E1432" s="8"/>
      <c r="F1432" s="8"/>
      <c r="G1432" s="8"/>
    </row>
    <row r="1433" spans="3:7" x14ac:dyDescent="0.55000000000000004">
      <c r="C1433" t="s">
        <v>8221</v>
      </c>
      <c r="D1433" s="8">
        <v>1</v>
      </c>
      <c r="E1433" s="8"/>
      <c r="F1433" s="8"/>
      <c r="G1433" s="8"/>
    </row>
    <row r="1434" spans="3:7" x14ac:dyDescent="0.55000000000000004">
      <c r="C1434" t="s">
        <v>8221</v>
      </c>
      <c r="D1434" s="8">
        <v>7</v>
      </c>
      <c r="E1434" s="8"/>
      <c r="F1434" s="8"/>
      <c r="G1434" s="8"/>
    </row>
    <row r="1435" spans="3:7" x14ac:dyDescent="0.55000000000000004">
      <c r="C1435" t="s">
        <v>8221</v>
      </c>
      <c r="D1435" s="8">
        <v>2</v>
      </c>
      <c r="E1435" s="8"/>
      <c r="F1435" s="8"/>
      <c r="G1435" s="8"/>
    </row>
    <row r="1436" spans="3:7" x14ac:dyDescent="0.55000000000000004">
      <c r="C1436" t="s">
        <v>8221</v>
      </c>
      <c r="D1436" s="8">
        <v>4</v>
      </c>
      <c r="E1436" s="8"/>
      <c r="F1436" s="8"/>
      <c r="G1436" s="8"/>
    </row>
    <row r="1437" spans="3:7" x14ac:dyDescent="0.55000000000000004">
      <c r="C1437" t="s">
        <v>8221</v>
      </c>
      <c r="D1437" s="8">
        <v>4</v>
      </c>
      <c r="E1437" s="8"/>
      <c r="F1437" s="8"/>
      <c r="G1437" s="8"/>
    </row>
    <row r="1438" spans="3:7" x14ac:dyDescent="0.55000000000000004">
      <c r="C1438" t="s">
        <v>8221</v>
      </c>
      <c r="D1438" s="8">
        <v>3</v>
      </c>
      <c r="E1438" s="8"/>
      <c r="F1438" s="8"/>
      <c r="G1438" s="8"/>
    </row>
    <row r="1439" spans="3:7" x14ac:dyDescent="0.55000000000000004">
      <c r="C1439" t="s">
        <v>8221</v>
      </c>
      <c r="D1439" s="8">
        <v>2</v>
      </c>
      <c r="E1439" s="8"/>
      <c r="F1439" s="8"/>
      <c r="G1439" s="8"/>
    </row>
    <row r="1440" spans="3:7" x14ac:dyDescent="0.55000000000000004">
      <c r="C1440" t="s">
        <v>8221</v>
      </c>
      <c r="D1440" s="8">
        <v>197</v>
      </c>
      <c r="E1440" s="8"/>
      <c r="F1440" s="8"/>
      <c r="G1440" s="8"/>
    </row>
    <row r="1441" spans="3:7" x14ac:dyDescent="0.55000000000000004">
      <c r="C1441" t="s">
        <v>8221</v>
      </c>
      <c r="D1441" s="8">
        <v>0</v>
      </c>
      <c r="E1441" s="8"/>
      <c r="F1441" s="8"/>
      <c r="G1441" s="8"/>
    </row>
    <row r="1442" spans="3:7" x14ac:dyDescent="0.55000000000000004">
      <c r="C1442" t="s">
        <v>8221</v>
      </c>
      <c r="D1442" s="8">
        <v>1</v>
      </c>
      <c r="E1442" s="8"/>
      <c r="F1442" s="8"/>
      <c r="G1442" s="8"/>
    </row>
    <row r="1443" spans="3:7" x14ac:dyDescent="0.55000000000000004">
      <c r="C1443" t="s">
        <v>8221</v>
      </c>
      <c r="D1443" s="8">
        <v>4</v>
      </c>
      <c r="E1443" s="8"/>
      <c r="F1443" s="8"/>
      <c r="G1443" s="8"/>
    </row>
    <row r="1444" spans="3:7" x14ac:dyDescent="0.55000000000000004">
      <c r="C1444" t="s">
        <v>8221</v>
      </c>
      <c r="D1444" s="8">
        <v>0</v>
      </c>
      <c r="E1444" s="8"/>
      <c r="F1444" s="8"/>
      <c r="G1444" s="8"/>
    </row>
    <row r="1445" spans="3:7" x14ac:dyDescent="0.55000000000000004">
      <c r="C1445" t="s">
        <v>8221</v>
      </c>
      <c r="D1445" s="8">
        <v>7</v>
      </c>
      <c r="E1445" s="8"/>
      <c r="F1445" s="8"/>
      <c r="G1445" s="8"/>
    </row>
    <row r="1446" spans="3:7" x14ac:dyDescent="0.55000000000000004">
      <c r="C1446" t="s">
        <v>8221</v>
      </c>
      <c r="D1446" s="8">
        <v>11</v>
      </c>
      <c r="E1446" s="8"/>
      <c r="F1446" s="8"/>
      <c r="G1446" s="8"/>
    </row>
    <row r="1447" spans="3:7" x14ac:dyDescent="0.55000000000000004">
      <c r="C1447" t="s">
        <v>8221</v>
      </c>
      <c r="D1447" s="8">
        <v>0</v>
      </c>
      <c r="E1447" s="8"/>
      <c r="F1447" s="8"/>
      <c r="G1447" s="8"/>
    </row>
    <row r="1448" spans="3:7" x14ac:dyDescent="0.55000000000000004">
      <c r="C1448" t="s">
        <v>8221</v>
      </c>
      <c r="D1448" s="8">
        <v>6</v>
      </c>
      <c r="E1448" s="8"/>
      <c r="F1448" s="8"/>
      <c r="G1448" s="8"/>
    </row>
    <row r="1449" spans="3:7" x14ac:dyDescent="0.55000000000000004">
      <c r="C1449" t="s">
        <v>8221</v>
      </c>
      <c r="D1449" s="8">
        <v>0</v>
      </c>
      <c r="E1449" s="8"/>
      <c r="F1449" s="8"/>
      <c r="G1449" s="8"/>
    </row>
    <row r="1450" spans="3:7" x14ac:dyDescent="0.55000000000000004">
      <c r="C1450" t="s">
        <v>8221</v>
      </c>
      <c r="D1450" s="8">
        <v>7</v>
      </c>
      <c r="E1450" s="8"/>
      <c r="F1450" s="8"/>
      <c r="G1450" s="8"/>
    </row>
    <row r="1451" spans="3:7" x14ac:dyDescent="0.55000000000000004">
      <c r="C1451" t="s">
        <v>8221</v>
      </c>
      <c r="D1451" s="8">
        <v>94</v>
      </c>
      <c r="E1451" s="8"/>
      <c r="F1451" s="8"/>
      <c r="G1451" s="8"/>
    </row>
    <row r="1452" spans="3:7" x14ac:dyDescent="0.55000000000000004">
      <c r="C1452" t="s">
        <v>8221</v>
      </c>
      <c r="D1452" s="8">
        <v>2</v>
      </c>
      <c r="E1452" s="8"/>
      <c r="F1452" s="8"/>
      <c r="G1452" s="8"/>
    </row>
    <row r="1453" spans="3:7" x14ac:dyDescent="0.55000000000000004">
      <c r="C1453" t="s">
        <v>8221</v>
      </c>
      <c r="D1453" s="8">
        <v>25</v>
      </c>
      <c r="E1453" s="8"/>
      <c r="F1453" s="8"/>
      <c r="G1453" s="8"/>
    </row>
    <row r="1454" spans="3:7" x14ac:dyDescent="0.55000000000000004">
      <c r="C1454" t="s">
        <v>8221</v>
      </c>
      <c r="D1454" s="8">
        <v>17</v>
      </c>
      <c r="E1454" s="8"/>
      <c r="F1454" s="8"/>
      <c r="G1454" s="8"/>
    </row>
    <row r="1455" spans="3:7" x14ac:dyDescent="0.55000000000000004">
      <c r="C1455" t="s">
        <v>8221</v>
      </c>
      <c r="D1455" s="8">
        <v>2</v>
      </c>
      <c r="E1455" s="8"/>
      <c r="F1455" s="8"/>
      <c r="G1455" s="8"/>
    </row>
    <row r="1456" spans="3:7" x14ac:dyDescent="0.55000000000000004">
      <c r="C1456" t="s">
        <v>8221</v>
      </c>
      <c r="D1456" s="8">
        <v>4</v>
      </c>
      <c r="E1456" s="8"/>
      <c r="F1456" s="8"/>
      <c r="G1456" s="8"/>
    </row>
    <row r="1457" spans="3:7" x14ac:dyDescent="0.55000000000000004">
      <c r="C1457" t="s">
        <v>8221</v>
      </c>
      <c r="D1457" s="8">
        <v>5</v>
      </c>
      <c r="E1457" s="8"/>
      <c r="F1457" s="8"/>
      <c r="G1457" s="8"/>
    </row>
    <row r="1458" spans="3:7" x14ac:dyDescent="0.55000000000000004">
      <c r="C1458" t="s">
        <v>8221</v>
      </c>
      <c r="D1458" s="8">
        <v>2</v>
      </c>
      <c r="E1458" s="8"/>
      <c r="F1458" s="8"/>
      <c r="G1458" s="8"/>
    </row>
    <row r="1459" spans="3:7" x14ac:dyDescent="0.55000000000000004">
      <c r="C1459" t="s">
        <v>8221</v>
      </c>
      <c r="D1459" s="8">
        <v>2</v>
      </c>
      <c r="E1459" s="8"/>
      <c r="F1459" s="8"/>
      <c r="G1459" s="8"/>
    </row>
    <row r="1460" spans="3:7" x14ac:dyDescent="0.55000000000000004">
      <c r="C1460" t="s">
        <v>8221</v>
      </c>
      <c r="D1460" s="8">
        <v>3</v>
      </c>
      <c r="E1460" s="8"/>
      <c r="F1460" s="8"/>
      <c r="G1460" s="8"/>
    </row>
    <row r="1461" spans="3:7" x14ac:dyDescent="0.55000000000000004">
      <c r="C1461" t="s">
        <v>8221</v>
      </c>
      <c r="D1461" s="8">
        <v>0</v>
      </c>
      <c r="E1461" s="8"/>
      <c r="F1461" s="8"/>
      <c r="G1461" s="8"/>
    </row>
    <row r="1462" spans="3:7" x14ac:dyDescent="0.55000000000000004">
      <c r="C1462" t="s">
        <v>8221</v>
      </c>
      <c r="D1462" s="8">
        <v>4</v>
      </c>
      <c r="E1462" s="8"/>
      <c r="F1462" s="8"/>
      <c r="G1462" s="8"/>
    </row>
    <row r="1463" spans="3:7" x14ac:dyDescent="0.55000000000000004">
      <c r="C1463" t="s">
        <v>8221</v>
      </c>
      <c r="D1463" s="8">
        <v>1</v>
      </c>
      <c r="E1463" s="8"/>
      <c r="F1463" s="8"/>
      <c r="G1463" s="8"/>
    </row>
    <row r="1464" spans="3:7" x14ac:dyDescent="0.55000000000000004">
      <c r="C1464" t="s">
        <v>8221</v>
      </c>
      <c r="D1464" s="8">
        <v>12</v>
      </c>
      <c r="E1464" s="8"/>
      <c r="F1464" s="8"/>
      <c r="G1464" s="8"/>
    </row>
    <row r="1465" spans="3:7" x14ac:dyDescent="0.55000000000000004">
      <c r="C1465" t="s">
        <v>8221</v>
      </c>
      <c r="D1465" s="8">
        <v>4</v>
      </c>
      <c r="E1465" s="8"/>
      <c r="F1465" s="8"/>
      <c r="G1465" s="8"/>
    </row>
    <row r="1466" spans="3:7" x14ac:dyDescent="0.55000000000000004">
      <c r="C1466" t="s">
        <v>8221</v>
      </c>
      <c r="D1466" s="8">
        <v>91</v>
      </c>
      <c r="E1466" s="8"/>
      <c r="F1466" s="8"/>
      <c r="G1466" s="8"/>
    </row>
    <row r="1467" spans="3:7" x14ac:dyDescent="0.55000000000000004">
      <c r="C1467" t="s">
        <v>8221</v>
      </c>
      <c r="D1467" s="8">
        <v>1</v>
      </c>
      <c r="E1467" s="8"/>
      <c r="F1467" s="8"/>
      <c r="G1467" s="8"/>
    </row>
    <row r="1468" spans="3:7" x14ac:dyDescent="0.55000000000000004">
      <c r="C1468" t="s">
        <v>8221</v>
      </c>
      <c r="D1468" s="8">
        <v>1</v>
      </c>
      <c r="E1468" s="8"/>
      <c r="F1468" s="8"/>
      <c r="G1468" s="8"/>
    </row>
    <row r="1469" spans="3:7" x14ac:dyDescent="0.55000000000000004">
      <c r="C1469" t="s">
        <v>8221</v>
      </c>
      <c r="D1469" s="8">
        <v>0</v>
      </c>
      <c r="E1469" s="8"/>
      <c r="F1469" s="8"/>
      <c r="G1469" s="8"/>
    </row>
    <row r="1470" spans="3:7" x14ac:dyDescent="0.55000000000000004">
      <c r="C1470" t="s">
        <v>8221</v>
      </c>
      <c r="D1470" s="8">
        <v>13</v>
      </c>
      <c r="E1470" s="8"/>
      <c r="F1470" s="8"/>
      <c r="G1470" s="8"/>
    </row>
    <row r="1471" spans="3:7" x14ac:dyDescent="0.55000000000000004">
      <c r="C1471" t="s">
        <v>8221</v>
      </c>
      <c r="D1471" s="8">
        <v>2</v>
      </c>
      <c r="E1471" s="8"/>
      <c r="F1471" s="8"/>
      <c r="G1471" s="8"/>
    </row>
    <row r="1472" spans="3:7" x14ac:dyDescent="0.55000000000000004">
      <c r="C1472" t="s">
        <v>8221</v>
      </c>
      <c r="D1472" s="8">
        <v>0</v>
      </c>
      <c r="E1472" s="8"/>
      <c r="F1472" s="8"/>
      <c r="G1472" s="8"/>
    </row>
    <row r="1473" spans="3:7" x14ac:dyDescent="0.55000000000000004">
      <c r="C1473" t="s">
        <v>8221</v>
      </c>
      <c r="D1473" s="8">
        <v>21</v>
      </c>
      <c r="E1473" s="8"/>
      <c r="F1473" s="8"/>
      <c r="G1473" s="8"/>
    </row>
    <row r="1474" spans="3:7" x14ac:dyDescent="0.55000000000000004">
      <c r="C1474" t="s">
        <v>8221</v>
      </c>
      <c r="D1474" s="8">
        <v>9</v>
      </c>
      <c r="E1474" s="8"/>
      <c r="F1474" s="8"/>
      <c r="G1474" s="8"/>
    </row>
    <row r="1475" spans="3:7" x14ac:dyDescent="0.55000000000000004">
      <c r="C1475" t="s">
        <v>8221</v>
      </c>
      <c r="D1475" s="8">
        <v>6</v>
      </c>
      <c r="E1475" s="8"/>
      <c r="F1475" s="8"/>
      <c r="G1475" s="8"/>
    </row>
    <row r="1476" spans="3:7" x14ac:dyDescent="0.55000000000000004">
      <c r="C1476" t="s">
        <v>8221</v>
      </c>
      <c r="D1476" s="8">
        <v>4</v>
      </c>
      <c r="E1476" s="8"/>
      <c r="F1476" s="8"/>
      <c r="G1476" s="8"/>
    </row>
    <row r="1477" spans="3:7" x14ac:dyDescent="0.55000000000000004">
      <c r="C1477" t="s">
        <v>8221</v>
      </c>
      <c r="D1477" s="8">
        <v>7</v>
      </c>
      <c r="E1477" s="8"/>
      <c r="F1477" s="8"/>
      <c r="G1477" s="8"/>
    </row>
    <row r="1478" spans="3:7" x14ac:dyDescent="0.55000000000000004">
      <c r="C1478" t="s">
        <v>8221</v>
      </c>
      <c r="D1478" s="8">
        <v>5</v>
      </c>
      <c r="E1478" s="8"/>
      <c r="F1478" s="8"/>
      <c r="G1478" s="8"/>
    </row>
    <row r="1479" spans="3:7" x14ac:dyDescent="0.55000000000000004">
      <c r="C1479" t="s">
        <v>8221</v>
      </c>
      <c r="D1479" s="8">
        <v>0</v>
      </c>
      <c r="E1479" s="8"/>
      <c r="F1479" s="8"/>
      <c r="G1479" s="8"/>
    </row>
    <row r="1480" spans="3:7" x14ac:dyDescent="0.55000000000000004">
      <c r="C1480" t="s">
        <v>8221</v>
      </c>
      <c r="D1480" s="8">
        <v>3</v>
      </c>
      <c r="E1480" s="8"/>
      <c r="F1480" s="8"/>
      <c r="G1480" s="8"/>
    </row>
    <row r="1481" spans="3:7" x14ac:dyDescent="0.55000000000000004">
      <c r="C1481" t="s">
        <v>8221</v>
      </c>
      <c r="D1481" s="8">
        <v>9</v>
      </c>
      <c r="E1481" s="8"/>
      <c r="F1481" s="8"/>
      <c r="G1481" s="8"/>
    </row>
    <row r="1482" spans="3:7" x14ac:dyDescent="0.55000000000000004">
      <c r="C1482" t="s">
        <v>8221</v>
      </c>
      <c r="D1482" s="8">
        <v>6</v>
      </c>
      <c r="E1482" s="8"/>
      <c r="F1482" s="8"/>
      <c r="G1482" s="8"/>
    </row>
    <row r="1483" spans="3:7" x14ac:dyDescent="0.55000000000000004">
      <c r="C1483" t="s">
        <v>8221</v>
      </c>
      <c r="D1483" s="8">
        <v>4</v>
      </c>
      <c r="E1483" s="8"/>
      <c r="F1483" s="8"/>
      <c r="G1483" s="8"/>
    </row>
    <row r="1484" spans="3:7" x14ac:dyDescent="0.55000000000000004">
      <c r="C1484" t="s">
        <v>8221</v>
      </c>
      <c r="D1484" s="8">
        <v>1</v>
      </c>
      <c r="E1484" s="8"/>
      <c r="F1484" s="8"/>
      <c r="G1484" s="8"/>
    </row>
    <row r="1485" spans="3:7" x14ac:dyDescent="0.55000000000000004">
      <c r="C1485" t="s">
        <v>8221</v>
      </c>
      <c r="D1485" s="8">
        <v>17</v>
      </c>
      <c r="E1485" s="8"/>
      <c r="F1485" s="8"/>
      <c r="G1485" s="8"/>
    </row>
    <row r="1486" spans="3:7" x14ac:dyDescent="0.55000000000000004">
      <c r="C1486" t="s">
        <v>8221</v>
      </c>
      <c r="D1486" s="8">
        <v>1</v>
      </c>
      <c r="E1486" s="8"/>
      <c r="F1486" s="8"/>
      <c r="G1486" s="8"/>
    </row>
    <row r="1487" spans="3:7" x14ac:dyDescent="0.55000000000000004">
      <c r="C1487" t="s">
        <v>8221</v>
      </c>
      <c r="D1487" s="8">
        <v>13</v>
      </c>
      <c r="E1487" s="8"/>
      <c r="F1487" s="8"/>
      <c r="G1487" s="8"/>
    </row>
    <row r="1488" spans="3:7" x14ac:dyDescent="0.55000000000000004">
      <c r="C1488" t="s">
        <v>8221</v>
      </c>
      <c r="D1488" s="8">
        <v>6</v>
      </c>
      <c r="E1488" s="8"/>
      <c r="F1488" s="8"/>
      <c r="G1488" s="8"/>
    </row>
    <row r="1489" spans="3:7" x14ac:dyDescent="0.55000000000000004">
      <c r="C1489" t="s">
        <v>8221</v>
      </c>
      <c r="D1489" s="8">
        <v>0</v>
      </c>
      <c r="E1489" s="8"/>
      <c r="F1489" s="8"/>
      <c r="G1489" s="8"/>
    </row>
    <row r="1490" spans="3:7" x14ac:dyDescent="0.55000000000000004">
      <c r="C1490" t="s">
        <v>8221</v>
      </c>
      <c r="D1490" s="8">
        <v>2</v>
      </c>
      <c r="E1490" s="8"/>
      <c r="F1490" s="8"/>
      <c r="G1490" s="8"/>
    </row>
    <row r="1491" spans="3:7" x14ac:dyDescent="0.55000000000000004">
      <c r="C1491" t="s">
        <v>8221</v>
      </c>
      <c r="D1491" s="8">
        <v>2</v>
      </c>
      <c r="E1491" s="8"/>
      <c r="F1491" s="8"/>
      <c r="G1491" s="8"/>
    </row>
    <row r="1492" spans="3:7" x14ac:dyDescent="0.55000000000000004">
      <c r="C1492" t="s">
        <v>8221</v>
      </c>
      <c r="D1492" s="8">
        <v>21</v>
      </c>
      <c r="E1492" s="8"/>
      <c r="F1492" s="8"/>
      <c r="G1492" s="8"/>
    </row>
    <row r="1493" spans="3:7" x14ac:dyDescent="0.55000000000000004">
      <c r="C1493" t="s">
        <v>8221</v>
      </c>
      <c r="D1493" s="8">
        <v>13</v>
      </c>
      <c r="E1493" s="8"/>
      <c r="F1493" s="8"/>
      <c r="G1493" s="8"/>
    </row>
    <row r="1494" spans="3:7" x14ac:dyDescent="0.55000000000000004">
      <c r="C1494" t="s">
        <v>8221</v>
      </c>
      <c r="D1494" s="8">
        <v>0</v>
      </c>
      <c r="E1494" s="8"/>
      <c r="F1494" s="8"/>
      <c r="G1494" s="8"/>
    </row>
    <row r="1495" spans="3:7" x14ac:dyDescent="0.55000000000000004">
      <c r="C1495" t="s">
        <v>8221</v>
      </c>
      <c r="D1495" s="8">
        <v>6</v>
      </c>
      <c r="E1495" s="8"/>
      <c r="F1495" s="8"/>
      <c r="G1495" s="8"/>
    </row>
    <row r="1496" spans="3:7" x14ac:dyDescent="0.55000000000000004">
      <c r="C1496" t="s">
        <v>8221</v>
      </c>
      <c r="D1496" s="8">
        <v>0</v>
      </c>
      <c r="E1496" s="8"/>
      <c r="F1496" s="8"/>
      <c r="G1496" s="8"/>
    </row>
    <row r="1497" spans="3:7" x14ac:dyDescent="0.55000000000000004">
      <c r="C1497" t="s">
        <v>8221</v>
      </c>
      <c r="D1497" s="8">
        <v>1</v>
      </c>
      <c r="E1497" s="8"/>
      <c r="F1497" s="8"/>
      <c r="G1497" s="8"/>
    </row>
    <row r="1498" spans="3:7" x14ac:dyDescent="0.55000000000000004">
      <c r="C1498" t="s">
        <v>8221</v>
      </c>
      <c r="D1498" s="8">
        <v>0</v>
      </c>
      <c r="E1498" s="8"/>
      <c r="F1498" s="8"/>
      <c r="G1498" s="8"/>
    </row>
    <row r="1499" spans="3:7" x14ac:dyDescent="0.55000000000000004">
      <c r="C1499" t="s">
        <v>8221</v>
      </c>
      <c r="D1499" s="8">
        <v>12</v>
      </c>
      <c r="E1499" s="8"/>
      <c r="F1499" s="8"/>
      <c r="G1499" s="8"/>
    </row>
    <row r="1500" spans="3:7" x14ac:dyDescent="0.55000000000000004">
      <c r="C1500" t="s">
        <v>8221</v>
      </c>
      <c r="D1500" s="8">
        <v>2</v>
      </c>
      <c r="E1500" s="8"/>
      <c r="F1500" s="8"/>
      <c r="G1500" s="8"/>
    </row>
    <row r="1501" spans="3:7" x14ac:dyDescent="0.55000000000000004">
      <c r="C1501" t="s">
        <v>8221</v>
      </c>
      <c r="D1501" s="8">
        <v>6</v>
      </c>
      <c r="E1501" s="8"/>
      <c r="F1501" s="8"/>
      <c r="G1501" s="8"/>
    </row>
    <row r="1502" spans="3:7" x14ac:dyDescent="0.55000000000000004">
      <c r="C1502" t="s">
        <v>8221</v>
      </c>
      <c r="D1502" s="8">
        <v>1</v>
      </c>
      <c r="E1502" s="8"/>
      <c r="F1502" s="8"/>
      <c r="G1502" s="8"/>
    </row>
    <row r="1503" spans="3:7" x14ac:dyDescent="0.55000000000000004">
      <c r="C1503" t="s">
        <v>8221</v>
      </c>
      <c r="D1503" s="8">
        <v>1</v>
      </c>
      <c r="E1503" s="8"/>
      <c r="F1503" s="8"/>
      <c r="G1503" s="8"/>
    </row>
    <row r="1504" spans="3:7" x14ac:dyDescent="0.55000000000000004">
      <c r="C1504" t="s">
        <v>8221</v>
      </c>
      <c r="D1504" s="8">
        <v>5</v>
      </c>
      <c r="E1504" s="8"/>
      <c r="F1504" s="8"/>
      <c r="G1504" s="8"/>
    </row>
    <row r="1505" spans="3:7" x14ac:dyDescent="0.55000000000000004">
      <c r="C1505" t="s">
        <v>8221</v>
      </c>
      <c r="D1505" s="8">
        <v>0</v>
      </c>
      <c r="E1505" s="8"/>
      <c r="F1505" s="8"/>
      <c r="G1505" s="8"/>
    </row>
    <row r="1506" spans="3:7" x14ac:dyDescent="0.55000000000000004">
      <c r="C1506" t="s">
        <v>8221</v>
      </c>
      <c r="D1506" s="8">
        <v>3</v>
      </c>
      <c r="E1506" s="8"/>
      <c r="F1506" s="8"/>
      <c r="G1506" s="8"/>
    </row>
    <row r="1507" spans="3:7" x14ac:dyDescent="0.55000000000000004">
      <c r="C1507" t="s">
        <v>8221</v>
      </c>
      <c r="D1507" s="8">
        <v>8</v>
      </c>
      <c r="E1507" s="8"/>
      <c r="F1507" s="8"/>
      <c r="G1507" s="8"/>
    </row>
    <row r="1508" spans="3:7" x14ac:dyDescent="0.55000000000000004">
      <c r="C1508" t="s">
        <v>8221</v>
      </c>
      <c r="D1508" s="8">
        <v>3</v>
      </c>
      <c r="E1508" s="8"/>
      <c r="F1508" s="8"/>
      <c r="G1508" s="8"/>
    </row>
    <row r="1509" spans="3:7" x14ac:dyDescent="0.55000000000000004">
      <c r="C1509" t="s">
        <v>8221</v>
      </c>
      <c r="D1509" s="8">
        <v>8</v>
      </c>
      <c r="E1509" s="8"/>
      <c r="F1509" s="8"/>
      <c r="G1509" s="8"/>
    </row>
    <row r="1510" spans="3:7" x14ac:dyDescent="0.55000000000000004">
      <c r="C1510" t="s">
        <v>8221</v>
      </c>
      <c r="D1510" s="8">
        <v>1</v>
      </c>
      <c r="E1510" s="8"/>
      <c r="F1510" s="8"/>
      <c r="G1510" s="8"/>
    </row>
    <row r="1511" spans="3:7" x14ac:dyDescent="0.55000000000000004">
      <c r="C1511" t="s">
        <v>8221</v>
      </c>
      <c r="D1511" s="8">
        <v>4</v>
      </c>
      <c r="E1511" s="8"/>
      <c r="F1511" s="8"/>
      <c r="G1511" s="8"/>
    </row>
    <row r="1512" spans="3:7" x14ac:dyDescent="0.55000000000000004">
      <c r="C1512" t="s">
        <v>8221</v>
      </c>
      <c r="D1512" s="8">
        <v>8</v>
      </c>
      <c r="E1512" s="8"/>
      <c r="F1512" s="8"/>
      <c r="G1512" s="8"/>
    </row>
    <row r="1513" spans="3:7" x14ac:dyDescent="0.55000000000000004">
      <c r="C1513" t="s">
        <v>8221</v>
      </c>
      <c r="D1513" s="8">
        <v>1</v>
      </c>
      <c r="E1513" s="8"/>
      <c r="F1513" s="8"/>
      <c r="G1513" s="8"/>
    </row>
    <row r="1514" spans="3:7" x14ac:dyDescent="0.55000000000000004">
      <c r="C1514" t="s">
        <v>8221</v>
      </c>
      <c r="D1514" s="8">
        <v>5</v>
      </c>
      <c r="E1514" s="8"/>
      <c r="F1514" s="8"/>
      <c r="G1514" s="8"/>
    </row>
    <row r="1515" spans="3:7" x14ac:dyDescent="0.55000000000000004">
      <c r="C1515" t="s">
        <v>8221</v>
      </c>
      <c r="D1515" s="8">
        <v>0</v>
      </c>
      <c r="E1515" s="8"/>
      <c r="F1515" s="8"/>
      <c r="G1515" s="8"/>
    </row>
    <row r="1516" spans="3:7" x14ac:dyDescent="0.55000000000000004">
      <c r="C1516" t="s">
        <v>8221</v>
      </c>
      <c r="D1516" s="8">
        <v>0</v>
      </c>
      <c r="E1516" s="8"/>
      <c r="F1516" s="8"/>
      <c r="G1516" s="8"/>
    </row>
    <row r="1517" spans="3:7" x14ac:dyDescent="0.55000000000000004">
      <c r="C1517" t="s">
        <v>8221</v>
      </c>
      <c r="D1517" s="8">
        <v>1</v>
      </c>
      <c r="E1517" s="8"/>
      <c r="F1517" s="8"/>
      <c r="G1517" s="8"/>
    </row>
    <row r="1518" spans="3:7" x14ac:dyDescent="0.55000000000000004">
      <c r="C1518" t="s">
        <v>8221</v>
      </c>
      <c r="D1518" s="8">
        <v>0</v>
      </c>
      <c r="E1518" s="8"/>
      <c r="F1518" s="8"/>
      <c r="G1518" s="8"/>
    </row>
    <row r="1519" spans="3:7" x14ac:dyDescent="0.55000000000000004">
      <c r="C1519" t="s">
        <v>8221</v>
      </c>
      <c r="D1519" s="8">
        <v>0</v>
      </c>
      <c r="E1519" s="8"/>
      <c r="F1519" s="8"/>
      <c r="G1519" s="8"/>
    </row>
    <row r="1520" spans="3:7" x14ac:dyDescent="0.55000000000000004">
      <c r="C1520" t="s">
        <v>8221</v>
      </c>
      <c r="D1520" s="8">
        <v>6</v>
      </c>
      <c r="E1520" s="8"/>
      <c r="F1520" s="8"/>
      <c r="G1520" s="8"/>
    </row>
    <row r="1521" spans="3:7" x14ac:dyDescent="0.55000000000000004">
      <c r="C1521" t="s">
        <v>8221</v>
      </c>
      <c r="D1521" s="8">
        <v>6</v>
      </c>
      <c r="E1521" s="8"/>
      <c r="F1521" s="8"/>
      <c r="G1521" s="8"/>
    </row>
    <row r="1522" spans="3:7" x14ac:dyDescent="0.55000000000000004">
      <c r="C1522" t="s">
        <v>8221</v>
      </c>
      <c r="D1522" s="8">
        <v>14</v>
      </c>
      <c r="E1522" s="8"/>
      <c r="F1522" s="8"/>
      <c r="G1522" s="8"/>
    </row>
    <row r="1523" spans="3:7" x14ac:dyDescent="0.55000000000000004">
      <c r="C1523" t="s">
        <v>8221</v>
      </c>
      <c r="D1523" s="8">
        <v>6</v>
      </c>
      <c r="E1523" s="8"/>
      <c r="F1523" s="8"/>
      <c r="G1523" s="8"/>
    </row>
    <row r="1524" spans="3:7" x14ac:dyDescent="0.55000000000000004">
      <c r="C1524" t="s">
        <v>8221</v>
      </c>
      <c r="D1524" s="8">
        <v>33</v>
      </c>
      <c r="E1524" s="8"/>
      <c r="F1524" s="8"/>
      <c r="G1524" s="8"/>
    </row>
    <row r="1525" spans="3:7" x14ac:dyDescent="0.55000000000000004">
      <c r="C1525" t="s">
        <v>8221</v>
      </c>
      <c r="D1525" s="8">
        <v>4</v>
      </c>
      <c r="E1525" s="8"/>
      <c r="F1525" s="8"/>
      <c r="G1525" s="8"/>
    </row>
    <row r="1526" spans="3:7" x14ac:dyDescent="0.55000000000000004">
      <c r="C1526" t="s">
        <v>8221</v>
      </c>
      <c r="D1526" s="8">
        <v>1</v>
      </c>
      <c r="E1526" s="8"/>
      <c r="F1526" s="8"/>
      <c r="G1526" s="8"/>
    </row>
    <row r="1527" spans="3:7" x14ac:dyDescent="0.55000000000000004">
      <c r="C1527" t="s">
        <v>8221</v>
      </c>
      <c r="D1527" s="8">
        <v>0</v>
      </c>
      <c r="E1527" s="8"/>
      <c r="F1527" s="8"/>
      <c r="G1527" s="8"/>
    </row>
    <row r="1528" spans="3:7" x14ac:dyDescent="0.55000000000000004">
      <c r="C1528" t="s">
        <v>8221</v>
      </c>
      <c r="D1528" s="8">
        <v>6</v>
      </c>
      <c r="E1528" s="8"/>
      <c r="F1528" s="8"/>
      <c r="G1528" s="8"/>
    </row>
    <row r="1529" spans="3:7" x14ac:dyDescent="0.55000000000000004">
      <c r="C1529" t="s">
        <v>8221</v>
      </c>
      <c r="D1529" s="8">
        <v>6</v>
      </c>
      <c r="E1529" s="8"/>
      <c r="F1529" s="8"/>
      <c r="G1529" s="8"/>
    </row>
    <row r="1530" spans="3:7" x14ac:dyDescent="0.55000000000000004">
      <c r="C1530" t="s">
        <v>8221</v>
      </c>
      <c r="D1530" s="8">
        <v>1</v>
      </c>
      <c r="E1530" s="8"/>
      <c r="F1530" s="8"/>
      <c r="G1530" s="8"/>
    </row>
    <row r="1531" spans="3:7" x14ac:dyDescent="0.55000000000000004">
      <c r="C1531" t="s">
        <v>8221</v>
      </c>
      <c r="D1531" s="8">
        <v>3</v>
      </c>
      <c r="E1531" s="8"/>
      <c r="F1531" s="8"/>
      <c r="G1531" s="8"/>
    </row>
  </sheetData>
  <mergeCells count="1">
    <mergeCell ref="G1:H1"/>
  </mergeCells>
  <conditionalFormatting sqref="A2:A1068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failed">
      <formula>NOT(ISERROR(SEARCH("failed",C2)))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AB056-5896-4BD5-B7BE-75E4AB56E66B}">
  <sheetPr codeName="Sheet6" filterMode="1"/>
  <dimension ref="A1:V4115"/>
  <sheetViews>
    <sheetView topLeftCell="A1472" zoomScaleNormal="100" workbookViewId="0">
      <selection activeCell="C1531" sqref="C1531"/>
    </sheetView>
  </sheetViews>
  <sheetFormatPr defaultRowHeight="14.4" x14ac:dyDescent="0.55000000000000004"/>
  <cols>
    <col min="1" max="1" width="14" bestFit="1" customWidth="1"/>
    <col min="2" max="2" width="14.15625" customWidth="1"/>
    <col min="3" max="3" width="10.3125" customWidth="1"/>
    <col min="4" max="5" width="14.3125" customWidth="1"/>
    <col min="6" max="6" width="15.3671875" customWidth="1"/>
    <col min="7" max="7" width="16.83984375" customWidth="1"/>
    <col min="8" max="8" width="13.578125" customWidth="1"/>
    <col min="14" max="14" width="16.62890625" bestFit="1" customWidth="1"/>
    <col min="15" max="15" width="12.26171875" customWidth="1"/>
    <col min="16" max="16" width="10.68359375" bestFit="1" customWidth="1"/>
    <col min="18" max="18" width="12.9453125" bestFit="1" customWidth="1"/>
    <col min="19" max="19" width="10.20703125" bestFit="1" customWidth="1"/>
  </cols>
  <sheetData>
    <row r="1" spans="1:22" ht="15.6" x14ac:dyDescent="0.6">
      <c r="A1" s="1" t="s">
        <v>8351</v>
      </c>
      <c r="B1" s="1" t="s">
        <v>8361</v>
      </c>
      <c r="C1" s="1" t="s">
        <v>8352</v>
      </c>
      <c r="D1" s="1" t="s">
        <v>8361</v>
      </c>
      <c r="E1" s="1"/>
      <c r="G1" s="22" t="s">
        <v>8350</v>
      </c>
      <c r="H1" s="22"/>
      <c r="I1" s="1"/>
      <c r="J1" s="1"/>
      <c r="K1" s="1"/>
      <c r="L1" s="1"/>
      <c r="M1" s="1"/>
      <c r="N1" s="1" t="s">
        <v>8350</v>
      </c>
      <c r="O1" s="13" t="s">
        <v>8375</v>
      </c>
      <c r="P1" s="13" t="s">
        <v>8376</v>
      </c>
      <c r="Q1" s="1" t="s">
        <v>8377</v>
      </c>
      <c r="R1" s="13" t="s">
        <v>8375</v>
      </c>
      <c r="S1" s="13" t="s">
        <v>8376</v>
      </c>
      <c r="T1" s="1" t="s">
        <v>8377</v>
      </c>
      <c r="U1" s="13" t="s">
        <v>8378</v>
      </c>
      <c r="V1" s="13" t="s">
        <v>8379</v>
      </c>
    </row>
    <row r="2" spans="1:22" x14ac:dyDescent="0.55000000000000004">
      <c r="A2" t="s">
        <v>8219</v>
      </c>
      <c r="B2" s="8">
        <v>20242</v>
      </c>
      <c r="C2" t="s">
        <v>8221</v>
      </c>
      <c r="D2" s="8">
        <v>1293</v>
      </c>
      <c r="E2" s="8"/>
      <c r="F2" s="1" t="s">
        <v>8362</v>
      </c>
      <c r="G2" s="17" t="s">
        <v>8353</v>
      </c>
      <c r="H2" s="18" t="s">
        <v>8354</v>
      </c>
      <c r="I2" s="19"/>
      <c r="K2" s="15"/>
      <c r="N2" t="s">
        <v>8219</v>
      </c>
      <c r="O2">
        <v>1434931811</v>
      </c>
      <c r="P2">
        <v>1437620400</v>
      </c>
      <c r="Q2">
        <f>P2-O2</f>
        <v>2688589</v>
      </c>
      <c r="R2" s="12">
        <f t="shared" ref="R2:R65" si="0">(((O2/60)/60)/24)+DATE(1970,1,1)</f>
        <v>42177.007071759261</v>
      </c>
      <c r="S2" s="12">
        <f t="shared" ref="S2:S65" si="1">(((P2/60)/60)/24)+DATE(1970,1,1)</f>
        <v>42208.125</v>
      </c>
      <c r="T2">
        <f>S2-R2</f>
        <v>31.117928240739275</v>
      </c>
      <c r="U2">
        <f>AVERAGE(T2:T3842)</f>
        <v>33.412247585143781</v>
      </c>
    </row>
    <row r="3" spans="1:22" x14ac:dyDescent="0.55000000000000004">
      <c r="A3" t="s">
        <v>8219</v>
      </c>
      <c r="B3" s="8">
        <v>3355</v>
      </c>
      <c r="C3" t="s">
        <v>8221</v>
      </c>
      <c r="D3" s="8">
        <v>975</v>
      </c>
      <c r="E3" s="8"/>
      <c r="F3" s="8" t="s">
        <v>8355</v>
      </c>
      <c r="G3" s="8">
        <f>MEDIAN(B2:B1068)</f>
        <v>50</v>
      </c>
      <c r="H3" s="8">
        <f>MEDIAN(D2:D1531)</f>
        <v>4</v>
      </c>
      <c r="I3" s="19"/>
      <c r="K3" s="15"/>
      <c r="N3" t="s">
        <v>8219</v>
      </c>
      <c r="O3">
        <v>1485872683</v>
      </c>
      <c r="P3">
        <v>1488464683</v>
      </c>
      <c r="Q3">
        <f t="shared" ref="Q3:Q66" si="2">P3-O3</f>
        <v>2592000</v>
      </c>
      <c r="R3" s="12">
        <f t="shared" si="0"/>
        <v>42766.600497685184</v>
      </c>
      <c r="S3" s="12">
        <f t="shared" si="1"/>
        <v>42796.600497685184</v>
      </c>
      <c r="T3">
        <f t="shared" ref="T3:T66" si="3">S3-R3</f>
        <v>30</v>
      </c>
    </row>
    <row r="4" spans="1:22" x14ac:dyDescent="0.55000000000000004">
      <c r="A4" t="s">
        <v>8219</v>
      </c>
      <c r="B4" s="8">
        <v>2602</v>
      </c>
      <c r="C4" t="s">
        <v>8221</v>
      </c>
      <c r="D4" s="8">
        <v>890</v>
      </c>
      <c r="E4" s="8"/>
      <c r="F4" s="8" t="s">
        <v>8356</v>
      </c>
      <c r="G4" s="20">
        <f>AVERAGE(B2:B1068)</f>
        <v>123.87253983130272</v>
      </c>
      <c r="H4" s="20">
        <f>AVERAGE(D2:D1531)</f>
        <v>17.709803921568628</v>
      </c>
      <c r="N4" t="s">
        <v>8219</v>
      </c>
      <c r="O4">
        <v>1454691083</v>
      </c>
      <c r="P4">
        <v>1455555083</v>
      </c>
      <c r="Q4">
        <f t="shared" si="2"/>
        <v>864000</v>
      </c>
      <c r="R4" s="12">
        <f t="shared" si="0"/>
        <v>42405.702349537038</v>
      </c>
      <c r="S4" s="12">
        <f t="shared" si="1"/>
        <v>42415.702349537038</v>
      </c>
      <c r="T4">
        <f t="shared" si="3"/>
        <v>10</v>
      </c>
    </row>
    <row r="5" spans="1:22" x14ac:dyDescent="0.55000000000000004">
      <c r="A5" t="s">
        <v>8219</v>
      </c>
      <c r="B5" s="8">
        <v>2174</v>
      </c>
      <c r="C5" t="s">
        <v>8221</v>
      </c>
      <c r="D5" s="8">
        <v>534</v>
      </c>
      <c r="E5" s="8"/>
      <c r="F5" s="8" t="s">
        <v>8357</v>
      </c>
      <c r="G5" s="8">
        <f>SMALL(B2:B1068,1)</f>
        <v>1</v>
      </c>
      <c r="H5" s="8">
        <f>SMALL(D2:D1531,1)</f>
        <v>0</v>
      </c>
      <c r="N5" t="s">
        <v>8219</v>
      </c>
      <c r="O5">
        <v>1404822107</v>
      </c>
      <c r="P5">
        <v>1407414107</v>
      </c>
      <c r="Q5">
        <f t="shared" si="2"/>
        <v>2592000</v>
      </c>
      <c r="R5" s="12">
        <f t="shared" si="0"/>
        <v>41828.515127314815</v>
      </c>
      <c r="S5" s="12">
        <f t="shared" si="1"/>
        <v>41858.515127314815</v>
      </c>
      <c r="T5">
        <f t="shared" si="3"/>
        <v>30</v>
      </c>
    </row>
    <row r="6" spans="1:22" x14ac:dyDescent="0.55000000000000004">
      <c r="A6" t="s">
        <v>8219</v>
      </c>
      <c r="B6" s="8">
        <v>2165</v>
      </c>
      <c r="C6" t="s">
        <v>8221</v>
      </c>
      <c r="D6" s="8">
        <v>456</v>
      </c>
      <c r="E6" s="8"/>
      <c r="F6" s="8" t="s">
        <v>8358</v>
      </c>
      <c r="G6" s="8">
        <f>LARGE(B2:B1068,1)</f>
        <v>20242</v>
      </c>
      <c r="H6" s="8">
        <f>MAX(D2:D1531,1)</f>
        <v>1293</v>
      </c>
      <c r="N6" t="s">
        <v>8219</v>
      </c>
      <c r="O6">
        <v>1447963279</v>
      </c>
      <c r="P6">
        <v>1450555279</v>
      </c>
      <c r="Q6">
        <f t="shared" si="2"/>
        <v>2592000</v>
      </c>
      <c r="R6" s="12">
        <f t="shared" si="0"/>
        <v>42327.834247685183</v>
      </c>
      <c r="S6" s="12">
        <f t="shared" si="1"/>
        <v>42357.834247685183</v>
      </c>
      <c r="T6">
        <f t="shared" si="3"/>
        <v>30</v>
      </c>
    </row>
    <row r="7" spans="1:22" x14ac:dyDescent="0.55000000000000004">
      <c r="A7" t="s">
        <v>8219</v>
      </c>
      <c r="B7" s="8">
        <v>1510</v>
      </c>
      <c r="C7" t="s">
        <v>8221</v>
      </c>
      <c r="D7" s="8">
        <v>369</v>
      </c>
      <c r="E7" s="8"/>
      <c r="F7" s="8" t="s">
        <v>8359</v>
      </c>
      <c r="G7" s="20">
        <f>_xlfn.VAR.P(B2:B1068)</f>
        <v>426811.17025812285</v>
      </c>
      <c r="H7" s="20">
        <f>_xlfn.VAR.P(D2:D1531)</f>
        <v>3773.2216685890044</v>
      </c>
      <c r="N7" t="s">
        <v>8219</v>
      </c>
      <c r="O7">
        <v>1468362207</v>
      </c>
      <c r="P7">
        <v>1469770500</v>
      </c>
      <c r="Q7">
        <f t="shared" si="2"/>
        <v>1408293</v>
      </c>
      <c r="R7" s="12">
        <f t="shared" si="0"/>
        <v>42563.932951388888</v>
      </c>
      <c r="S7" s="12">
        <f t="shared" si="1"/>
        <v>42580.232638888891</v>
      </c>
      <c r="T7">
        <f t="shared" si="3"/>
        <v>16.299687500002619</v>
      </c>
    </row>
    <row r="8" spans="1:22" x14ac:dyDescent="0.55000000000000004">
      <c r="A8" t="s">
        <v>8219</v>
      </c>
      <c r="B8" s="8">
        <v>1420</v>
      </c>
      <c r="C8" t="s">
        <v>8221</v>
      </c>
      <c r="D8" s="8">
        <v>338</v>
      </c>
      <c r="E8" s="8"/>
      <c r="F8" s="8" t="s">
        <v>8360</v>
      </c>
      <c r="G8" s="20">
        <f>_xlfn.STDEV.P(B2:B1068)</f>
        <v>653.30786789852982</v>
      </c>
      <c r="H8" s="20">
        <f>_xlfn.STDEV.P(D2:D1531)</f>
        <v>61.426555076684906</v>
      </c>
      <c r="N8" t="s">
        <v>8219</v>
      </c>
      <c r="O8">
        <v>1401846250</v>
      </c>
      <c r="P8">
        <v>1402710250</v>
      </c>
      <c r="Q8">
        <f t="shared" si="2"/>
        <v>864000</v>
      </c>
      <c r="R8" s="12">
        <f t="shared" si="0"/>
        <v>41794.072337962964</v>
      </c>
      <c r="S8" s="12">
        <f t="shared" si="1"/>
        <v>41804.072337962964</v>
      </c>
      <c r="T8">
        <f t="shared" si="3"/>
        <v>10</v>
      </c>
    </row>
    <row r="9" spans="1:22" x14ac:dyDescent="0.55000000000000004">
      <c r="A9" t="s">
        <v>8219</v>
      </c>
      <c r="B9" s="8">
        <v>1224</v>
      </c>
      <c r="C9" t="s">
        <v>8221</v>
      </c>
      <c r="D9" s="8">
        <v>336</v>
      </c>
      <c r="E9" s="8"/>
      <c r="F9" s="8"/>
      <c r="G9" s="8"/>
      <c r="N9" t="s">
        <v>8219</v>
      </c>
      <c r="O9">
        <v>1464224867</v>
      </c>
      <c r="P9">
        <v>1467680867</v>
      </c>
      <c r="Q9">
        <f t="shared" si="2"/>
        <v>3456000</v>
      </c>
      <c r="R9" s="12">
        <f t="shared" si="0"/>
        <v>42516.047071759262</v>
      </c>
      <c r="S9" s="12">
        <f t="shared" si="1"/>
        <v>42556.047071759262</v>
      </c>
      <c r="T9">
        <f t="shared" si="3"/>
        <v>40</v>
      </c>
    </row>
    <row r="10" spans="1:22" x14ac:dyDescent="0.55000000000000004">
      <c r="A10" t="s">
        <v>8219</v>
      </c>
      <c r="B10" s="8">
        <v>1107</v>
      </c>
      <c r="C10" t="s">
        <v>8221</v>
      </c>
      <c r="D10" s="8">
        <v>312</v>
      </c>
      <c r="E10" s="8"/>
      <c r="F10" s="8"/>
      <c r="G10" s="8"/>
      <c r="N10" t="s">
        <v>8219</v>
      </c>
      <c r="O10">
        <v>1460155212</v>
      </c>
      <c r="P10">
        <v>1460754000</v>
      </c>
      <c r="Q10">
        <f t="shared" si="2"/>
        <v>598788</v>
      </c>
      <c r="R10" s="12">
        <f t="shared" si="0"/>
        <v>42468.94458333333</v>
      </c>
      <c r="S10" s="12">
        <f t="shared" si="1"/>
        <v>42475.875</v>
      </c>
      <c r="T10">
        <f t="shared" si="3"/>
        <v>6.9304166666697711</v>
      </c>
    </row>
    <row r="11" spans="1:22" x14ac:dyDescent="0.55000000000000004">
      <c r="A11" t="s">
        <v>8219</v>
      </c>
      <c r="B11" s="8">
        <v>1104</v>
      </c>
      <c r="C11" t="s">
        <v>8221</v>
      </c>
      <c r="D11" s="8">
        <v>311</v>
      </c>
      <c r="E11" s="8"/>
      <c r="F11" s="8"/>
      <c r="G11" s="8"/>
      <c r="N11" t="s">
        <v>8219</v>
      </c>
      <c r="O11">
        <v>1458268144</v>
      </c>
      <c r="P11">
        <v>1460860144</v>
      </c>
      <c r="Q11">
        <f t="shared" si="2"/>
        <v>2592000</v>
      </c>
      <c r="R11" s="12">
        <f t="shared" si="0"/>
        <v>42447.103518518517</v>
      </c>
      <c r="S11" s="12">
        <f t="shared" si="1"/>
        <v>42477.103518518517</v>
      </c>
      <c r="T11">
        <f t="shared" si="3"/>
        <v>30</v>
      </c>
    </row>
    <row r="12" spans="1:22" x14ac:dyDescent="0.55000000000000004">
      <c r="A12" t="s">
        <v>8219</v>
      </c>
      <c r="B12" s="8">
        <v>1095</v>
      </c>
      <c r="C12" t="s">
        <v>8221</v>
      </c>
      <c r="D12" s="8">
        <v>310</v>
      </c>
      <c r="E12" s="8"/>
      <c r="F12" s="8"/>
      <c r="G12" s="8"/>
      <c r="N12" t="s">
        <v>8219</v>
      </c>
      <c r="O12">
        <v>1400636279</v>
      </c>
      <c r="P12">
        <v>1403660279</v>
      </c>
      <c r="Q12">
        <f t="shared" si="2"/>
        <v>3024000</v>
      </c>
      <c r="R12" s="12">
        <f t="shared" si="0"/>
        <v>41780.068043981482</v>
      </c>
      <c r="S12" s="12">
        <f t="shared" si="1"/>
        <v>41815.068043981482</v>
      </c>
      <c r="T12">
        <f t="shared" si="3"/>
        <v>35</v>
      </c>
    </row>
    <row r="13" spans="1:22" x14ac:dyDescent="0.55000000000000004">
      <c r="A13" t="s">
        <v>8219</v>
      </c>
      <c r="B13" s="8">
        <v>1088</v>
      </c>
      <c r="C13" t="s">
        <v>8221</v>
      </c>
      <c r="D13" s="8">
        <v>296</v>
      </c>
      <c r="E13" s="8"/>
      <c r="F13" s="8"/>
      <c r="G13" s="8"/>
      <c r="N13" t="s">
        <v>8219</v>
      </c>
      <c r="O13">
        <v>1469126462</v>
      </c>
      <c r="P13">
        <v>1471834800</v>
      </c>
      <c r="Q13">
        <f t="shared" si="2"/>
        <v>2708338</v>
      </c>
      <c r="R13" s="12">
        <f t="shared" si="0"/>
        <v>42572.778495370367</v>
      </c>
      <c r="S13" s="12">
        <f t="shared" si="1"/>
        <v>42604.125</v>
      </c>
      <c r="T13">
        <f t="shared" si="3"/>
        <v>31.346504629633273</v>
      </c>
    </row>
    <row r="14" spans="1:22" x14ac:dyDescent="0.55000000000000004">
      <c r="A14" t="s">
        <v>8219</v>
      </c>
      <c r="B14" s="8">
        <v>1062</v>
      </c>
      <c r="C14" t="s">
        <v>8221</v>
      </c>
      <c r="D14" s="8">
        <v>285</v>
      </c>
      <c r="E14" s="8"/>
      <c r="F14" s="8"/>
      <c r="G14" s="8"/>
      <c r="N14" t="s">
        <v>8219</v>
      </c>
      <c r="O14">
        <v>1401642425</v>
      </c>
      <c r="P14">
        <v>1405479600</v>
      </c>
      <c r="Q14">
        <f t="shared" si="2"/>
        <v>3837175</v>
      </c>
      <c r="R14" s="12">
        <f t="shared" si="0"/>
        <v>41791.713252314818</v>
      </c>
      <c r="S14" s="12">
        <f t="shared" si="1"/>
        <v>41836.125</v>
      </c>
      <c r="T14">
        <f t="shared" si="3"/>
        <v>44.41174768518249</v>
      </c>
    </row>
    <row r="15" spans="1:22" x14ac:dyDescent="0.55000000000000004">
      <c r="A15" t="s">
        <v>8219</v>
      </c>
      <c r="B15" s="8">
        <v>1049</v>
      </c>
      <c r="C15" t="s">
        <v>8221</v>
      </c>
      <c r="D15" s="8">
        <v>236</v>
      </c>
      <c r="E15" s="8"/>
      <c r="F15" s="8"/>
      <c r="G15" s="8"/>
      <c r="N15" t="s">
        <v>8219</v>
      </c>
      <c r="O15">
        <v>1463588109</v>
      </c>
      <c r="P15">
        <v>1466713620</v>
      </c>
      <c r="Q15">
        <f t="shared" si="2"/>
        <v>3125511</v>
      </c>
      <c r="R15" s="12">
        <f t="shared" si="0"/>
        <v>42508.677187499998</v>
      </c>
      <c r="S15" s="12">
        <f t="shared" si="1"/>
        <v>42544.852083333331</v>
      </c>
      <c r="T15">
        <f t="shared" si="3"/>
        <v>36.174895833333721</v>
      </c>
    </row>
    <row r="16" spans="1:22" x14ac:dyDescent="0.55000000000000004">
      <c r="A16" t="s">
        <v>8219</v>
      </c>
      <c r="B16" s="8">
        <v>1021</v>
      </c>
      <c r="C16" t="s">
        <v>8221</v>
      </c>
      <c r="D16" s="8">
        <v>229</v>
      </c>
      <c r="E16" s="8"/>
      <c r="F16" s="8"/>
      <c r="G16" s="8"/>
      <c r="N16" t="s">
        <v>8219</v>
      </c>
      <c r="O16">
        <v>1403051888</v>
      </c>
      <c r="P16">
        <v>1405259940</v>
      </c>
      <c r="Q16">
        <f t="shared" si="2"/>
        <v>2208052</v>
      </c>
      <c r="R16" s="12">
        <f t="shared" si="0"/>
        <v>41808.02648148148</v>
      </c>
      <c r="S16" s="12">
        <f t="shared" si="1"/>
        <v>41833.582638888889</v>
      </c>
      <c r="T16">
        <f t="shared" si="3"/>
        <v>25.556157407409046</v>
      </c>
    </row>
    <row r="17" spans="1:20" x14ac:dyDescent="0.55000000000000004">
      <c r="A17" t="s">
        <v>8219</v>
      </c>
      <c r="B17" s="8">
        <v>1019</v>
      </c>
      <c r="C17" t="s">
        <v>8221</v>
      </c>
      <c r="D17" s="8">
        <v>215</v>
      </c>
      <c r="E17" s="8"/>
      <c r="F17" s="8"/>
      <c r="G17" s="8"/>
      <c r="N17" t="s">
        <v>8219</v>
      </c>
      <c r="O17">
        <v>1441790658</v>
      </c>
      <c r="P17">
        <v>1443384840</v>
      </c>
      <c r="Q17">
        <f t="shared" si="2"/>
        <v>1594182</v>
      </c>
      <c r="R17" s="12">
        <f t="shared" si="0"/>
        <v>42256.391875000001</v>
      </c>
      <c r="S17" s="12">
        <f t="shared" si="1"/>
        <v>42274.843055555553</v>
      </c>
      <c r="T17">
        <f t="shared" si="3"/>
        <v>18.451180555552128</v>
      </c>
    </row>
    <row r="18" spans="1:20" x14ac:dyDescent="0.55000000000000004">
      <c r="A18" t="s">
        <v>8219</v>
      </c>
      <c r="B18" s="8">
        <v>1013</v>
      </c>
      <c r="C18" t="s">
        <v>8221</v>
      </c>
      <c r="D18" s="8">
        <v>202</v>
      </c>
      <c r="E18" s="8"/>
      <c r="F18" s="8"/>
      <c r="G18" s="8"/>
      <c r="N18" t="s">
        <v>8219</v>
      </c>
      <c r="O18">
        <v>1398971211</v>
      </c>
      <c r="P18">
        <v>1402896600</v>
      </c>
      <c r="Q18">
        <f t="shared" si="2"/>
        <v>3925389</v>
      </c>
      <c r="R18" s="12">
        <f t="shared" si="0"/>
        <v>41760.796423611115</v>
      </c>
      <c r="S18" s="12">
        <f t="shared" si="1"/>
        <v>41806.229166666664</v>
      </c>
      <c r="T18">
        <f t="shared" si="3"/>
        <v>45.432743055549508</v>
      </c>
    </row>
    <row r="19" spans="1:20" x14ac:dyDescent="0.55000000000000004">
      <c r="A19" t="s">
        <v>8219</v>
      </c>
      <c r="B19" s="8">
        <v>916</v>
      </c>
      <c r="C19" t="s">
        <v>8221</v>
      </c>
      <c r="D19" s="8">
        <v>201</v>
      </c>
      <c r="E19" s="8"/>
      <c r="F19" s="8"/>
      <c r="G19" s="8"/>
      <c r="N19" t="s">
        <v>8219</v>
      </c>
      <c r="O19">
        <v>1412530422</v>
      </c>
      <c r="P19">
        <v>1415126022</v>
      </c>
      <c r="Q19">
        <f t="shared" si="2"/>
        <v>2595600</v>
      </c>
      <c r="R19" s="12">
        <f t="shared" si="0"/>
        <v>41917.731736111113</v>
      </c>
      <c r="S19" s="12">
        <f t="shared" si="1"/>
        <v>41947.773402777777</v>
      </c>
      <c r="T19">
        <f t="shared" si="3"/>
        <v>30.041666666664241</v>
      </c>
    </row>
    <row r="20" spans="1:20" x14ac:dyDescent="0.55000000000000004">
      <c r="A20" t="s">
        <v>8219</v>
      </c>
      <c r="B20" s="8">
        <v>827</v>
      </c>
      <c r="C20" t="s">
        <v>8221</v>
      </c>
      <c r="D20" s="8">
        <v>197</v>
      </c>
      <c r="E20" s="8"/>
      <c r="F20" s="8"/>
      <c r="G20" s="8"/>
      <c r="N20" t="s">
        <v>8219</v>
      </c>
      <c r="O20">
        <v>1408366856</v>
      </c>
      <c r="P20">
        <v>1410958856</v>
      </c>
      <c r="Q20">
        <f t="shared" si="2"/>
        <v>2592000</v>
      </c>
      <c r="R20" s="12">
        <f t="shared" si="0"/>
        <v>41869.542314814818</v>
      </c>
      <c r="S20" s="12">
        <f t="shared" si="1"/>
        <v>41899.542314814818</v>
      </c>
      <c r="T20">
        <f t="shared" si="3"/>
        <v>30</v>
      </c>
    </row>
    <row r="21" spans="1:20" x14ac:dyDescent="0.55000000000000004">
      <c r="A21" t="s">
        <v>8219</v>
      </c>
      <c r="B21" s="8">
        <v>711</v>
      </c>
      <c r="C21" t="s">
        <v>8221</v>
      </c>
      <c r="D21" s="8">
        <v>196</v>
      </c>
      <c r="E21" s="8"/>
      <c r="F21" s="8"/>
      <c r="G21" s="8"/>
      <c r="N21" t="s">
        <v>8219</v>
      </c>
      <c r="O21">
        <v>1434828934</v>
      </c>
      <c r="P21">
        <v>1437420934</v>
      </c>
      <c r="Q21">
        <f t="shared" si="2"/>
        <v>2592000</v>
      </c>
      <c r="R21" s="12">
        <f t="shared" si="0"/>
        <v>42175.816365740742</v>
      </c>
      <c r="S21" s="12">
        <f t="shared" si="1"/>
        <v>42205.816365740742</v>
      </c>
      <c r="T21">
        <f t="shared" si="3"/>
        <v>30</v>
      </c>
    </row>
    <row r="22" spans="1:20" x14ac:dyDescent="0.55000000000000004">
      <c r="A22" t="s">
        <v>8219</v>
      </c>
      <c r="B22" s="8">
        <v>707</v>
      </c>
      <c r="C22" t="s">
        <v>8221</v>
      </c>
      <c r="D22" s="8">
        <v>196</v>
      </c>
      <c r="E22" s="8"/>
      <c r="F22" s="8"/>
      <c r="G22" s="8"/>
      <c r="N22" t="s">
        <v>8219</v>
      </c>
      <c r="O22">
        <v>1436983912</v>
      </c>
      <c r="P22">
        <v>1442167912</v>
      </c>
      <c r="Q22">
        <f t="shared" si="2"/>
        <v>5184000</v>
      </c>
      <c r="R22" s="12">
        <f t="shared" si="0"/>
        <v>42200.758240740746</v>
      </c>
      <c r="S22" s="12">
        <f t="shared" si="1"/>
        <v>42260.758240740746</v>
      </c>
      <c r="T22">
        <f t="shared" si="3"/>
        <v>60</v>
      </c>
    </row>
    <row r="23" spans="1:20" x14ac:dyDescent="0.55000000000000004">
      <c r="A23" t="s">
        <v>8219</v>
      </c>
      <c r="B23" s="8">
        <v>682</v>
      </c>
      <c r="C23" t="s">
        <v>8221</v>
      </c>
      <c r="D23" s="8">
        <v>188</v>
      </c>
      <c r="E23" s="8"/>
      <c r="F23" s="8"/>
      <c r="G23" s="8"/>
      <c r="N23" t="s">
        <v>8219</v>
      </c>
      <c r="O23">
        <v>1409151789</v>
      </c>
      <c r="P23">
        <v>1411743789</v>
      </c>
      <c r="Q23">
        <f t="shared" si="2"/>
        <v>2592000</v>
      </c>
      <c r="R23" s="12">
        <f t="shared" si="0"/>
        <v>41878.627187500002</v>
      </c>
      <c r="S23" s="12">
        <f t="shared" si="1"/>
        <v>41908.627187500002</v>
      </c>
      <c r="T23">
        <f t="shared" si="3"/>
        <v>30</v>
      </c>
    </row>
    <row r="24" spans="1:20" x14ac:dyDescent="0.55000000000000004">
      <c r="A24" t="s">
        <v>8219</v>
      </c>
      <c r="B24" s="8">
        <v>670</v>
      </c>
      <c r="C24" t="s">
        <v>8221</v>
      </c>
      <c r="D24" s="8">
        <v>185</v>
      </c>
      <c r="E24" s="8"/>
      <c r="F24" s="8"/>
      <c r="G24" s="8"/>
      <c r="N24" t="s">
        <v>8219</v>
      </c>
      <c r="O24">
        <v>1418766740</v>
      </c>
      <c r="P24">
        <v>1420099140</v>
      </c>
      <c r="Q24">
        <f t="shared" si="2"/>
        <v>1332400</v>
      </c>
      <c r="R24" s="12">
        <f t="shared" si="0"/>
        <v>41989.91134259259</v>
      </c>
      <c r="S24" s="12">
        <f t="shared" si="1"/>
        <v>42005.332638888889</v>
      </c>
      <c r="T24">
        <f t="shared" si="3"/>
        <v>15.421296296299261</v>
      </c>
    </row>
    <row r="25" spans="1:20" x14ac:dyDescent="0.55000000000000004">
      <c r="A25" t="s">
        <v>8219</v>
      </c>
      <c r="B25" s="8">
        <v>635</v>
      </c>
      <c r="C25" t="s">
        <v>8221</v>
      </c>
      <c r="D25" s="8">
        <v>179</v>
      </c>
      <c r="E25" s="8"/>
      <c r="F25" s="8"/>
      <c r="G25" s="8"/>
      <c r="N25" t="s">
        <v>8219</v>
      </c>
      <c r="O25">
        <v>1428086501</v>
      </c>
      <c r="P25">
        <v>1430407200</v>
      </c>
      <c r="Q25">
        <f t="shared" si="2"/>
        <v>2320699</v>
      </c>
      <c r="R25" s="12">
        <f t="shared" si="0"/>
        <v>42097.778946759259</v>
      </c>
      <c r="S25" s="12">
        <f t="shared" si="1"/>
        <v>42124.638888888891</v>
      </c>
      <c r="T25">
        <f t="shared" si="3"/>
        <v>26.859942129631236</v>
      </c>
    </row>
    <row r="26" spans="1:20" x14ac:dyDescent="0.55000000000000004">
      <c r="A26" t="s">
        <v>8219</v>
      </c>
      <c r="B26" s="8">
        <v>614</v>
      </c>
      <c r="C26" t="s">
        <v>8221</v>
      </c>
      <c r="D26" s="8">
        <v>171</v>
      </c>
      <c r="E26" s="8"/>
      <c r="F26" s="8"/>
      <c r="G26" s="8"/>
      <c r="N26" t="s">
        <v>8219</v>
      </c>
      <c r="O26">
        <v>1439494863</v>
      </c>
      <c r="P26">
        <v>1442345940</v>
      </c>
      <c r="Q26">
        <f t="shared" si="2"/>
        <v>2851077</v>
      </c>
      <c r="R26" s="12">
        <f t="shared" si="0"/>
        <v>42229.820173611108</v>
      </c>
      <c r="S26" s="12">
        <f t="shared" si="1"/>
        <v>42262.818750000006</v>
      </c>
      <c r="T26">
        <f t="shared" si="3"/>
        <v>32.998576388898073</v>
      </c>
    </row>
    <row r="27" spans="1:20" x14ac:dyDescent="0.55000000000000004">
      <c r="A27" t="s">
        <v>8219</v>
      </c>
      <c r="B27" s="8">
        <v>600</v>
      </c>
      <c r="C27" t="s">
        <v>8221</v>
      </c>
      <c r="D27" s="8">
        <v>171</v>
      </c>
      <c r="E27" s="8"/>
      <c r="F27" s="8"/>
      <c r="G27" s="8"/>
      <c r="N27" t="s">
        <v>8219</v>
      </c>
      <c r="O27">
        <v>1447115761</v>
      </c>
      <c r="P27">
        <v>1452299761</v>
      </c>
      <c r="Q27">
        <f t="shared" si="2"/>
        <v>5184000</v>
      </c>
      <c r="R27" s="12">
        <f t="shared" si="0"/>
        <v>42318.025011574078</v>
      </c>
      <c r="S27" s="12">
        <f t="shared" si="1"/>
        <v>42378.025011574078</v>
      </c>
      <c r="T27">
        <f t="shared" si="3"/>
        <v>60</v>
      </c>
    </row>
    <row r="28" spans="1:20" x14ac:dyDescent="0.55000000000000004">
      <c r="A28" t="s">
        <v>8219</v>
      </c>
      <c r="B28" s="8">
        <v>574</v>
      </c>
      <c r="C28" t="s">
        <v>8221</v>
      </c>
      <c r="D28" s="8">
        <v>170</v>
      </c>
      <c r="E28" s="8"/>
      <c r="F28" s="8"/>
      <c r="G28" s="8"/>
      <c r="N28" t="s">
        <v>8219</v>
      </c>
      <c r="O28">
        <v>1404822144</v>
      </c>
      <c r="P28">
        <v>1408278144</v>
      </c>
      <c r="Q28">
        <f t="shared" si="2"/>
        <v>3456000</v>
      </c>
      <c r="R28" s="12">
        <f t="shared" si="0"/>
        <v>41828.515555555554</v>
      </c>
      <c r="S28" s="12">
        <f t="shared" si="1"/>
        <v>41868.515555555554</v>
      </c>
      <c r="T28">
        <f t="shared" si="3"/>
        <v>40</v>
      </c>
    </row>
    <row r="29" spans="1:20" x14ac:dyDescent="0.55000000000000004">
      <c r="A29" t="s">
        <v>8219</v>
      </c>
      <c r="B29" s="8">
        <v>562</v>
      </c>
      <c r="C29" t="s">
        <v>8221</v>
      </c>
      <c r="D29" s="8">
        <v>167</v>
      </c>
      <c r="E29" s="8"/>
      <c r="F29" s="8"/>
      <c r="G29" s="8"/>
      <c r="N29" t="s">
        <v>8219</v>
      </c>
      <c r="O29">
        <v>1413518233</v>
      </c>
      <c r="P29">
        <v>1416113833</v>
      </c>
      <c r="Q29">
        <f t="shared" si="2"/>
        <v>2595600</v>
      </c>
      <c r="R29" s="12">
        <f t="shared" si="0"/>
        <v>41929.164733796293</v>
      </c>
      <c r="S29" s="12">
        <f t="shared" si="1"/>
        <v>41959.206400462965</v>
      </c>
      <c r="T29">
        <f t="shared" si="3"/>
        <v>30.041666666671517</v>
      </c>
    </row>
    <row r="30" spans="1:20" x14ac:dyDescent="0.55000000000000004">
      <c r="A30" t="s">
        <v>8219</v>
      </c>
      <c r="B30" s="8">
        <v>558</v>
      </c>
      <c r="C30" t="s">
        <v>8221</v>
      </c>
      <c r="D30" s="8">
        <v>152</v>
      </c>
      <c r="E30" s="8"/>
      <c r="F30" s="8"/>
      <c r="G30" s="8"/>
      <c r="N30" t="s">
        <v>8219</v>
      </c>
      <c r="O30">
        <v>1447715284</v>
      </c>
      <c r="P30">
        <v>1450307284</v>
      </c>
      <c r="Q30">
        <f t="shared" si="2"/>
        <v>2592000</v>
      </c>
      <c r="R30" s="12">
        <f t="shared" si="0"/>
        <v>42324.96393518518</v>
      </c>
      <c r="S30" s="12">
        <f t="shared" si="1"/>
        <v>42354.96393518518</v>
      </c>
      <c r="T30">
        <f t="shared" si="3"/>
        <v>30</v>
      </c>
    </row>
    <row r="31" spans="1:20" x14ac:dyDescent="0.55000000000000004">
      <c r="A31" t="s">
        <v>8219</v>
      </c>
      <c r="B31" s="8">
        <v>557</v>
      </c>
      <c r="C31" t="s">
        <v>8221</v>
      </c>
      <c r="D31" s="8">
        <v>148</v>
      </c>
      <c r="E31" s="8"/>
      <c r="F31" s="8"/>
      <c r="G31" s="8"/>
      <c r="N31" t="s">
        <v>8219</v>
      </c>
      <c r="O31">
        <v>1403453368</v>
      </c>
      <c r="P31">
        <v>1406045368</v>
      </c>
      <c r="Q31">
        <f t="shared" si="2"/>
        <v>2592000</v>
      </c>
      <c r="R31" s="12">
        <f t="shared" si="0"/>
        <v>41812.67324074074</v>
      </c>
      <c r="S31" s="12">
        <f t="shared" si="1"/>
        <v>41842.67324074074</v>
      </c>
      <c r="T31">
        <f t="shared" si="3"/>
        <v>30</v>
      </c>
    </row>
    <row r="32" spans="1:20" x14ac:dyDescent="0.55000000000000004">
      <c r="A32" t="s">
        <v>8219</v>
      </c>
      <c r="B32" s="8">
        <v>551</v>
      </c>
      <c r="C32" t="s">
        <v>8221</v>
      </c>
      <c r="D32" s="8">
        <v>147</v>
      </c>
      <c r="E32" s="8"/>
      <c r="F32" s="8"/>
      <c r="G32" s="8"/>
      <c r="N32" t="s">
        <v>8219</v>
      </c>
      <c r="O32">
        <v>1406012515</v>
      </c>
      <c r="P32">
        <v>1408604515</v>
      </c>
      <c r="Q32">
        <f t="shared" si="2"/>
        <v>2592000</v>
      </c>
      <c r="R32" s="12">
        <f t="shared" si="0"/>
        <v>41842.292997685188</v>
      </c>
      <c r="S32" s="12">
        <f t="shared" si="1"/>
        <v>41872.292997685188</v>
      </c>
      <c r="T32">
        <f t="shared" si="3"/>
        <v>30</v>
      </c>
    </row>
    <row r="33" spans="1:20" x14ac:dyDescent="0.55000000000000004">
      <c r="A33" t="s">
        <v>8219</v>
      </c>
      <c r="B33" s="8">
        <v>537</v>
      </c>
      <c r="C33" t="s">
        <v>8221</v>
      </c>
      <c r="D33" s="8">
        <v>147</v>
      </c>
      <c r="E33" s="8"/>
      <c r="F33" s="8"/>
      <c r="G33" s="8"/>
      <c r="N33" t="s">
        <v>8219</v>
      </c>
      <c r="O33">
        <v>1452193234</v>
      </c>
      <c r="P33">
        <v>1453748434</v>
      </c>
      <c r="Q33">
        <f t="shared" si="2"/>
        <v>1555200</v>
      </c>
      <c r="R33" s="12">
        <f t="shared" si="0"/>
        <v>42376.79206018518</v>
      </c>
      <c r="S33" s="12">
        <f t="shared" si="1"/>
        <v>42394.79206018518</v>
      </c>
      <c r="T33">
        <f t="shared" si="3"/>
        <v>18</v>
      </c>
    </row>
    <row r="34" spans="1:20" x14ac:dyDescent="0.55000000000000004">
      <c r="A34" t="s">
        <v>8219</v>
      </c>
      <c r="B34" s="8">
        <v>508</v>
      </c>
      <c r="C34" t="s">
        <v>8221</v>
      </c>
      <c r="D34" s="8">
        <v>140</v>
      </c>
      <c r="E34" s="8"/>
      <c r="F34" s="8"/>
      <c r="G34" s="8"/>
      <c r="N34" t="s">
        <v>8219</v>
      </c>
      <c r="O34">
        <v>1459523017</v>
      </c>
      <c r="P34">
        <v>1463111940</v>
      </c>
      <c r="Q34">
        <f t="shared" si="2"/>
        <v>3588923</v>
      </c>
      <c r="R34" s="12">
        <f t="shared" si="0"/>
        <v>42461.627511574072</v>
      </c>
      <c r="S34" s="12">
        <f t="shared" si="1"/>
        <v>42503.165972222225</v>
      </c>
      <c r="T34">
        <f t="shared" si="3"/>
        <v>41.538460648152977</v>
      </c>
    </row>
    <row r="35" spans="1:20" x14ac:dyDescent="0.55000000000000004">
      <c r="A35" t="s">
        <v>8219</v>
      </c>
      <c r="B35" s="8">
        <v>456</v>
      </c>
      <c r="C35" t="s">
        <v>8221</v>
      </c>
      <c r="D35" s="8">
        <v>140</v>
      </c>
      <c r="E35" s="8"/>
      <c r="F35" s="8"/>
      <c r="G35" s="8"/>
      <c r="N35" t="s">
        <v>8219</v>
      </c>
      <c r="O35">
        <v>1444405901</v>
      </c>
      <c r="P35">
        <v>1447001501</v>
      </c>
      <c r="Q35">
        <f t="shared" si="2"/>
        <v>2595600</v>
      </c>
      <c r="R35" s="12">
        <f t="shared" si="0"/>
        <v>42286.660891203705</v>
      </c>
      <c r="S35" s="12">
        <f t="shared" si="1"/>
        <v>42316.702557870376</v>
      </c>
      <c r="T35">
        <f t="shared" si="3"/>
        <v>30.041666666671517</v>
      </c>
    </row>
    <row r="36" spans="1:20" x14ac:dyDescent="0.55000000000000004">
      <c r="A36" t="s">
        <v>8219</v>
      </c>
      <c r="B36" s="8">
        <v>441</v>
      </c>
      <c r="C36" t="s">
        <v>8221</v>
      </c>
      <c r="D36" s="8">
        <v>140</v>
      </c>
      <c r="E36" s="8"/>
      <c r="F36" s="8"/>
      <c r="G36" s="8"/>
      <c r="N36" t="s">
        <v>8219</v>
      </c>
      <c r="O36">
        <v>1405928601</v>
      </c>
      <c r="P36">
        <v>1407224601</v>
      </c>
      <c r="Q36">
        <f t="shared" si="2"/>
        <v>1296000</v>
      </c>
      <c r="R36" s="12">
        <f t="shared" si="0"/>
        <v>41841.321770833332</v>
      </c>
      <c r="S36" s="12">
        <f t="shared" si="1"/>
        <v>41856.321770833332</v>
      </c>
      <c r="T36">
        <f t="shared" si="3"/>
        <v>15</v>
      </c>
    </row>
    <row r="37" spans="1:20" x14ac:dyDescent="0.55000000000000004">
      <c r="A37" t="s">
        <v>8219</v>
      </c>
      <c r="B37" s="8">
        <v>433</v>
      </c>
      <c r="C37" t="s">
        <v>8221</v>
      </c>
      <c r="D37" s="8">
        <v>139</v>
      </c>
      <c r="E37" s="8"/>
      <c r="F37" s="8"/>
      <c r="G37" s="8"/>
      <c r="N37" t="s">
        <v>8219</v>
      </c>
      <c r="O37">
        <v>1428130814</v>
      </c>
      <c r="P37">
        <v>1430179200</v>
      </c>
      <c r="Q37">
        <f t="shared" si="2"/>
        <v>2048386</v>
      </c>
      <c r="R37" s="12">
        <f t="shared" si="0"/>
        <v>42098.291828703703</v>
      </c>
      <c r="S37" s="12">
        <f t="shared" si="1"/>
        <v>42122</v>
      </c>
      <c r="T37">
        <f t="shared" si="3"/>
        <v>23.708171296297223</v>
      </c>
    </row>
    <row r="38" spans="1:20" x14ac:dyDescent="0.55000000000000004">
      <c r="A38" t="s">
        <v>8219</v>
      </c>
      <c r="B38" s="8">
        <v>404</v>
      </c>
      <c r="C38" t="s">
        <v>8221</v>
      </c>
      <c r="D38" s="8">
        <v>135</v>
      </c>
      <c r="E38" s="8"/>
      <c r="F38" s="8"/>
      <c r="G38" s="8"/>
      <c r="N38" t="s">
        <v>8219</v>
      </c>
      <c r="O38">
        <v>1425540125</v>
      </c>
      <c r="P38">
        <v>1428128525</v>
      </c>
      <c r="Q38">
        <f t="shared" si="2"/>
        <v>2588400</v>
      </c>
      <c r="R38" s="12">
        <f t="shared" si="0"/>
        <v>42068.307002314818</v>
      </c>
      <c r="S38" s="12">
        <f t="shared" si="1"/>
        <v>42098.265335648146</v>
      </c>
      <c r="T38">
        <f t="shared" si="3"/>
        <v>29.958333333328483</v>
      </c>
    </row>
    <row r="39" spans="1:20" x14ac:dyDescent="0.55000000000000004">
      <c r="A39" t="s">
        <v>8219</v>
      </c>
      <c r="B39" s="8">
        <v>403</v>
      </c>
      <c r="C39" t="s">
        <v>8221</v>
      </c>
      <c r="D39" s="8">
        <v>129</v>
      </c>
      <c r="E39" s="8"/>
      <c r="F39" s="8"/>
      <c r="G39" s="8"/>
      <c r="N39" t="s">
        <v>8219</v>
      </c>
      <c r="O39">
        <v>1422463079</v>
      </c>
      <c r="P39">
        <v>1425055079</v>
      </c>
      <c r="Q39">
        <f t="shared" si="2"/>
        <v>2592000</v>
      </c>
      <c r="R39" s="12">
        <f t="shared" si="0"/>
        <v>42032.693043981482</v>
      </c>
      <c r="S39" s="12">
        <f t="shared" si="1"/>
        <v>42062.693043981482</v>
      </c>
      <c r="T39">
        <f t="shared" si="3"/>
        <v>30</v>
      </c>
    </row>
    <row r="40" spans="1:20" x14ac:dyDescent="0.55000000000000004">
      <c r="A40" t="s">
        <v>8219</v>
      </c>
      <c r="B40" s="8">
        <v>394</v>
      </c>
      <c r="C40" t="s">
        <v>8221</v>
      </c>
      <c r="D40" s="8">
        <v>125</v>
      </c>
      <c r="E40" s="8"/>
      <c r="F40" s="8"/>
      <c r="G40" s="8"/>
      <c r="N40" t="s">
        <v>8219</v>
      </c>
      <c r="O40">
        <v>1365643344</v>
      </c>
      <c r="P40">
        <v>1368235344</v>
      </c>
      <c r="Q40">
        <f t="shared" si="2"/>
        <v>2592000</v>
      </c>
      <c r="R40" s="12">
        <f t="shared" si="0"/>
        <v>41375.057222222218</v>
      </c>
      <c r="S40" s="12">
        <f t="shared" si="1"/>
        <v>41405.057222222218</v>
      </c>
      <c r="T40">
        <f t="shared" si="3"/>
        <v>30</v>
      </c>
    </row>
    <row r="41" spans="1:20" x14ac:dyDescent="0.55000000000000004">
      <c r="A41" t="s">
        <v>8219</v>
      </c>
      <c r="B41" s="8">
        <v>392</v>
      </c>
      <c r="C41" t="s">
        <v>8221</v>
      </c>
      <c r="D41" s="8">
        <v>124</v>
      </c>
      <c r="E41" s="8"/>
      <c r="F41" s="8"/>
      <c r="G41" s="8"/>
      <c r="N41" t="s">
        <v>8219</v>
      </c>
      <c r="O41">
        <v>1398388068</v>
      </c>
      <c r="P41">
        <v>1401058740</v>
      </c>
      <c r="Q41">
        <f t="shared" si="2"/>
        <v>2670672</v>
      </c>
      <c r="R41" s="12">
        <f t="shared" si="0"/>
        <v>41754.047083333331</v>
      </c>
      <c r="S41" s="12">
        <f t="shared" si="1"/>
        <v>41784.957638888889</v>
      </c>
      <c r="T41">
        <f t="shared" si="3"/>
        <v>30.910555555557949</v>
      </c>
    </row>
    <row r="42" spans="1:20" x14ac:dyDescent="0.55000000000000004">
      <c r="A42" t="s">
        <v>8219</v>
      </c>
      <c r="B42" s="8">
        <v>392</v>
      </c>
      <c r="C42" t="s">
        <v>8221</v>
      </c>
      <c r="D42" s="8">
        <v>124</v>
      </c>
      <c r="E42" s="8"/>
      <c r="F42" s="8"/>
      <c r="G42" s="8"/>
      <c r="N42" t="s">
        <v>8219</v>
      </c>
      <c r="O42">
        <v>1401426488</v>
      </c>
      <c r="P42">
        <v>1403150400</v>
      </c>
      <c r="Q42">
        <f t="shared" si="2"/>
        <v>1723912</v>
      </c>
      <c r="R42" s="12">
        <f t="shared" si="0"/>
        <v>41789.21398148148</v>
      </c>
      <c r="S42" s="12">
        <f t="shared" si="1"/>
        <v>41809.166666666664</v>
      </c>
      <c r="T42">
        <f t="shared" si="3"/>
        <v>19.952685185184237</v>
      </c>
    </row>
    <row r="43" spans="1:20" x14ac:dyDescent="0.55000000000000004">
      <c r="A43" t="s">
        <v>8219</v>
      </c>
      <c r="B43" s="8">
        <v>383</v>
      </c>
      <c r="C43" t="s">
        <v>8221</v>
      </c>
      <c r="D43" s="8">
        <v>123</v>
      </c>
      <c r="E43" s="8"/>
      <c r="F43" s="8"/>
      <c r="G43" s="8"/>
      <c r="N43" t="s">
        <v>8219</v>
      </c>
      <c r="O43">
        <v>1409924354</v>
      </c>
      <c r="P43">
        <v>1412516354</v>
      </c>
      <c r="Q43">
        <f t="shared" si="2"/>
        <v>2592000</v>
      </c>
      <c r="R43" s="12">
        <f t="shared" si="0"/>
        <v>41887.568912037037</v>
      </c>
      <c r="S43" s="12">
        <f t="shared" si="1"/>
        <v>41917.568912037037</v>
      </c>
      <c r="T43">
        <f t="shared" si="3"/>
        <v>30</v>
      </c>
    </row>
    <row r="44" spans="1:20" x14ac:dyDescent="0.55000000000000004">
      <c r="A44" t="s">
        <v>8219</v>
      </c>
      <c r="B44" s="8">
        <v>372</v>
      </c>
      <c r="C44" t="s">
        <v>8221</v>
      </c>
      <c r="D44" s="8">
        <v>123</v>
      </c>
      <c r="E44" s="8"/>
      <c r="F44" s="8"/>
      <c r="G44" s="8"/>
      <c r="N44" t="s">
        <v>8219</v>
      </c>
      <c r="O44">
        <v>1417188026</v>
      </c>
      <c r="P44">
        <v>1419780026</v>
      </c>
      <c r="Q44">
        <f t="shared" si="2"/>
        <v>2592000</v>
      </c>
      <c r="R44" s="12">
        <f t="shared" si="0"/>
        <v>41971.639189814814</v>
      </c>
      <c r="S44" s="12">
        <f t="shared" si="1"/>
        <v>42001.639189814814</v>
      </c>
      <c r="T44">
        <f t="shared" si="3"/>
        <v>30</v>
      </c>
    </row>
    <row r="45" spans="1:20" x14ac:dyDescent="0.55000000000000004">
      <c r="A45" t="s">
        <v>8219</v>
      </c>
      <c r="B45" s="8">
        <v>369</v>
      </c>
      <c r="C45" t="s">
        <v>8221</v>
      </c>
      <c r="D45" s="8">
        <v>122</v>
      </c>
      <c r="E45" s="8"/>
      <c r="F45" s="8"/>
      <c r="G45" s="8"/>
      <c r="N45" t="s">
        <v>8219</v>
      </c>
      <c r="O45">
        <v>1402599486</v>
      </c>
      <c r="P45">
        <v>1405209600</v>
      </c>
      <c r="Q45">
        <f t="shared" si="2"/>
        <v>2610114</v>
      </c>
      <c r="R45" s="12">
        <f t="shared" si="0"/>
        <v>41802.790347222224</v>
      </c>
      <c r="S45" s="12">
        <f t="shared" si="1"/>
        <v>41833</v>
      </c>
      <c r="T45">
        <f t="shared" si="3"/>
        <v>30.209652777775773</v>
      </c>
    </row>
    <row r="46" spans="1:20" x14ac:dyDescent="0.55000000000000004">
      <c r="A46" t="s">
        <v>8219</v>
      </c>
      <c r="B46" s="8">
        <v>364</v>
      </c>
      <c r="C46" t="s">
        <v>8221</v>
      </c>
      <c r="D46" s="8">
        <v>121</v>
      </c>
      <c r="E46" s="8"/>
      <c r="F46" s="8"/>
      <c r="G46" s="8"/>
      <c r="N46" t="s">
        <v>8219</v>
      </c>
      <c r="O46">
        <v>1408760537</v>
      </c>
      <c r="P46">
        <v>1412648537</v>
      </c>
      <c r="Q46">
        <f t="shared" si="2"/>
        <v>3888000</v>
      </c>
      <c r="R46" s="12">
        <f t="shared" si="0"/>
        <v>41874.098807870374</v>
      </c>
      <c r="S46" s="12">
        <f t="shared" si="1"/>
        <v>41919.098807870374</v>
      </c>
      <c r="T46">
        <f t="shared" si="3"/>
        <v>45</v>
      </c>
    </row>
    <row r="47" spans="1:20" x14ac:dyDescent="0.55000000000000004">
      <c r="A47" t="s">
        <v>8219</v>
      </c>
      <c r="B47" s="8">
        <v>361</v>
      </c>
      <c r="C47" t="s">
        <v>8221</v>
      </c>
      <c r="D47" s="8">
        <v>118</v>
      </c>
      <c r="E47" s="8"/>
      <c r="F47" s="8"/>
      <c r="G47" s="8"/>
      <c r="N47" t="s">
        <v>8219</v>
      </c>
      <c r="O47">
        <v>1459177107</v>
      </c>
      <c r="P47">
        <v>1461769107</v>
      </c>
      <c r="Q47">
        <f t="shared" si="2"/>
        <v>2592000</v>
      </c>
      <c r="R47" s="12">
        <f t="shared" si="0"/>
        <v>42457.623923611114</v>
      </c>
      <c r="S47" s="12">
        <f t="shared" si="1"/>
        <v>42487.623923611114</v>
      </c>
      <c r="T47">
        <f t="shared" si="3"/>
        <v>30</v>
      </c>
    </row>
    <row r="48" spans="1:20" x14ac:dyDescent="0.55000000000000004">
      <c r="A48" t="s">
        <v>8219</v>
      </c>
      <c r="B48" s="8">
        <v>354</v>
      </c>
      <c r="C48" t="s">
        <v>8221</v>
      </c>
      <c r="D48" s="8">
        <v>117</v>
      </c>
      <c r="E48" s="8"/>
      <c r="F48" s="8"/>
      <c r="G48" s="8"/>
      <c r="N48" t="s">
        <v>8219</v>
      </c>
      <c r="O48">
        <v>1447628974</v>
      </c>
      <c r="P48">
        <v>1450220974</v>
      </c>
      <c r="Q48">
        <f t="shared" si="2"/>
        <v>2592000</v>
      </c>
      <c r="R48" s="12">
        <f t="shared" si="0"/>
        <v>42323.964976851858</v>
      </c>
      <c r="S48" s="12">
        <f t="shared" si="1"/>
        <v>42353.964976851858</v>
      </c>
      <c r="T48">
        <f t="shared" si="3"/>
        <v>30</v>
      </c>
    </row>
    <row r="49" spans="1:20" x14ac:dyDescent="0.55000000000000004">
      <c r="A49" t="s">
        <v>8219</v>
      </c>
      <c r="B49" s="8">
        <v>352</v>
      </c>
      <c r="C49" t="s">
        <v>8221</v>
      </c>
      <c r="D49" s="8">
        <v>114</v>
      </c>
      <c r="E49" s="8"/>
      <c r="F49" s="8"/>
      <c r="G49" s="8"/>
      <c r="N49" t="s">
        <v>8219</v>
      </c>
      <c r="O49">
        <v>1413834007</v>
      </c>
      <c r="P49">
        <v>1419021607</v>
      </c>
      <c r="Q49">
        <f t="shared" si="2"/>
        <v>5187600</v>
      </c>
      <c r="R49" s="12">
        <f t="shared" si="0"/>
        <v>41932.819525462961</v>
      </c>
      <c r="S49" s="12">
        <f t="shared" si="1"/>
        <v>41992.861192129625</v>
      </c>
      <c r="T49">
        <f t="shared" si="3"/>
        <v>60.041666666664241</v>
      </c>
    </row>
    <row r="50" spans="1:20" x14ac:dyDescent="0.55000000000000004">
      <c r="A50" t="s">
        <v>8219</v>
      </c>
      <c r="B50" s="8">
        <v>351</v>
      </c>
      <c r="C50" t="s">
        <v>8221</v>
      </c>
      <c r="D50" s="8">
        <v>114</v>
      </c>
      <c r="E50" s="8"/>
      <c r="F50" s="8"/>
      <c r="G50" s="8"/>
      <c r="N50" t="s">
        <v>8219</v>
      </c>
      <c r="O50">
        <v>1422534260</v>
      </c>
      <c r="P50">
        <v>1425211200</v>
      </c>
      <c r="Q50">
        <f t="shared" si="2"/>
        <v>2676940</v>
      </c>
      <c r="R50" s="12">
        <f t="shared" si="0"/>
        <v>42033.516898148147</v>
      </c>
      <c r="S50" s="12">
        <f t="shared" si="1"/>
        <v>42064.5</v>
      </c>
      <c r="T50">
        <f t="shared" si="3"/>
        <v>30.983101851852552</v>
      </c>
    </row>
    <row r="51" spans="1:20" x14ac:dyDescent="0.55000000000000004">
      <c r="A51" t="s">
        <v>8219</v>
      </c>
      <c r="B51" s="8">
        <v>343</v>
      </c>
      <c r="C51" t="s">
        <v>8221</v>
      </c>
      <c r="D51" s="8">
        <v>113</v>
      </c>
      <c r="E51" s="8"/>
      <c r="F51" s="8"/>
      <c r="G51" s="8"/>
      <c r="N51" t="s">
        <v>8219</v>
      </c>
      <c r="O51">
        <v>1443068045</v>
      </c>
      <c r="P51">
        <v>1445660045</v>
      </c>
      <c r="Q51">
        <f t="shared" si="2"/>
        <v>2592000</v>
      </c>
      <c r="R51" s="12">
        <f t="shared" si="0"/>
        <v>42271.176446759258</v>
      </c>
      <c r="S51" s="12">
        <f t="shared" si="1"/>
        <v>42301.176446759258</v>
      </c>
      <c r="T51">
        <f t="shared" si="3"/>
        <v>30</v>
      </c>
    </row>
    <row r="52" spans="1:20" x14ac:dyDescent="0.55000000000000004">
      <c r="A52" t="s">
        <v>8219</v>
      </c>
      <c r="B52" s="8">
        <v>342</v>
      </c>
      <c r="C52" t="s">
        <v>8221</v>
      </c>
      <c r="D52" s="8">
        <v>110</v>
      </c>
      <c r="E52" s="8"/>
      <c r="F52" s="8"/>
      <c r="G52" s="8"/>
      <c r="N52" t="s">
        <v>8219</v>
      </c>
      <c r="O52">
        <v>1419271458</v>
      </c>
      <c r="P52">
        <v>1422637200</v>
      </c>
      <c r="Q52">
        <f t="shared" si="2"/>
        <v>3365742</v>
      </c>
      <c r="R52" s="12">
        <f t="shared" si="0"/>
        <v>41995.752986111111</v>
      </c>
      <c r="S52" s="12">
        <f t="shared" si="1"/>
        <v>42034.708333333328</v>
      </c>
      <c r="T52">
        <f t="shared" si="3"/>
        <v>38.955347222217824</v>
      </c>
    </row>
    <row r="53" spans="1:20" x14ac:dyDescent="0.55000000000000004">
      <c r="A53" t="s">
        <v>8219</v>
      </c>
      <c r="B53" s="8">
        <v>340</v>
      </c>
      <c r="C53" t="s">
        <v>8221</v>
      </c>
      <c r="D53" s="8">
        <v>108</v>
      </c>
      <c r="E53" s="8"/>
      <c r="F53" s="8"/>
      <c r="G53" s="8"/>
      <c r="N53" t="s">
        <v>8219</v>
      </c>
      <c r="O53">
        <v>1436653037</v>
      </c>
      <c r="P53">
        <v>1439245037</v>
      </c>
      <c r="Q53">
        <f t="shared" si="2"/>
        <v>2592000</v>
      </c>
      <c r="R53" s="12">
        <f t="shared" si="0"/>
        <v>42196.928668981483</v>
      </c>
      <c r="S53" s="12">
        <f t="shared" si="1"/>
        <v>42226.928668981483</v>
      </c>
      <c r="T53">
        <f t="shared" si="3"/>
        <v>30</v>
      </c>
    </row>
    <row r="54" spans="1:20" x14ac:dyDescent="0.55000000000000004">
      <c r="A54" t="s">
        <v>8219</v>
      </c>
      <c r="B54" s="8">
        <v>339</v>
      </c>
      <c r="C54" t="s">
        <v>8221</v>
      </c>
      <c r="D54" s="8">
        <v>105</v>
      </c>
      <c r="E54" s="8"/>
      <c r="F54" s="8"/>
      <c r="G54" s="8"/>
      <c r="N54" t="s">
        <v>8219</v>
      </c>
      <c r="O54">
        <v>1403023846</v>
      </c>
      <c r="P54">
        <v>1405615846</v>
      </c>
      <c r="Q54">
        <f t="shared" si="2"/>
        <v>2592000</v>
      </c>
      <c r="R54" s="12">
        <f t="shared" si="0"/>
        <v>41807.701921296299</v>
      </c>
      <c r="S54" s="12">
        <f t="shared" si="1"/>
        <v>41837.701921296299</v>
      </c>
      <c r="T54">
        <f t="shared" si="3"/>
        <v>30</v>
      </c>
    </row>
    <row r="55" spans="1:20" x14ac:dyDescent="0.55000000000000004">
      <c r="A55" t="s">
        <v>8219</v>
      </c>
      <c r="B55" s="8">
        <v>337</v>
      </c>
      <c r="C55" t="s">
        <v>8221</v>
      </c>
      <c r="D55" s="8">
        <v>103</v>
      </c>
      <c r="E55" s="8"/>
      <c r="F55" s="8"/>
      <c r="G55" s="8"/>
      <c r="N55" t="s">
        <v>8219</v>
      </c>
      <c r="O55">
        <v>1395407445</v>
      </c>
      <c r="P55">
        <v>1396648800</v>
      </c>
      <c r="Q55">
        <f t="shared" si="2"/>
        <v>1241355</v>
      </c>
      <c r="R55" s="12">
        <f t="shared" si="0"/>
        <v>41719.549131944441</v>
      </c>
      <c r="S55" s="12">
        <f t="shared" si="1"/>
        <v>41733.916666666664</v>
      </c>
      <c r="T55">
        <f t="shared" si="3"/>
        <v>14.367534722223354</v>
      </c>
    </row>
    <row r="56" spans="1:20" x14ac:dyDescent="0.55000000000000004">
      <c r="A56" t="s">
        <v>8219</v>
      </c>
      <c r="B56" s="8">
        <v>336</v>
      </c>
      <c r="C56" t="s">
        <v>8221</v>
      </c>
      <c r="D56" s="8">
        <v>100</v>
      </c>
      <c r="E56" s="8"/>
      <c r="F56" s="8"/>
      <c r="G56" s="8"/>
      <c r="N56" t="s">
        <v>8219</v>
      </c>
      <c r="O56">
        <v>1448471221</v>
      </c>
      <c r="P56">
        <v>1451063221</v>
      </c>
      <c r="Q56">
        <f t="shared" si="2"/>
        <v>2592000</v>
      </c>
      <c r="R56" s="12">
        <f t="shared" si="0"/>
        <v>42333.713206018518</v>
      </c>
      <c r="S56" s="12">
        <f t="shared" si="1"/>
        <v>42363.713206018518</v>
      </c>
      <c r="T56">
        <f t="shared" si="3"/>
        <v>30</v>
      </c>
    </row>
    <row r="57" spans="1:20" x14ac:dyDescent="0.55000000000000004">
      <c r="A57" t="s">
        <v>8219</v>
      </c>
      <c r="B57" s="8">
        <v>336</v>
      </c>
      <c r="C57" t="s">
        <v>8221</v>
      </c>
      <c r="D57" s="8">
        <v>99</v>
      </c>
      <c r="E57" s="8"/>
      <c r="F57" s="8"/>
      <c r="G57" s="8"/>
      <c r="N57" t="s">
        <v>8219</v>
      </c>
      <c r="O57">
        <v>1462576516</v>
      </c>
      <c r="P57">
        <v>1464390916</v>
      </c>
      <c r="Q57">
        <f t="shared" si="2"/>
        <v>1814400</v>
      </c>
      <c r="R57" s="12">
        <f t="shared" si="0"/>
        <v>42496.968935185185</v>
      </c>
      <c r="S57" s="12">
        <f t="shared" si="1"/>
        <v>42517.968935185185</v>
      </c>
      <c r="T57">
        <f t="shared" si="3"/>
        <v>21</v>
      </c>
    </row>
    <row r="58" spans="1:20" x14ac:dyDescent="0.55000000000000004">
      <c r="A58" t="s">
        <v>8219</v>
      </c>
      <c r="B58" s="8">
        <v>325</v>
      </c>
      <c r="C58" t="s">
        <v>8221</v>
      </c>
      <c r="D58" s="8">
        <v>99</v>
      </c>
      <c r="E58" s="8"/>
      <c r="F58" s="8"/>
      <c r="G58" s="8"/>
      <c r="N58" t="s">
        <v>8219</v>
      </c>
      <c r="O58">
        <v>1432559424</v>
      </c>
      <c r="P58">
        <v>1433779200</v>
      </c>
      <c r="Q58">
        <f t="shared" si="2"/>
        <v>1219776</v>
      </c>
      <c r="R58" s="12">
        <f t="shared" si="0"/>
        <v>42149.548888888887</v>
      </c>
      <c r="S58" s="12">
        <f t="shared" si="1"/>
        <v>42163.666666666672</v>
      </c>
      <c r="T58">
        <f t="shared" si="3"/>
        <v>14.117777777784795</v>
      </c>
    </row>
    <row r="59" spans="1:20" x14ac:dyDescent="0.55000000000000004">
      <c r="A59" t="s">
        <v>8219</v>
      </c>
      <c r="B59" s="8">
        <v>322</v>
      </c>
      <c r="C59" t="s">
        <v>8221</v>
      </c>
      <c r="D59" s="8">
        <v>98</v>
      </c>
      <c r="E59" s="8"/>
      <c r="F59" s="8"/>
      <c r="G59" s="8"/>
      <c r="N59" t="s">
        <v>8219</v>
      </c>
      <c r="O59">
        <v>1427399962</v>
      </c>
      <c r="P59">
        <v>1429991962</v>
      </c>
      <c r="Q59">
        <f t="shared" si="2"/>
        <v>2592000</v>
      </c>
      <c r="R59" s="12">
        <f t="shared" si="0"/>
        <v>42089.83289351852</v>
      </c>
      <c r="S59" s="12">
        <f t="shared" si="1"/>
        <v>42119.83289351852</v>
      </c>
      <c r="T59">
        <f t="shared" si="3"/>
        <v>30</v>
      </c>
    </row>
    <row r="60" spans="1:20" x14ac:dyDescent="0.55000000000000004">
      <c r="A60" t="s">
        <v>8219</v>
      </c>
      <c r="B60" s="8">
        <v>321</v>
      </c>
      <c r="C60" t="s">
        <v>8221</v>
      </c>
      <c r="D60" s="8">
        <v>96</v>
      </c>
      <c r="E60" s="8"/>
      <c r="F60" s="8"/>
      <c r="G60" s="8"/>
      <c r="N60" t="s">
        <v>8219</v>
      </c>
      <c r="O60">
        <v>1413827572</v>
      </c>
      <c r="P60">
        <v>1416423172</v>
      </c>
      <c r="Q60">
        <f t="shared" si="2"/>
        <v>2595600</v>
      </c>
      <c r="R60" s="12">
        <f t="shared" si="0"/>
        <v>41932.745046296295</v>
      </c>
      <c r="S60" s="12">
        <f t="shared" si="1"/>
        <v>41962.786712962959</v>
      </c>
      <c r="T60">
        <f t="shared" si="3"/>
        <v>30.041666666664241</v>
      </c>
    </row>
    <row r="61" spans="1:20" x14ac:dyDescent="0.55000000000000004">
      <c r="A61" t="s">
        <v>8219</v>
      </c>
      <c r="B61" s="8">
        <v>315</v>
      </c>
      <c r="C61" t="s">
        <v>8221</v>
      </c>
      <c r="D61" s="8">
        <v>96</v>
      </c>
      <c r="E61" s="8"/>
      <c r="F61" s="8"/>
      <c r="G61" s="8"/>
      <c r="N61" t="s">
        <v>8219</v>
      </c>
      <c r="O61">
        <v>1439530776</v>
      </c>
      <c r="P61">
        <v>1442264400</v>
      </c>
      <c r="Q61">
        <f t="shared" si="2"/>
        <v>2733624</v>
      </c>
      <c r="R61" s="12">
        <f t="shared" si="0"/>
        <v>42230.23583333334</v>
      </c>
      <c r="S61" s="12">
        <f t="shared" si="1"/>
        <v>42261.875</v>
      </c>
      <c r="T61">
        <f t="shared" si="3"/>
        <v>31.639166666660458</v>
      </c>
    </row>
    <row r="62" spans="1:20" x14ac:dyDescent="0.55000000000000004">
      <c r="A62" t="s">
        <v>8219</v>
      </c>
      <c r="B62" s="8">
        <v>311</v>
      </c>
      <c r="C62" t="s">
        <v>8221</v>
      </c>
      <c r="D62" s="8">
        <v>96</v>
      </c>
      <c r="E62" s="8"/>
      <c r="F62" s="8"/>
      <c r="G62" s="8"/>
      <c r="N62" t="s">
        <v>8219</v>
      </c>
      <c r="O62">
        <v>1393882717</v>
      </c>
      <c r="P62">
        <v>1395532800</v>
      </c>
      <c r="Q62">
        <f t="shared" si="2"/>
        <v>1650083</v>
      </c>
      <c r="R62" s="12">
        <f t="shared" si="0"/>
        <v>41701.901817129627</v>
      </c>
      <c r="S62" s="12">
        <f t="shared" si="1"/>
        <v>41721</v>
      </c>
      <c r="T62">
        <f t="shared" si="3"/>
        <v>19.098182870373421</v>
      </c>
    </row>
    <row r="63" spans="1:20" x14ac:dyDescent="0.55000000000000004">
      <c r="A63" t="s">
        <v>8219</v>
      </c>
      <c r="B63" s="8">
        <v>308</v>
      </c>
      <c r="C63" t="s">
        <v>8221</v>
      </c>
      <c r="D63" s="8">
        <v>96</v>
      </c>
      <c r="E63" s="8"/>
      <c r="F63" s="8"/>
      <c r="G63" s="8"/>
      <c r="N63" t="s">
        <v>8219</v>
      </c>
      <c r="O63">
        <v>1368646357</v>
      </c>
      <c r="P63">
        <v>1370547157</v>
      </c>
      <c r="Q63">
        <f t="shared" si="2"/>
        <v>1900800</v>
      </c>
      <c r="R63" s="12">
        <f t="shared" si="0"/>
        <v>41409.814317129632</v>
      </c>
      <c r="S63" s="12">
        <f t="shared" si="1"/>
        <v>41431.814317129632</v>
      </c>
      <c r="T63">
        <f t="shared" si="3"/>
        <v>22</v>
      </c>
    </row>
    <row r="64" spans="1:20" x14ac:dyDescent="0.55000000000000004">
      <c r="A64" t="s">
        <v>8219</v>
      </c>
      <c r="B64" s="8">
        <v>305</v>
      </c>
      <c r="C64" t="s">
        <v>8221</v>
      </c>
      <c r="D64" s="8">
        <v>95</v>
      </c>
      <c r="E64" s="8"/>
      <c r="F64" s="8"/>
      <c r="G64" s="8"/>
      <c r="N64" t="s">
        <v>8219</v>
      </c>
      <c r="O64">
        <v>1360177878</v>
      </c>
      <c r="P64">
        <v>1362337878</v>
      </c>
      <c r="Q64">
        <f t="shared" si="2"/>
        <v>2160000</v>
      </c>
      <c r="R64" s="12">
        <f t="shared" si="0"/>
        <v>41311.799513888887</v>
      </c>
      <c r="S64" s="12">
        <f t="shared" si="1"/>
        <v>41336.799513888887</v>
      </c>
      <c r="T64">
        <f t="shared" si="3"/>
        <v>25</v>
      </c>
    </row>
    <row r="65" spans="1:20" x14ac:dyDescent="0.55000000000000004">
      <c r="A65" t="s">
        <v>8219</v>
      </c>
      <c r="B65" s="8">
        <v>293</v>
      </c>
      <c r="C65" t="s">
        <v>8221</v>
      </c>
      <c r="D65" s="8">
        <v>94</v>
      </c>
      <c r="E65" s="8"/>
      <c r="F65" s="8"/>
      <c r="G65" s="8"/>
      <c r="N65" t="s">
        <v>8219</v>
      </c>
      <c r="O65">
        <v>1386194013</v>
      </c>
      <c r="P65">
        <v>1388206740</v>
      </c>
      <c r="Q65">
        <f t="shared" si="2"/>
        <v>2012727</v>
      </c>
      <c r="R65" s="12">
        <f t="shared" si="0"/>
        <v>41612.912187499998</v>
      </c>
      <c r="S65" s="12">
        <f t="shared" si="1"/>
        <v>41636.207638888889</v>
      </c>
      <c r="T65">
        <f t="shared" si="3"/>
        <v>23.295451388890797</v>
      </c>
    </row>
    <row r="66" spans="1:20" x14ac:dyDescent="0.55000000000000004">
      <c r="A66" t="s">
        <v>8219</v>
      </c>
      <c r="B66" s="8">
        <v>288</v>
      </c>
      <c r="C66" t="s">
        <v>8221</v>
      </c>
      <c r="D66" s="8">
        <v>94</v>
      </c>
      <c r="E66" s="8"/>
      <c r="F66" s="8"/>
      <c r="G66" s="8"/>
      <c r="N66" t="s">
        <v>8219</v>
      </c>
      <c r="O66">
        <v>1370651181</v>
      </c>
      <c r="P66">
        <v>1373243181</v>
      </c>
      <c r="Q66">
        <f t="shared" si="2"/>
        <v>2592000</v>
      </c>
      <c r="R66" s="12">
        <f t="shared" ref="R66:R129" si="4">(((O66/60)/60)/24)+DATE(1970,1,1)</f>
        <v>41433.01829861111</v>
      </c>
      <c r="S66" s="12">
        <f t="shared" ref="S66:S129" si="5">(((P66/60)/60)/24)+DATE(1970,1,1)</f>
        <v>41463.01829861111</v>
      </c>
      <c r="T66">
        <f t="shared" si="3"/>
        <v>30</v>
      </c>
    </row>
    <row r="67" spans="1:20" x14ac:dyDescent="0.55000000000000004">
      <c r="A67" t="s">
        <v>8219</v>
      </c>
      <c r="B67" s="8">
        <v>286</v>
      </c>
      <c r="C67" t="s">
        <v>8221</v>
      </c>
      <c r="D67" s="8">
        <v>94</v>
      </c>
      <c r="E67" s="8"/>
      <c r="F67" s="8"/>
      <c r="G67" s="8"/>
      <c r="N67" t="s">
        <v>8219</v>
      </c>
      <c r="O67">
        <v>1405453354</v>
      </c>
      <c r="P67">
        <v>1407736740</v>
      </c>
      <c r="Q67">
        <f t="shared" ref="Q67:Q130" si="6">P67-O67</f>
        <v>2283386</v>
      </c>
      <c r="R67" s="12">
        <f t="shared" si="4"/>
        <v>41835.821226851855</v>
      </c>
      <c r="S67" s="12">
        <f t="shared" si="5"/>
        <v>41862.249305555553</v>
      </c>
      <c r="T67">
        <f t="shared" ref="T67:T130" si="7">S67-R67</f>
        <v>26.428078703698702</v>
      </c>
    </row>
    <row r="68" spans="1:20" x14ac:dyDescent="0.55000000000000004">
      <c r="A68" t="s">
        <v>8219</v>
      </c>
      <c r="B68" s="8">
        <v>286</v>
      </c>
      <c r="C68" t="s">
        <v>8221</v>
      </c>
      <c r="D68" s="8">
        <v>93</v>
      </c>
      <c r="E68" s="8"/>
      <c r="F68" s="8"/>
      <c r="G68" s="8"/>
      <c r="N68" t="s">
        <v>8219</v>
      </c>
      <c r="O68">
        <v>1466281420</v>
      </c>
      <c r="P68">
        <v>1468873420</v>
      </c>
      <c r="Q68">
        <f t="shared" si="6"/>
        <v>2592000</v>
      </c>
      <c r="R68" s="12">
        <f t="shared" si="4"/>
        <v>42539.849768518514</v>
      </c>
      <c r="S68" s="12">
        <f t="shared" si="5"/>
        <v>42569.849768518514</v>
      </c>
      <c r="T68">
        <f t="shared" si="7"/>
        <v>30</v>
      </c>
    </row>
    <row r="69" spans="1:20" x14ac:dyDescent="0.55000000000000004">
      <c r="A69" t="s">
        <v>8219</v>
      </c>
      <c r="B69" s="8">
        <v>284</v>
      </c>
      <c r="C69" t="s">
        <v>8221</v>
      </c>
      <c r="D69" s="8">
        <v>92</v>
      </c>
      <c r="E69" s="8"/>
      <c r="F69" s="8"/>
      <c r="G69" s="8"/>
      <c r="N69" t="s">
        <v>8219</v>
      </c>
      <c r="O69">
        <v>1339768804</v>
      </c>
      <c r="P69">
        <v>1342360804</v>
      </c>
      <c r="Q69">
        <f t="shared" si="6"/>
        <v>2592000</v>
      </c>
      <c r="R69" s="12">
        <f t="shared" si="4"/>
        <v>41075.583379629628</v>
      </c>
      <c r="S69" s="12">
        <f t="shared" si="5"/>
        <v>41105.583379629628</v>
      </c>
      <c r="T69">
        <f t="shared" si="7"/>
        <v>30</v>
      </c>
    </row>
    <row r="70" spans="1:20" x14ac:dyDescent="0.55000000000000004">
      <c r="A70" t="s">
        <v>8219</v>
      </c>
      <c r="B70" s="8">
        <v>283</v>
      </c>
      <c r="C70" t="s">
        <v>8221</v>
      </c>
      <c r="D70" s="8">
        <v>92</v>
      </c>
      <c r="E70" s="8"/>
      <c r="F70" s="8"/>
      <c r="G70" s="8"/>
      <c r="N70" t="s">
        <v>8219</v>
      </c>
      <c r="O70">
        <v>1390570791</v>
      </c>
      <c r="P70">
        <v>1393162791</v>
      </c>
      <c r="Q70">
        <f t="shared" si="6"/>
        <v>2592000</v>
      </c>
      <c r="R70" s="12">
        <f t="shared" si="4"/>
        <v>41663.569340277776</v>
      </c>
      <c r="S70" s="12">
        <f t="shared" si="5"/>
        <v>41693.569340277776</v>
      </c>
      <c r="T70">
        <f t="shared" si="7"/>
        <v>30</v>
      </c>
    </row>
    <row r="71" spans="1:20" x14ac:dyDescent="0.55000000000000004">
      <c r="A71" t="s">
        <v>8219</v>
      </c>
      <c r="B71" s="8">
        <v>277</v>
      </c>
      <c r="C71" t="s">
        <v>8221</v>
      </c>
      <c r="D71" s="8">
        <v>91</v>
      </c>
      <c r="E71" s="8"/>
      <c r="F71" s="8"/>
      <c r="G71" s="8"/>
      <c r="N71" t="s">
        <v>8219</v>
      </c>
      <c r="O71">
        <v>1314765025</v>
      </c>
      <c r="P71">
        <v>1317538740</v>
      </c>
      <c r="Q71">
        <f t="shared" si="6"/>
        <v>2773715</v>
      </c>
      <c r="R71" s="12">
        <f t="shared" si="4"/>
        <v>40786.187789351854</v>
      </c>
      <c r="S71" s="12">
        <f t="shared" si="5"/>
        <v>40818.290972222225</v>
      </c>
      <c r="T71">
        <f t="shared" si="7"/>
        <v>32.103182870370802</v>
      </c>
    </row>
    <row r="72" spans="1:20" x14ac:dyDescent="0.55000000000000004">
      <c r="A72" t="s">
        <v>8219</v>
      </c>
      <c r="B72" s="8">
        <v>276</v>
      </c>
      <c r="C72" t="s">
        <v>8221</v>
      </c>
      <c r="D72" s="8">
        <v>90</v>
      </c>
      <c r="E72" s="8"/>
      <c r="F72" s="8"/>
      <c r="G72" s="8"/>
      <c r="N72" t="s">
        <v>8219</v>
      </c>
      <c r="O72">
        <v>1309987845</v>
      </c>
      <c r="P72">
        <v>1315171845</v>
      </c>
      <c r="Q72">
        <f t="shared" si="6"/>
        <v>5184000</v>
      </c>
      <c r="R72" s="12">
        <f t="shared" si="4"/>
        <v>40730.896354166667</v>
      </c>
      <c r="S72" s="12">
        <f t="shared" si="5"/>
        <v>40790.896354166667</v>
      </c>
      <c r="T72">
        <f t="shared" si="7"/>
        <v>60</v>
      </c>
    </row>
    <row r="73" spans="1:20" x14ac:dyDescent="0.55000000000000004">
      <c r="A73" t="s">
        <v>8219</v>
      </c>
      <c r="B73" s="8">
        <v>274</v>
      </c>
      <c r="C73" t="s">
        <v>8221</v>
      </c>
      <c r="D73" s="8">
        <v>89</v>
      </c>
      <c r="E73" s="8"/>
      <c r="F73" s="8"/>
      <c r="G73" s="8"/>
      <c r="N73" t="s">
        <v>8219</v>
      </c>
      <c r="O73">
        <v>1333002657</v>
      </c>
      <c r="P73">
        <v>1338186657</v>
      </c>
      <c r="Q73">
        <f t="shared" si="6"/>
        <v>5184000</v>
      </c>
      <c r="R73" s="12">
        <f t="shared" si="4"/>
        <v>40997.271493055552</v>
      </c>
      <c r="S73" s="12">
        <f t="shared" si="5"/>
        <v>41057.271493055552</v>
      </c>
      <c r="T73">
        <f t="shared" si="7"/>
        <v>60</v>
      </c>
    </row>
    <row r="74" spans="1:20" x14ac:dyDescent="0.55000000000000004">
      <c r="A74" t="s">
        <v>8219</v>
      </c>
      <c r="B74" s="8">
        <v>274</v>
      </c>
      <c r="C74" t="s">
        <v>8221</v>
      </c>
      <c r="D74" s="8">
        <v>86</v>
      </c>
      <c r="E74" s="8"/>
      <c r="F74" s="8"/>
      <c r="G74" s="8"/>
      <c r="N74" t="s">
        <v>8219</v>
      </c>
      <c r="O74">
        <v>1351210481</v>
      </c>
      <c r="P74">
        <v>1352937600</v>
      </c>
      <c r="Q74">
        <f t="shared" si="6"/>
        <v>1727119</v>
      </c>
      <c r="R74" s="12">
        <f t="shared" si="4"/>
        <v>41208.010196759256</v>
      </c>
      <c r="S74" s="12">
        <f t="shared" si="5"/>
        <v>41228</v>
      </c>
      <c r="T74">
        <f t="shared" si="7"/>
        <v>19.98980324074364</v>
      </c>
    </row>
    <row r="75" spans="1:20" x14ac:dyDescent="0.55000000000000004">
      <c r="A75" t="s">
        <v>8219</v>
      </c>
      <c r="B75" s="8">
        <v>271</v>
      </c>
      <c r="C75" t="s">
        <v>8221</v>
      </c>
      <c r="D75" s="8">
        <v>85</v>
      </c>
      <c r="E75" s="8"/>
      <c r="F75" s="8"/>
      <c r="G75" s="8"/>
      <c r="N75" t="s">
        <v>8219</v>
      </c>
      <c r="O75">
        <v>1297620584</v>
      </c>
      <c r="P75">
        <v>1304395140</v>
      </c>
      <c r="Q75">
        <f t="shared" si="6"/>
        <v>6774556</v>
      </c>
      <c r="R75" s="12">
        <f t="shared" si="4"/>
        <v>40587.75675925926</v>
      </c>
      <c r="S75" s="12">
        <f t="shared" si="5"/>
        <v>40666.165972222225</v>
      </c>
      <c r="T75">
        <f t="shared" si="7"/>
        <v>78.409212962964375</v>
      </c>
    </row>
    <row r="76" spans="1:20" x14ac:dyDescent="0.55000000000000004">
      <c r="A76" t="s">
        <v>8219</v>
      </c>
      <c r="B76" s="8">
        <v>270</v>
      </c>
      <c r="C76" t="s">
        <v>8221</v>
      </c>
      <c r="D76" s="8">
        <v>84</v>
      </c>
      <c r="E76" s="8"/>
      <c r="F76" s="8"/>
      <c r="G76" s="8"/>
      <c r="N76" t="s">
        <v>8219</v>
      </c>
      <c r="O76">
        <v>1450784495</v>
      </c>
      <c r="P76">
        <v>1453376495</v>
      </c>
      <c r="Q76">
        <f t="shared" si="6"/>
        <v>2592000</v>
      </c>
      <c r="R76" s="12">
        <f t="shared" si="4"/>
        <v>42360.487210648149</v>
      </c>
      <c r="S76" s="12">
        <f t="shared" si="5"/>
        <v>42390.487210648149</v>
      </c>
      <c r="T76">
        <f t="shared" si="7"/>
        <v>30</v>
      </c>
    </row>
    <row r="77" spans="1:20" x14ac:dyDescent="0.55000000000000004">
      <c r="A77" t="s">
        <v>8219</v>
      </c>
      <c r="B77" s="8">
        <v>269</v>
      </c>
      <c r="C77" t="s">
        <v>8221</v>
      </c>
      <c r="D77" s="8">
        <v>84</v>
      </c>
      <c r="E77" s="8"/>
      <c r="F77" s="8"/>
      <c r="G77" s="8"/>
      <c r="N77" t="s">
        <v>8219</v>
      </c>
      <c r="O77">
        <v>1364101272</v>
      </c>
      <c r="P77">
        <v>1366693272</v>
      </c>
      <c r="Q77">
        <f t="shared" si="6"/>
        <v>2592000</v>
      </c>
      <c r="R77" s="12">
        <f t="shared" si="4"/>
        <v>41357.209166666667</v>
      </c>
      <c r="S77" s="12">
        <f t="shared" si="5"/>
        <v>41387.209166666667</v>
      </c>
      <c r="T77">
        <f t="shared" si="7"/>
        <v>30</v>
      </c>
    </row>
    <row r="78" spans="1:20" x14ac:dyDescent="0.55000000000000004">
      <c r="A78" t="s">
        <v>8219</v>
      </c>
      <c r="B78" s="8">
        <v>269</v>
      </c>
      <c r="C78" t="s">
        <v>8221</v>
      </c>
      <c r="D78" s="8">
        <v>84</v>
      </c>
      <c r="E78" s="8"/>
      <c r="F78" s="8"/>
      <c r="G78" s="8"/>
      <c r="N78" t="s">
        <v>8219</v>
      </c>
      <c r="O78">
        <v>1319819758</v>
      </c>
      <c r="P78">
        <v>1325007358</v>
      </c>
      <c r="Q78">
        <f t="shared" si="6"/>
        <v>5187600</v>
      </c>
      <c r="R78" s="12">
        <f t="shared" si="4"/>
        <v>40844.691643518519</v>
      </c>
      <c r="S78" s="12">
        <f t="shared" si="5"/>
        <v>40904.733310185184</v>
      </c>
      <c r="T78">
        <f t="shared" si="7"/>
        <v>60.041666666664241</v>
      </c>
    </row>
    <row r="79" spans="1:20" x14ac:dyDescent="0.55000000000000004">
      <c r="A79" t="s">
        <v>8219</v>
      </c>
      <c r="B79" s="8">
        <v>265</v>
      </c>
      <c r="C79" t="s">
        <v>8221</v>
      </c>
      <c r="D79" s="8">
        <v>83</v>
      </c>
      <c r="E79" s="8"/>
      <c r="F79" s="8"/>
      <c r="G79" s="8"/>
      <c r="N79" t="s">
        <v>8219</v>
      </c>
      <c r="O79">
        <v>1332991717</v>
      </c>
      <c r="P79">
        <v>1337569140</v>
      </c>
      <c r="Q79">
        <f t="shared" si="6"/>
        <v>4577423</v>
      </c>
      <c r="R79" s="12">
        <f t="shared" si="4"/>
        <v>40997.144872685189</v>
      </c>
      <c r="S79" s="12">
        <f t="shared" si="5"/>
        <v>41050.124305555553</v>
      </c>
      <c r="T79">
        <f t="shared" si="7"/>
        <v>52.97943287036469</v>
      </c>
    </row>
    <row r="80" spans="1:20" x14ac:dyDescent="0.55000000000000004">
      <c r="A80" t="s">
        <v>8219</v>
      </c>
      <c r="B80" s="8">
        <v>265</v>
      </c>
      <c r="C80" t="s">
        <v>8221</v>
      </c>
      <c r="D80" s="8">
        <v>81</v>
      </c>
      <c r="E80" s="8"/>
      <c r="F80" s="8"/>
      <c r="G80" s="8"/>
      <c r="N80" t="s">
        <v>8219</v>
      </c>
      <c r="O80">
        <v>1471887121</v>
      </c>
      <c r="P80">
        <v>1472751121</v>
      </c>
      <c r="Q80">
        <f t="shared" si="6"/>
        <v>864000</v>
      </c>
      <c r="R80" s="12">
        <f t="shared" si="4"/>
        <v>42604.730567129634</v>
      </c>
      <c r="S80" s="12">
        <f t="shared" si="5"/>
        <v>42614.730567129634</v>
      </c>
      <c r="T80">
        <f t="shared" si="7"/>
        <v>10</v>
      </c>
    </row>
    <row r="81" spans="1:20" x14ac:dyDescent="0.55000000000000004">
      <c r="A81" t="s">
        <v>8219</v>
      </c>
      <c r="B81" s="8">
        <v>263</v>
      </c>
      <c r="C81" t="s">
        <v>8221</v>
      </c>
      <c r="D81" s="8">
        <v>81</v>
      </c>
      <c r="E81" s="8"/>
      <c r="F81" s="8"/>
      <c r="G81" s="8"/>
      <c r="N81" t="s">
        <v>8219</v>
      </c>
      <c r="O81">
        <v>1395859093</v>
      </c>
      <c r="P81">
        <v>1398451093</v>
      </c>
      <c r="Q81">
        <f t="shared" si="6"/>
        <v>2592000</v>
      </c>
      <c r="R81" s="12">
        <f t="shared" si="4"/>
        <v>41724.776539351849</v>
      </c>
      <c r="S81" s="12">
        <f t="shared" si="5"/>
        <v>41754.776539351849</v>
      </c>
      <c r="T81">
        <f t="shared" si="7"/>
        <v>30</v>
      </c>
    </row>
    <row r="82" spans="1:20" x14ac:dyDescent="0.55000000000000004">
      <c r="A82" t="s">
        <v>8219</v>
      </c>
      <c r="B82" s="8">
        <v>263</v>
      </c>
      <c r="C82" t="s">
        <v>8221</v>
      </c>
      <c r="D82" s="8">
        <v>79</v>
      </c>
      <c r="E82" s="8"/>
      <c r="F82" s="8"/>
      <c r="G82" s="8"/>
      <c r="N82" t="s">
        <v>8219</v>
      </c>
      <c r="O82">
        <v>1383616856</v>
      </c>
      <c r="P82">
        <v>1386640856</v>
      </c>
      <c r="Q82">
        <f t="shared" si="6"/>
        <v>3024000</v>
      </c>
      <c r="R82" s="12">
        <f t="shared" si="4"/>
        <v>41583.083981481483</v>
      </c>
      <c r="S82" s="12">
        <f t="shared" si="5"/>
        <v>41618.083981481483</v>
      </c>
      <c r="T82">
        <f t="shared" si="7"/>
        <v>35</v>
      </c>
    </row>
    <row r="83" spans="1:20" x14ac:dyDescent="0.55000000000000004">
      <c r="A83" t="s">
        <v>8219</v>
      </c>
      <c r="B83" s="8">
        <v>259</v>
      </c>
      <c r="C83" t="s">
        <v>8221</v>
      </c>
      <c r="D83" s="8">
        <v>76</v>
      </c>
      <c r="E83" s="8"/>
      <c r="F83" s="8"/>
      <c r="G83" s="8"/>
      <c r="N83" t="s">
        <v>8219</v>
      </c>
      <c r="O83">
        <v>1341892127</v>
      </c>
      <c r="P83">
        <v>1342234920</v>
      </c>
      <c r="Q83">
        <f t="shared" si="6"/>
        <v>342793</v>
      </c>
      <c r="R83" s="12">
        <f t="shared" si="4"/>
        <v>41100.158877314818</v>
      </c>
      <c r="S83" s="12">
        <f t="shared" si="5"/>
        <v>41104.126388888886</v>
      </c>
      <c r="T83">
        <f t="shared" si="7"/>
        <v>3.9675115740683395</v>
      </c>
    </row>
    <row r="84" spans="1:20" x14ac:dyDescent="0.55000000000000004">
      <c r="A84" t="s">
        <v>8219</v>
      </c>
      <c r="B84" s="8">
        <v>253</v>
      </c>
      <c r="C84" t="s">
        <v>8221</v>
      </c>
      <c r="D84" s="8">
        <v>76</v>
      </c>
      <c r="E84" s="8"/>
      <c r="F84" s="8"/>
      <c r="G84" s="8"/>
      <c r="N84" t="s">
        <v>8219</v>
      </c>
      <c r="O84">
        <v>1315597261</v>
      </c>
      <c r="P84">
        <v>1318189261</v>
      </c>
      <c r="Q84">
        <f t="shared" si="6"/>
        <v>2592000</v>
      </c>
      <c r="R84" s="12">
        <f t="shared" si="4"/>
        <v>40795.820150462961</v>
      </c>
      <c r="S84" s="12">
        <f t="shared" si="5"/>
        <v>40825.820150462961</v>
      </c>
      <c r="T84">
        <f t="shared" si="7"/>
        <v>30</v>
      </c>
    </row>
    <row r="85" spans="1:20" x14ac:dyDescent="0.55000000000000004">
      <c r="A85" t="s">
        <v>8219</v>
      </c>
      <c r="B85" s="8">
        <v>251</v>
      </c>
      <c r="C85" t="s">
        <v>8221</v>
      </c>
      <c r="D85" s="8">
        <v>76</v>
      </c>
      <c r="E85" s="8"/>
      <c r="F85" s="8"/>
      <c r="G85" s="8"/>
      <c r="N85" t="s">
        <v>8219</v>
      </c>
      <c r="O85">
        <v>1423320389</v>
      </c>
      <c r="P85">
        <v>1424604600</v>
      </c>
      <c r="Q85">
        <f t="shared" si="6"/>
        <v>1284211</v>
      </c>
      <c r="R85" s="12">
        <f t="shared" si="4"/>
        <v>42042.615613425922</v>
      </c>
      <c r="S85" s="12">
        <f t="shared" si="5"/>
        <v>42057.479166666672</v>
      </c>
      <c r="T85">
        <f t="shared" si="7"/>
        <v>14.863553240749752</v>
      </c>
    </row>
    <row r="86" spans="1:20" x14ac:dyDescent="0.55000000000000004">
      <c r="A86" t="s">
        <v>8219</v>
      </c>
      <c r="B86" s="8">
        <v>249</v>
      </c>
      <c r="C86" t="s">
        <v>8221</v>
      </c>
      <c r="D86" s="8">
        <v>75</v>
      </c>
      <c r="E86" s="8"/>
      <c r="F86" s="8"/>
      <c r="G86" s="8"/>
      <c r="N86" t="s">
        <v>8219</v>
      </c>
      <c r="O86">
        <v>1302891086</v>
      </c>
      <c r="P86">
        <v>1305483086</v>
      </c>
      <c r="Q86">
        <f t="shared" si="6"/>
        <v>2592000</v>
      </c>
      <c r="R86" s="12">
        <f t="shared" si="4"/>
        <v>40648.757939814815</v>
      </c>
      <c r="S86" s="12">
        <f t="shared" si="5"/>
        <v>40678.757939814815</v>
      </c>
      <c r="T86">
        <f t="shared" si="7"/>
        <v>30</v>
      </c>
    </row>
    <row r="87" spans="1:20" x14ac:dyDescent="0.55000000000000004">
      <c r="A87" t="s">
        <v>8219</v>
      </c>
      <c r="B87" s="8">
        <v>248</v>
      </c>
      <c r="C87" t="s">
        <v>8221</v>
      </c>
      <c r="D87" s="8">
        <v>73</v>
      </c>
      <c r="E87" s="8"/>
      <c r="F87" s="8"/>
      <c r="G87" s="8"/>
      <c r="N87" t="s">
        <v>8219</v>
      </c>
      <c r="O87">
        <v>1314154837</v>
      </c>
      <c r="P87">
        <v>1316746837</v>
      </c>
      <c r="Q87">
        <f t="shared" si="6"/>
        <v>2592000</v>
      </c>
      <c r="R87" s="12">
        <f t="shared" si="4"/>
        <v>40779.125428240739</v>
      </c>
      <c r="S87" s="12">
        <f t="shared" si="5"/>
        <v>40809.125428240739</v>
      </c>
      <c r="T87">
        <f t="shared" si="7"/>
        <v>30</v>
      </c>
    </row>
    <row r="88" spans="1:20" x14ac:dyDescent="0.55000000000000004">
      <c r="A88" t="s">
        <v>8219</v>
      </c>
      <c r="B88" s="8">
        <v>246</v>
      </c>
      <c r="C88" t="s">
        <v>8221</v>
      </c>
      <c r="D88" s="8">
        <v>72</v>
      </c>
      <c r="E88" s="8"/>
      <c r="F88" s="8"/>
      <c r="G88" s="8"/>
      <c r="N88" t="s">
        <v>8219</v>
      </c>
      <c r="O88">
        <v>1444828845</v>
      </c>
      <c r="P88">
        <v>1451226045</v>
      </c>
      <c r="Q88">
        <f t="shared" si="6"/>
        <v>6397200</v>
      </c>
      <c r="R88" s="12">
        <f t="shared" si="4"/>
        <v>42291.556076388893</v>
      </c>
      <c r="S88" s="12">
        <f t="shared" si="5"/>
        <v>42365.59774305555</v>
      </c>
      <c r="T88">
        <f t="shared" si="7"/>
        <v>74.041666666656965</v>
      </c>
    </row>
    <row r="89" spans="1:20" x14ac:dyDescent="0.55000000000000004">
      <c r="A89" t="s">
        <v>8219</v>
      </c>
      <c r="B89" s="8">
        <v>244</v>
      </c>
      <c r="C89" t="s">
        <v>8221</v>
      </c>
      <c r="D89" s="8">
        <v>72</v>
      </c>
      <c r="E89" s="8"/>
      <c r="F89" s="8"/>
      <c r="G89" s="8"/>
      <c r="N89" t="s">
        <v>8219</v>
      </c>
      <c r="O89">
        <v>1274705803</v>
      </c>
      <c r="P89">
        <v>1275529260</v>
      </c>
      <c r="Q89">
        <f t="shared" si="6"/>
        <v>823457</v>
      </c>
      <c r="R89" s="12">
        <f t="shared" si="4"/>
        <v>40322.53938657407</v>
      </c>
      <c r="S89" s="12">
        <f t="shared" si="5"/>
        <v>40332.070138888892</v>
      </c>
      <c r="T89">
        <f t="shared" si="7"/>
        <v>9.5307523148221662</v>
      </c>
    </row>
    <row r="90" spans="1:20" x14ac:dyDescent="0.55000000000000004">
      <c r="A90" t="s">
        <v>8219</v>
      </c>
      <c r="B90" s="8">
        <v>241</v>
      </c>
      <c r="C90" t="s">
        <v>8221</v>
      </c>
      <c r="D90" s="8">
        <v>70</v>
      </c>
      <c r="E90" s="8"/>
      <c r="F90" s="8"/>
      <c r="G90" s="8"/>
      <c r="N90" t="s">
        <v>8219</v>
      </c>
      <c r="O90">
        <v>1401205731</v>
      </c>
      <c r="P90">
        <v>1403452131</v>
      </c>
      <c r="Q90">
        <f t="shared" si="6"/>
        <v>2246400</v>
      </c>
      <c r="R90" s="12">
        <f t="shared" si="4"/>
        <v>41786.65892361111</v>
      </c>
      <c r="S90" s="12">
        <f t="shared" si="5"/>
        <v>41812.65892361111</v>
      </c>
      <c r="T90">
        <f t="shared" si="7"/>
        <v>26</v>
      </c>
    </row>
    <row r="91" spans="1:20" x14ac:dyDescent="0.55000000000000004">
      <c r="A91" t="s">
        <v>8219</v>
      </c>
      <c r="B91" s="8">
        <v>237</v>
      </c>
      <c r="C91" t="s">
        <v>8221</v>
      </c>
      <c r="D91" s="8">
        <v>70</v>
      </c>
      <c r="E91" s="8"/>
      <c r="F91" s="8"/>
      <c r="G91" s="8"/>
      <c r="N91" t="s">
        <v>8219</v>
      </c>
      <c r="O91">
        <v>1368036192</v>
      </c>
      <c r="P91">
        <v>1370196192</v>
      </c>
      <c r="Q91">
        <f t="shared" si="6"/>
        <v>2160000</v>
      </c>
      <c r="R91" s="12">
        <f t="shared" si="4"/>
        <v>41402.752222222225</v>
      </c>
      <c r="S91" s="12">
        <f t="shared" si="5"/>
        <v>41427.752222222225</v>
      </c>
      <c r="T91">
        <f t="shared" si="7"/>
        <v>25</v>
      </c>
    </row>
    <row r="92" spans="1:20" x14ac:dyDescent="0.55000000000000004">
      <c r="A92" t="s">
        <v>8219</v>
      </c>
      <c r="B92" s="8">
        <v>237</v>
      </c>
      <c r="C92" t="s">
        <v>8221</v>
      </c>
      <c r="D92" s="8">
        <v>68</v>
      </c>
      <c r="E92" s="8"/>
      <c r="F92" s="8"/>
      <c r="G92" s="8"/>
      <c r="N92" t="s">
        <v>8219</v>
      </c>
      <c r="O92">
        <v>1307862499</v>
      </c>
      <c r="P92">
        <v>1310454499</v>
      </c>
      <c r="Q92">
        <f t="shared" si="6"/>
        <v>2592000</v>
      </c>
      <c r="R92" s="12">
        <f t="shared" si="4"/>
        <v>40706.297442129631</v>
      </c>
      <c r="S92" s="12">
        <f t="shared" si="5"/>
        <v>40736.297442129631</v>
      </c>
      <c r="T92">
        <f t="shared" si="7"/>
        <v>30</v>
      </c>
    </row>
    <row r="93" spans="1:20" x14ac:dyDescent="0.55000000000000004">
      <c r="A93" t="s">
        <v>8219</v>
      </c>
      <c r="B93" s="8">
        <v>234</v>
      </c>
      <c r="C93" t="s">
        <v>8221</v>
      </c>
      <c r="D93" s="8">
        <v>67</v>
      </c>
      <c r="E93" s="8"/>
      <c r="F93" s="8"/>
      <c r="G93" s="8"/>
      <c r="N93" t="s">
        <v>8219</v>
      </c>
      <c r="O93">
        <v>1300354764</v>
      </c>
      <c r="P93">
        <v>1305625164</v>
      </c>
      <c r="Q93">
        <f t="shared" si="6"/>
        <v>5270400</v>
      </c>
      <c r="R93" s="12">
        <f t="shared" si="4"/>
        <v>40619.402361111112</v>
      </c>
      <c r="S93" s="12">
        <f t="shared" si="5"/>
        <v>40680.402361111112</v>
      </c>
      <c r="T93">
        <f t="shared" si="7"/>
        <v>61</v>
      </c>
    </row>
    <row r="94" spans="1:20" x14ac:dyDescent="0.55000000000000004">
      <c r="A94" t="s">
        <v>8219</v>
      </c>
      <c r="B94" s="8">
        <v>229</v>
      </c>
      <c r="C94" t="s">
        <v>8221</v>
      </c>
      <c r="D94" s="8">
        <v>66</v>
      </c>
      <c r="E94" s="8"/>
      <c r="F94" s="8"/>
      <c r="G94" s="8"/>
      <c r="N94" t="s">
        <v>8219</v>
      </c>
      <c r="O94">
        <v>1481949983</v>
      </c>
      <c r="P94">
        <v>1485936000</v>
      </c>
      <c r="Q94">
        <f t="shared" si="6"/>
        <v>3986017</v>
      </c>
      <c r="R94" s="12">
        <f t="shared" si="4"/>
        <v>42721.198877314819</v>
      </c>
      <c r="S94" s="12">
        <f t="shared" si="5"/>
        <v>42767.333333333328</v>
      </c>
      <c r="T94">
        <f t="shared" si="7"/>
        <v>46.134456018509809</v>
      </c>
    </row>
    <row r="95" spans="1:20" x14ac:dyDescent="0.55000000000000004">
      <c r="A95" t="s">
        <v>8219</v>
      </c>
      <c r="B95" s="8">
        <v>229</v>
      </c>
      <c r="C95" t="s">
        <v>8221</v>
      </c>
      <c r="D95" s="8">
        <v>60</v>
      </c>
      <c r="E95" s="8"/>
      <c r="F95" s="8"/>
      <c r="G95" s="8"/>
      <c r="N95" t="s">
        <v>8219</v>
      </c>
      <c r="O95">
        <v>1338928537</v>
      </c>
      <c r="P95">
        <v>1341349200</v>
      </c>
      <c r="Q95">
        <f t="shared" si="6"/>
        <v>2420663</v>
      </c>
      <c r="R95" s="12">
        <f t="shared" si="4"/>
        <v>41065.858067129629</v>
      </c>
      <c r="S95" s="12">
        <f t="shared" si="5"/>
        <v>41093.875</v>
      </c>
      <c r="T95">
        <f t="shared" si="7"/>
        <v>28.01693287037051</v>
      </c>
    </row>
    <row r="96" spans="1:20" x14ac:dyDescent="0.55000000000000004">
      <c r="A96" t="s">
        <v>8219</v>
      </c>
      <c r="B96" s="8">
        <v>226</v>
      </c>
      <c r="C96" t="s">
        <v>8221</v>
      </c>
      <c r="D96" s="8">
        <v>60</v>
      </c>
      <c r="E96" s="8"/>
      <c r="F96" s="8"/>
      <c r="G96" s="8"/>
      <c r="N96" t="s">
        <v>8219</v>
      </c>
      <c r="O96">
        <v>1395162822</v>
      </c>
      <c r="P96">
        <v>1396890822</v>
      </c>
      <c r="Q96">
        <f t="shared" si="6"/>
        <v>1728000</v>
      </c>
      <c r="R96" s="12">
        <f t="shared" si="4"/>
        <v>41716.717847222222</v>
      </c>
      <c r="S96" s="12">
        <f t="shared" si="5"/>
        <v>41736.717847222222</v>
      </c>
      <c r="T96">
        <f t="shared" si="7"/>
        <v>20</v>
      </c>
    </row>
    <row r="97" spans="1:20" x14ac:dyDescent="0.55000000000000004">
      <c r="A97" t="s">
        <v>8219</v>
      </c>
      <c r="B97" s="8">
        <v>226</v>
      </c>
      <c r="C97" t="s">
        <v>8221</v>
      </c>
      <c r="D97" s="8">
        <v>59</v>
      </c>
      <c r="E97" s="8"/>
      <c r="F97" s="8"/>
      <c r="G97" s="8"/>
      <c r="N97" t="s">
        <v>8219</v>
      </c>
      <c r="O97">
        <v>1327622841</v>
      </c>
      <c r="P97">
        <v>1330214841</v>
      </c>
      <c r="Q97">
        <f t="shared" si="6"/>
        <v>2592000</v>
      </c>
      <c r="R97" s="12">
        <f t="shared" si="4"/>
        <v>40935.005104166667</v>
      </c>
      <c r="S97" s="12">
        <f t="shared" si="5"/>
        <v>40965.005104166667</v>
      </c>
      <c r="T97">
        <f t="shared" si="7"/>
        <v>30</v>
      </c>
    </row>
    <row r="98" spans="1:20" x14ac:dyDescent="0.55000000000000004">
      <c r="A98" t="s">
        <v>8219</v>
      </c>
      <c r="B98" s="8">
        <v>226</v>
      </c>
      <c r="C98" t="s">
        <v>8221</v>
      </c>
      <c r="D98" s="8">
        <v>57</v>
      </c>
      <c r="E98" s="8"/>
      <c r="F98" s="8"/>
      <c r="G98" s="8"/>
      <c r="N98" t="s">
        <v>8219</v>
      </c>
      <c r="O98">
        <v>1274889241</v>
      </c>
      <c r="P98">
        <v>1280631600</v>
      </c>
      <c r="Q98">
        <f t="shared" si="6"/>
        <v>5742359</v>
      </c>
      <c r="R98" s="12">
        <f t="shared" si="4"/>
        <v>40324.662511574075</v>
      </c>
      <c r="S98" s="12">
        <f t="shared" si="5"/>
        <v>40391.125</v>
      </c>
      <c r="T98">
        <f t="shared" si="7"/>
        <v>66.462488425924676</v>
      </c>
    </row>
    <row r="99" spans="1:20" x14ac:dyDescent="0.55000000000000004">
      <c r="A99" t="s">
        <v>8219</v>
      </c>
      <c r="B99" s="8">
        <v>221</v>
      </c>
      <c r="C99" t="s">
        <v>8221</v>
      </c>
      <c r="D99" s="8">
        <v>57</v>
      </c>
      <c r="E99" s="8"/>
      <c r="F99" s="8"/>
      <c r="G99" s="8"/>
      <c r="N99" t="s">
        <v>8219</v>
      </c>
      <c r="O99">
        <v>1307848482</v>
      </c>
      <c r="P99">
        <v>1310440482</v>
      </c>
      <c r="Q99">
        <f t="shared" si="6"/>
        <v>2592000</v>
      </c>
      <c r="R99" s="12">
        <f t="shared" si="4"/>
        <v>40706.135208333333</v>
      </c>
      <c r="S99" s="12">
        <f t="shared" si="5"/>
        <v>40736.135208333333</v>
      </c>
      <c r="T99">
        <f t="shared" si="7"/>
        <v>30</v>
      </c>
    </row>
    <row r="100" spans="1:20" x14ac:dyDescent="0.55000000000000004">
      <c r="A100" t="s">
        <v>8219</v>
      </c>
      <c r="B100" s="8">
        <v>221</v>
      </c>
      <c r="C100" t="s">
        <v>8221</v>
      </c>
      <c r="D100" s="8">
        <v>56</v>
      </c>
      <c r="E100" s="8"/>
      <c r="F100" s="8"/>
      <c r="G100" s="8"/>
      <c r="N100" t="s">
        <v>8219</v>
      </c>
      <c r="O100">
        <v>1351796674</v>
      </c>
      <c r="P100">
        <v>1354923000</v>
      </c>
      <c r="Q100">
        <f t="shared" si="6"/>
        <v>3126326</v>
      </c>
      <c r="R100" s="12">
        <f t="shared" si="4"/>
        <v>41214.79483796296</v>
      </c>
      <c r="S100" s="12">
        <f t="shared" si="5"/>
        <v>41250.979166666664</v>
      </c>
      <c r="T100">
        <f t="shared" si="7"/>
        <v>36.184328703704523</v>
      </c>
    </row>
    <row r="101" spans="1:20" x14ac:dyDescent="0.55000000000000004">
      <c r="A101" t="s">
        <v>8219</v>
      </c>
      <c r="B101" s="8">
        <v>218</v>
      </c>
      <c r="C101" t="s">
        <v>8221</v>
      </c>
      <c r="D101" s="8">
        <v>55</v>
      </c>
      <c r="E101" s="8"/>
      <c r="F101" s="8"/>
      <c r="G101" s="8"/>
      <c r="N101" t="s">
        <v>8219</v>
      </c>
      <c r="O101">
        <v>1387834799</v>
      </c>
      <c r="P101">
        <v>1390426799</v>
      </c>
      <c r="Q101">
        <f t="shared" si="6"/>
        <v>2592000</v>
      </c>
      <c r="R101" s="12">
        <f t="shared" si="4"/>
        <v>41631.902766203704</v>
      </c>
      <c r="S101" s="12">
        <f t="shared" si="5"/>
        <v>41661.902766203704</v>
      </c>
      <c r="T101">
        <f t="shared" si="7"/>
        <v>30</v>
      </c>
    </row>
    <row r="102" spans="1:20" x14ac:dyDescent="0.55000000000000004">
      <c r="A102" t="s">
        <v>8219</v>
      </c>
      <c r="B102" s="8">
        <v>217</v>
      </c>
      <c r="C102" t="s">
        <v>8221</v>
      </c>
      <c r="D102" s="8">
        <v>55</v>
      </c>
      <c r="E102" s="8"/>
      <c r="F102" s="8"/>
      <c r="G102" s="8"/>
      <c r="N102" t="s">
        <v>8219</v>
      </c>
      <c r="O102">
        <v>1350324286</v>
      </c>
      <c r="P102">
        <v>1352055886</v>
      </c>
      <c r="Q102">
        <f t="shared" si="6"/>
        <v>1731600</v>
      </c>
      <c r="R102" s="12">
        <f t="shared" si="4"/>
        <v>41197.753310185188</v>
      </c>
      <c r="S102" s="12">
        <f t="shared" si="5"/>
        <v>41217.794976851852</v>
      </c>
      <c r="T102">
        <f t="shared" si="7"/>
        <v>20.041666666664241</v>
      </c>
    </row>
    <row r="103" spans="1:20" x14ac:dyDescent="0.55000000000000004">
      <c r="A103" t="s">
        <v>8219</v>
      </c>
      <c r="B103" s="8">
        <v>216</v>
      </c>
      <c r="C103" t="s">
        <v>8221</v>
      </c>
      <c r="D103" s="8">
        <v>53</v>
      </c>
      <c r="E103" s="8"/>
      <c r="F103" s="8"/>
      <c r="G103" s="8"/>
      <c r="N103" t="s">
        <v>8219</v>
      </c>
      <c r="O103">
        <v>1356979110</v>
      </c>
      <c r="P103">
        <v>1359052710</v>
      </c>
      <c r="Q103">
        <f t="shared" si="6"/>
        <v>2073600</v>
      </c>
      <c r="R103" s="12">
        <f t="shared" si="4"/>
        <v>41274.776736111111</v>
      </c>
      <c r="S103" s="12">
        <f t="shared" si="5"/>
        <v>41298.776736111111</v>
      </c>
      <c r="T103">
        <f t="shared" si="7"/>
        <v>24</v>
      </c>
    </row>
    <row r="104" spans="1:20" x14ac:dyDescent="0.55000000000000004">
      <c r="A104" t="s">
        <v>8219</v>
      </c>
      <c r="B104" s="8">
        <v>213</v>
      </c>
      <c r="C104" t="s">
        <v>8221</v>
      </c>
      <c r="D104" s="8">
        <v>53</v>
      </c>
      <c r="E104" s="8"/>
      <c r="F104" s="8"/>
      <c r="G104" s="8"/>
      <c r="N104" t="s">
        <v>8219</v>
      </c>
      <c r="O104">
        <v>1290481733</v>
      </c>
      <c r="P104">
        <v>1293073733</v>
      </c>
      <c r="Q104">
        <f t="shared" si="6"/>
        <v>2592000</v>
      </c>
      <c r="R104" s="12">
        <f t="shared" si="4"/>
        <v>40505.131168981483</v>
      </c>
      <c r="S104" s="12">
        <f t="shared" si="5"/>
        <v>40535.131168981483</v>
      </c>
      <c r="T104">
        <f t="shared" si="7"/>
        <v>30</v>
      </c>
    </row>
    <row r="105" spans="1:20" x14ac:dyDescent="0.55000000000000004">
      <c r="A105" t="s">
        <v>8219</v>
      </c>
      <c r="B105" s="8">
        <v>209</v>
      </c>
      <c r="C105" t="s">
        <v>8221</v>
      </c>
      <c r="D105" s="8">
        <v>52</v>
      </c>
      <c r="E105" s="8"/>
      <c r="F105" s="8"/>
      <c r="G105" s="8"/>
      <c r="N105" t="s">
        <v>8219</v>
      </c>
      <c r="O105">
        <v>1392232830</v>
      </c>
      <c r="P105">
        <v>1394220030</v>
      </c>
      <c r="Q105">
        <f t="shared" si="6"/>
        <v>1987200</v>
      </c>
      <c r="R105" s="12">
        <f t="shared" si="4"/>
        <v>41682.805902777778</v>
      </c>
      <c r="S105" s="12">
        <f t="shared" si="5"/>
        <v>41705.805902777778</v>
      </c>
      <c r="T105">
        <f t="shared" si="7"/>
        <v>23</v>
      </c>
    </row>
    <row r="106" spans="1:20" x14ac:dyDescent="0.55000000000000004">
      <c r="A106" t="s">
        <v>8219</v>
      </c>
      <c r="B106" s="8">
        <v>208</v>
      </c>
      <c r="C106" t="s">
        <v>8221</v>
      </c>
      <c r="D106" s="8">
        <v>52</v>
      </c>
      <c r="E106" s="8"/>
      <c r="F106" s="8"/>
      <c r="G106" s="8"/>
      <c r="N106" t="s">
        <v>8219</v>
      </c>
      <c r="O106">
        <v>1299775266</v>
      </c>
      <c r="P106">
        <v>1301792400</v>
      </c>
      <c r="Q106">
        <f t="shared" si="6"/>
        <v>2017134</v>
      </c>
      <c r="R106" s="12">
        <f t="shared" si="4"/>
        <v>40612.695208333331</v>
      </c>
      <c r="S106" s="12">
        <f t="shared" si="5"/>
        <v>40636.041666666664</v>
      </c>
      <c r="T106">
        <f t="shared" si="7"/>
        <v>23.34645833333343</v>
      </c>
    </row>
    <row r="107" spans="1:20" x14ac:dyDescent="0.55000000000000004">
      <c r="A107" t="s">
        <v>8219</v>
      </c>
      <c r="B107" s="8">
        <v>206</v>
      </c>
      <c r="C107" t="s">
        <v>8221</v>
      </c>
      <c r="D107" s="8">
        <v>52</v>
      </c>
      <c r="E107" s="8"/>
      <c r="F107" s="8"/>
      <c r="G107" s="8"/>
      <c r="N107" t="s">
        <v>8219</v>
      </c>
      <c r="O107">
        <v>1461605020</v>
      </c>
      <c r="P107">
        <v>1463184000</v>
      </c>
      <c r="Q107">
        <f t="shared" si="6"/>
        <v>1578980</v>
      </c>
      <c r="R107" s="12">
        <f t="shared" si="4"/>
        <v>42485.724768518514</v>
      </c>
      <c r="S107" s="12">
        <f t="shared" si="5"/>
        <v>42504</v>
      </c>
      <c r="T107">
        <f t="shared" si="7"/>
        <v>18.275231481486117</v>
      </c>
    </row>
    <row r="108" spans="1:20" x14ac:dyDescent="0.55000000000000004">
      <c r="A108" t="s">
        <v>8219</v>
      </c>
      <c r="B108" s="8">
        <v>206</v>
      </c>
      <c r="C108" t="s">
        <v>8221</v>
      </c>
      <c r="D108" s="8">
        <v>50</v>
      </c>
      <c r="E108" s="8"/>
      <c r="F108" s="8"/>
      <c r="G108" s="8"/>
      <c r="N108" t="s">
        <v>8219</v>
      </c>
      <c r="O108">
        <v>1332182301</v>
      </c>
      <c r="P108">
        <v>1333391901</v>
      </c>
      <c r="Q108">
        <f t="shared" si="6"/>
        <v>1209600</v>
      </c>
      <c r="R108" s="12">
        <f t="shared" si="4"/>
        <v>40987.776631944449</v>
      </c>
      <c r="S108" s="12">
        <f t="shared" si="5"/>
        <v>41001.776631944449</v>
      </c>
      <c r="T108">
        <f t="shared" si="7"/>
        <v>14</v>
      </c>
    </row>
    <row r="109" spans="1:20" x14ac:dyDescent="0.55000000000000004">
      <c r="A109" t="s">
        <v>8219</v>
      </c>
      <c r="B109" s="8">
        <v>205</v>
      </c>
      <c r="C109" t="s">
        <v>8221</v>
      </c>
      <c r="D109" s="8">
        <v>50</v>
      </c>
      <c r="E109" s="8"/>
      <c r="F109" s="8"/>
      <c r="G109" s="8"/>
      <c r="N109" t="s">
        <v>8219</v>
      </c>
      <c r="O109">
        <v>1301787287</v>
      </c>
      <c r="P109">
        <v>1303688087</v>
      </c>
      <c r="Q109">
        <f t="shared" si="6"/>
        <v>1900800</v>
      </c>
      <c r="R109" s="12">
        <f t="shared" si="4"/>
        <v>40635.982488425929</v>
      </c>
      <c r="S109" s="12">
        <f t="shared" si="5"/>
        <v>40657.982488425929</v>
      </c>
      <c r="T109">
        <f t="shared" si="7"/>
        <v>22</v>
      </c>
    </row>
    <row r="110" spans="1:20" x14ac:dyDescent="0.55000000000000004">
      <c r="A110" t="s">
        <v>8219</v>
      </c>
      <c r="B110" s="8">
        <v>204</v>
      </c>
      <c r="C110" t="s">
        <v>8221</v>
      </c>
      <c r="D110" s="8">
        <v>49</v>
      </c>
      <c r="E110" s="8"/>
      <c r="F110" s="8"/>
      <c r="G110" s="8"/>
      <c r="N110" t="s">
        <v>8219</v>
      </c>
      <c r="O110">
        <v>1364827370</v>
      </c>
      <c r="P110">
        <v>1370011370</v>
      </c>
      <c r="Q110">
        <f t="shared" si="6"/>
        <v>5184000</v>
      </c>
      <c r="R110" s="12">
        <f t="shared" si="4"/>
        <v>41365.613078703704</v>
      </c>
      <c r="S110" s="12">
        <f t="shared" si="5"/>
        <v>41425.613078703704</v>
      </c>
      <c r="T110">
        <f t="shared" si="7"/>
        <v>60</v>
      </c>
    </row>
    <row r="111" spans="1:20" x14ac:dyDescent="0.55000000000000004">
      <c r="A111" t="s">
        <v>8219</v>
      </c>
      <c r="B111" s="8">
        <v>202</v>
      </c>
      <c r="C111" t="s">
        <v>8221</v>
      </c>
      <c r="D111" s="8">
        <v>49</v>
      </c>
      <c r="E111" s="8"/>
      <c r="F111" s="8"/>
      <c r="G111" s="8"/>
      <c r="N111" t="s">
        <v>8219</v>
      </c>
      <c r="O111">
        <v>1296088630</v>
      </c>
      <c r="P111">
        <v>1298680630</v>
      </c>
      <c r="Q111">
        <f t="shared" si="6"/>
        <v>2592000</v>
      </c>
      <c r="R111" s="12">
        <f t="shared" si="4"/>
        <v>40570.025810185187</v>
      </c>
      <c r="S111" s="12">
        <f t="shared" si="5"/>
        <v>40600.025810185187</v>
      </c>
      <c r="T111">
        <f t="shared" si="7"/>
        <v>30</v>
      </c>
    </row>
    <row r="112" spans="1:20" x14ac:dyDescent="0.55000000000000004">
      <c r="A112" t="s">
        <v>8219</v>
      </c>
      <c r="B112" s="8">
        <v>200</v>
      </c>
      <c r="C112" t="s">
        <v>8221</v>
      </c>
      <c r="D112" s="8">
        <v>49</v>
      </c>
      <c r="E112" s="8"/>
      <c r="F112" s="8"/>
      <c r="G112" s="8"/>
      <c r="N112" t="s">
        <v>8219</v>
      </c>
      <c r="O112">
        <v>1381445253</v>
      </c>
      <c r="P112">
        <v>1384408740</v>
      </c>
      <c r="Q112">
        <f t="shared" si="6"/>
        <v>2963487</v>
      </c>
      <c r="R112" s="12">
        <f t="shared" si="4"/>
        <v>41557.949687500004</v>
      </c>
      <c r="S112" s="12">
        <f t="shared" si="5"/>
        <v>41592.249305555553</v>
      </c>
      <c r="T112">
        <f t="shared" si="7"/>
        <v>34.299618055549217</v>
      </c>
    </row>
    <row r="113" spans="1:20" x14ac:dyDescent="0.55000000000000004">
      <c r="A113" t="s">
        <v>8219</v>
      </c>
      <c r="B113" s="8">
        <v>200</v>
      </c>
      <c r="C113" t="s">
        <v>8221</v>
      </c>
      <c r="D113" s="8">
        <v>48</v>
      </c>
      <c r="E113" s="8"/>
      <c r="F113" s="8"/>
      <c r="G113" s="8"/>
      <c r="N113" t="s">
        <v>8219</v>
      </c>
      <c r="O113">
        <v>1430467187</v>
      </c>
      <c r="P113">
        <v>1433059187</v>
      </c>
      <c r="Q113">
        <f t="shared" si="6"/>
        <v>2592000</v>
      </c>
      <c r="R113" s="12">
        <f t="shared" si="4"/>
        <v>42125.333182870367</v>
      </c>
      <c r="S113" s="12">
        <f t="shared" si="5"/>
        <v>42155.333182870367</v>
      </c>
      <c r="T113">
        <f t="shared" si="7"/>
        <v>30</v>
      </c>
    </row>
    <row r="114" spans="1:20" x14ac:dyDescent="0.55000000000000004">
      <c r="A114" t="s">
        <v>8219</v>
      </c>
      <c r="B114" s="8">
        <v>199</v>
      </c>
      <c r="C114" t="s">
        <v>8221</v>
      </c>
      <c r="D114" s="8">
        <v>48</v>
      </c>
      <c r="E114" s="8"/>
      <c r="F114" s="8"/>
      <c r="G114" s="8"/>
      <c r="N114" t="s">
        <v>8219</v>
      </c>
      <c r="O114">
        <v>1395277318</v>
      </c>
      <c r="P114">
        <v>1397354400</v>
      </c>
      <c r="Q114">
        <f t="shared" si="6"/>
        <v>2077082</v>
      </c>
      <c r="R114" s="12">
        <f t="shared" si="4"/>
        <v>41718.043032407404</v>
      </c>
      <c r="S114" s="12">
        <f t="shared" si="5"/>
        <v>41742.083333333336</v>
      </c>
      <c r="T114">
        <f t="shared" si="7"/>
        <v>24.04030092593166</v>
      </c>
    </row>
    <row r="115" spans="1:20" x14ac:dyDescent="0.55000000000000004">
      <c r="A115" t="s">
        <v>8219</v>
      </c>
      <c r="B115" s="8">
        <v>199</v>
      </c>
      <c r="C115" t="s">
        <v>8221</v>
      </c>
      <c r="D115" s="8">
        <v>47</v>
      </c>
      <c r="E115" s="8"/>
      <c r="F115" s="8"/>
      <c r="G115" s="8"/>
      <c r="N115" t="s">
        <v>8219</v>
      </c>
      <c r="O115">
        <v>1311963128</v>
      </c>
      <c r="P115">
        <v>1312642800</v>
      </c>
      <c r="Q115">
        <f t="shared" si="6"/>
        <v>679672</v>
      </c>
      <c r="R115" s="12">
        <f t="shared" si="4"/>
        <v>40753.758425925924</v>
      </c>
      <c r="S115" s="12">
        <f t="shared" si="5"/>
        <v>40761.625</v>
      </c>
      <c r="T115">
        <f t="shared" si="7"/>
        <v>7.8665740740761976</v>
      </c>
    </row>
    <row r="116" spans="1:20" x14ac:dyDescent="0.55000000000000004">
      <c r="A116" t="s">
        <v>8219</v>
      </c>
      <c r="B116" s="8">
        <v>199</v>
      </c>
      <c r="C116" t="s">
        <v>8221</v>
      </c>
      <c r="D116" s="8">
        <v>47</v>
      </c>
      <c r="E116" s="8"/>
      <c r="F116" s="8"/>
      <c r="G116" s="8"/>
      <c r="N116" t="s">
        <v>8219</v>
      </c>
      <c r="O116">
        <v>1321252488</v>
      </c>
      <c r="P116">
        <v>1326436488</v>
      </c>
      <c r="Q116">
        <f t="shared" si="6"/>
        <v>5184000</v>
      </c>
      <c r="R116" s="12">
        <f t="shared" si="4"/>
        <v>40861.27416666667</v>
      </c>
      <c r="S116" s="12">
        <f t="shared" si="5"/>
        <v>40921.27416666667</v>
      </c>
      <c r="T116">
        <f t="shared" si="7"/>
        <v>60</v>
      </c>
    </row>
    <row r="117" spans="1:20" x14ac:dyDescent="0.55000000000000004">
      <c r="A117" t="s">
        <v>8219</v>
      </c>
      <c r="B117" s="8">
        <v>197</v>
      </c>
      <c r="C117" t="s">
        <v>8221</v>
      </c>
      <c r="D117" s="8">
        <v>46</v>
      </c>
      <c r="E117" s="8"/>
      <c r="F117" s="8"/>
      <c r="G117" s="8"/>
      <c r="N117" t="s">
        <v>8219</v>
      </c>
      <c r="O117">
        <v>1326217444</v>
      </c>
      <c r="P117">
        <v>1328377444</v>
      </c>
      <c r="Q117">
        <f t="shared" si="6"/>
        <v>2160000</v>
      </c>
      <c r="R117" s="12">
        <f t="shared" si="4"/>
        <v>40918.738935185182</v>
      </c>
      <c r="S117" s="12">
        <f t="shared" si="5"/>
        <v>40943.738935185182</v>
      </c>
      <c r="T117">
        <f t="shared" si="7"/>
        <v>25</v>
      </c>
    </row>
    <row r="118" spans="1:20" x14ac:dyDescent="0.55000000000000004">
      <c r="A118" t="s">
        <v>8219</v>
      </c>
      <c r="B118" s="8">
        <v>196</v>
      </c>
      <c r="C118" t="s">
        <v>8221</v>
      </c>
      <c r="D118" s="8">
        <v>45</v>
      </c>
      <c r="E118" s="8"/>
      <c r="F118" s="8"/>
      <c r="G118" s="8"/>
      <c r="N118" t="s">
        <v>8219</v>
      </c>
      <c r="O118">
        <v>1298289355</v>
      </c>
      <c r="P118">
        <v>1302260155</v>
      </c>
      <c r="Q118">
        <f t="shared" si="6"/>
        <v>3970800</v>
      </c>
      <c r="R118" s="12">
        <f t="shared" si="4"/>
        <v>40595.497164351851</v>
      </c>
      <c r="S118" s="12">
        <f t="shared" si="5"/>
        <v>40641.455497685187</v>
      </c>
      <c r="T118">
        <f t="shared" si="7"/>
        <v>45.958333333335759</v>
      </c>
    </row>
    <row r="119" spans="1:20" x14ac:dyDescent="0.55000000000000004">
      <c r="A119" t="s">
        <v>8219</v>
      </c>
      <c r="B119" s="8">
        <v>193</v>
      </c>
      <c r="C119" t="s">
        <v>8221</v>
      </c>
      <c r="D119" s="8">
        <v>45</v>
      </c>
      <c r="E119" s="8"/>
      <c r="F119" s="8"/>
      <c r="G119" s="8"/>
      <c r="N119" t="s">
        <v>8219</v>
      </c>
      <c r="O119">
        <v>1268337744</v>
      </c>
      <c r="P119">
        <v>1276110000</v>
      </c>
      <c r="Q119">
        <f t="shared" si="6"/>
        <v>7772256</v>
      </c>
      <c r="R119" s="12">
        <f t="shared" si="4"/>
        <v>40248.834999999999</v>
      </c>
      <c r="S119" s="12">
        <f t="shared" si="5"/>
        <v>40338.791666666664</v>
      </c>
      <c r="T119">
        <f t="shared" si="7"/>
        <v>89.956666666665114</v>
      </c>
    </row>
    <row r="120" spans="1:20" x14ac:dyDescent="0.55000000000000004">
      <c r="A120" t="s">
        <v>8219</v>
      </c>
      <c r="B120" s="8">
        <v>193</v>
      </c>
      <c r="C120" t="s">
        <v>8221</v>
      </c>
      <c r="D120" s="8">
        <v>45</v>
      </c>
      <c r="E120" s="8"/>
      <c r="F120" s="8"/>
      <c r="G120" s="8"/>
      <c r="N120" t="s">
        <v>8219</v>
      </c>
      <c r="O120">
        <v>1309310236</v>
      </c>
      <c r="P120">
        <v>1311902236</v>
      </c>
      <c r="Q120">
        <f t="shared" si="6"/>
        <v>2592000</v>
      </c>
      <c r="R120" s="12">
        <f t="shared" si="4"/>
        <v>40723.053657407407</v>
      </c>
      <c r="S120" s="12">
        <f t="shared" si="5"/>
        <v>40753.053657407407</v>
      </c>
      <c r="T120">
        <f t="shared" si="7"/>
        <v>30</v>
      </c>
    </row>
    <row r="121" spans="1:20" x14ac:dyDescent="0.55000000000000004">
      <c r="A121" t="s">
        <v>8219</v>
      </c>
      <c r="B121" s="8">
        <v>191</v>
      </c>
      <c r="C121" t="s">
        <v>8221</v>
      </c>
      <c r="D121" s="8">
        <v>44</v>
      </c>
      <c r="E121" s="8"/>
      <c r="F121" s="8"/>
      <c r="G121" s="8"/>
      <c r="N121" t="s">
        <v>8219</v>
      </c>
      <c r="O121">
        <v>1310693986</v>
      </c>
      <c r="P121">
        <v>1313276400</v>
      </c>
      <c r="Q121">
        <f t="shared" si="6"/>
        <v>2582414</v>
      </c>
      <c r="R121" s="12">
        <f t="shared" si="4"/>
        <v>40739.069282407407</v>
      </c>
      <c r="S121" s="12">
        <f t="shared" si="5"/>
        <v>40768.958333333336</v>
      </c>
      <c r="T121">
        <f t="shared" si="7"/>
        <v>29.889050925929041</v>
      </c>
    </row>
    <row r="122" spans="1:20" hidden="1" x14ac:dyDescent="0.55000000000000004">
      <c r="A122" t="s">
        <v>8219</v>
      </c>
      <c r="B122" s="8">
        <v>191</v>
      </c>
      <c r="C122" t="s">
        <v>8221</v>
      </c>
      <c r="D122" s="8">
        <v>43</v>
      </c>
      <c r="E122" s="8"/>
      <c r="F122" s="8"/>
      <c r="G122" s="8"/>
      <c r="N122" t="s">
        <v>8220</v>
      </c>
      <c r="O122">
        <v>1472865107</v>
      </c>
      <c r="P122">
        <v>1475457107</v>
      </c>
      <c r="Q122">
        <f t="shared" si="6"/>
        <v>2592000</v>
      </c>
      <c r="R122" s="12">
        <f t="shared" si="4"/>
        <v>42616.049849537041</v>
      </c>
      <c r="S122" s="12">
        <f t="shared" si="5"/>
        <v>42646.049849537041</v>
      </c>
      <c r="T122">
        <f t="shared" si="7"/>
        <v>30</v>
      </c>
    </row>
    <row r="123" spans="1:20" hidden="1" x14ac:dyDescent="0.55000000000000004">
      <c r="A123" t="s">
        <v>8219</v>
      </c>
      <c r="B123" s="8">
        <v>191</v>
      </c>
      <c r="C123" t="s">
        <v>8221</v>
      </c>
      <c r="D123" s="8">
        <v>42</v>
      </c>
      <c r="E123" s="8"/>
      <c r="F123" s="8"/>
      <c r="G123" s="8"/>
      <c r="N123" t="s">
        <v>8220</v>
      </c>
      <c r="O123">
        <v>1427993710</v>
      </c>
      <c r="P123">
        <v>1429352160</v>
      </c>
      <c r="Q123">
        <f t="shared" si="6"/>
        <v>1358450</v>
      </c>
      <c r="R123" s="12">
        <f t="shared" si="4"/>
        <v>42096.704976851848</v>
      </c>
      <c r="S123" s="12">
        <f t="shared" si="5"/>
        <v>42112.427777777775</v>
      </c>
      <c r="T123">
        <f t="shared" si="7"/>
        <v>15.722800925927004</v>
      </c>
    </row>
    <row r="124" spans="1:20" hidden="1" x14ac:dyDescent="0.55000000000000004">
      <c r="A124" t="s">
        <v>8219</v>
      </c>
      <c r="B124" s="8">
        <v>187</v>
      </c>
      <c r="C124" t="s">
        <v>8221</v>
      </c>
      <c r="D124" s="8">
        <v>42</v>
      </c>
      <c r="E124" s="8"/>
      <c r="F124" s="8"/>
      <c r="G124" s="8"/>
      <c r="N124" t="s">
        <v>8220</v>
      </c>
      <c r="O124">
        <v>1470910907</v>
      </c>
      <c r="P124">
        <v>1476094907</v>
      </c>
      <c r="Q124">
        <f t="shared" si="6"/>
        <v>5184000</v>
      </c>
      <c r="R124" s="12">
        <f t="shared" si="4"/>
        <v>42593.431793981479</v>
      </c>
      <c r="S124" s="12">
        <f t="shared" si="5"/>
        <v>42653.431793981479</v>
      </c>
      <c r="T124">
        <f t="shared" si="7"/>
        <v>60</v>
      </c>
    </row>
    <row r="125" spans="1:20" hidden="1" x14ac:dyDescent="0.55000000000000004">
      <c r="A125" t="s">
        <v>8219</v>
      </c>
      <c r="B125" s="8">
        <v>186</v>
      </c>
      <c r="C125" t="s">
        <v>8221</v>
      </c>
      <c r="D125" s="8">
        <v>41</v>
      </c>
      <c r="E125" s="8"/>
      <c r="F125" s="8"/>
      <c r="G125" s="8"/>
      <c r="N125" t="s">
        <v>8220</v>
      </c>
      <c r="O125">
        <v>1411411564</v>
      </c>
      <c r="P125">
        <v>1414533600</v>
      </c>
      <c r="Q125">
        <f t="shared" si="6"/>
        <v>3122036</v>
      </c>
      <c r="R125" s="12">
        <f t="shared" si="4"/>
        <v>41904.781990740739</v>
      </c>
      <c r="S125" s="12">
        <f t="shared" si="5"/>
        <v>41940.916666666664</v>
      </c>
      <c r="T125">
        <f t="shared" si="7"/>
        <v>36.134675925924967</v>
      </c>
    </row>
    <row r="126" spans="1:20" hidden="1" x14ac:dyDescent="0.55000000000000004">
      <c r="A126" t="s">
        <v>8219</v>
      </c>
      <c r="B126" s="8">
        <v>185</v>
      </c>
      <c r="C126" t="s">
        <v>8221</v>
      </c>
      <c r="D126" s="8">
        <v>41</v>
      </c>
      <c r="E126" s="8"/>
      <c r="F126" s="8"/>
      <c r="G126" s="8"/>
      <c r="N126" t="s">
        <v>8220</v>
      </c>
      <c r="O126">
        <v>1429568242</v>
      </c>
      <c r="P126">
        <v>1431728242</v>
      </c>
      <c r="Q126">
        <f t="shared" si="6"/>
        <v>2160000</v>
      </c>
      <c r="R126" s="12">
        <f t="shared" si="4"/>
        <v>42114.928726851853</v>
      </c>
      <c r="S126" s="12">
        <f t="shared" si="5"/>
        <v>42139.928726851853</v>
      </c>
      <c r="T126">
        <f t="shared" si="7"/>
        <v>25</v>
      </c>
    </row>
    <row r="127" spans="1:20" hidden="1" x14ac:dyDescent="0.55000000000000004">
      <c r="A127" t="s">
        <v>8219</v>
      </c>
      <c r="B127" s="8">
        <v>185</v>
      </c>
      <c r="C127" t="s">
        <v>8221</v>
      </c>
      <c r="D127" s="8">
        <v>41</v>
      </c>
      <c r="E127" s="8"/>
      <c r="F127" s="8"/>
      <c r="G127" s="8"/>
      <c r="N127" t="s">
        <v>8220</v>
      </c>
      <c r="O127">
        <v>1480981880</v>
      </c>
      <c r="P127">
        <v>1486165880</v>
      </c>
      <c r="Q127">
        <f t="shared" si="6"/>
        <v>5184000</v>
      </c>
      <c r="R127" s="12">
        <f t="shared" si="4"/>
        <v>42709.993981481486</v>
      </c>
      <c r="S127" s="12">
        <f t="shared" si="5"/>
        <v>42769.993981481486</v>
      </c>
      <c r="T127">
        <f t="shared" si="7"/>
        <v>60</v>
      </c>
    </row>
    <row r="128" spans="1:20" hidden="1" x14ac:dyDescent="0.55000000000000004">
      <c r="A128" t="s">
        <v>8219</v>
      </c>
      <c r="B128" s="8">
        <v>184</v>
      </c>
      <c r="C128" t="s">
        <v>8221</v>
      </c>
      <c r="D128" s="8">
        <v>40</v>
      </c>
      <c r="E128" s="8"/>
      <c r="F128" s="8"/>
      <c r="G128" s="8"/>
      <c r="N128" t="s">
        <v>8220</v>
      </c>
      <c r="O128">
        <v>1431353337</v>
      </c>
      <c r="P128">
        <v>1433988000</v>
      </c>
      <c r="Q128">
        <f t="shared" si="6"/>
        <v>2634663</v>
      </c>
      <c r="R128" s="12">
        <f t="shared" si="4"/>
        <v>42135.589548611111</v>
      </c>
      <c r="S128" s="12">
        <f t="shared" si="5"/>
        <v>42166.083333333328</v>
      </c>
      <c r="T128">
        <f t="shared" si="7"/>
        <v>30.493784722217242</v>
      </c>
    </row>
    <row r="129" spans="1:20" hidden="1" x14ac:dyDescent="0.55000000000000004">
      <c r="A129" t="s">
        <v>8219</v>
      </c>
      <c r="B129" s="8">
        <v>184</v>
      </c>
      <c r="C129" t="s">
        <v>8221</v>
      </c>
      <c r="D129" s="8">
        <v>40</v>
      </c>
      <c r="E129" s="8"/>
      <c r="F129" s="8"/>
      <c r="G129" s="8"/>
      <c r="N129" t="s">
        <v>8220</v>
      </c>
      <c r="O129">
        <v>1425481141</v>
      </c>
      <c r="P129">
        <v>1428069541</v>
      </c>
      <c r="Q129">
        <f t="shared" si="6"/>
        <v>2588400</v>
      </c>
      <c r="R129" s="12">
        <f t="shared" si="4"/>
        <v>42067.62431712963</v>
      </c>
      <c r="S129" s="12">
        <f t="shared" si="5"/>
        <v>42097.582650462966</v>
      </c>
      <c r="T129">
        <f t="shared" si="7"/>
        <v>29.958333333335759</v>
      </c>
    </row>
    <row r="130" spans="1:20" hidden="1" x14ac:dyDescent="0.55000000000000004">
      <c r="A130" t="s">
        <v>8219</v>
      </c>
      <c r="B130" s="8">
        <v>184</v>
      </c>
      <c r="C130" t="s">
        <v>8221</v>
      </c>
      <c r="D130" s="8">
        <v>40</v>
      </c>
      <c r="E130" s="8"/>
      <c r="F130" s="8"/>
      <c r="G130" s="8"/>
      <c r="N130" t="s">
        <v>8220</v>
      </c>
      <c r="O130">
        <v>1473917293</v>
      </c>
      <c r="P130">
        <v>1476941293</v>
      </c>
      <c r="Q130">
        <f t="shared" si="6"/>
        <v>3024000</v>
      </c>
      <c r="R130" s="12">
        <f t="shared" ref="R130:R193" si="8">(((O130/60)/60)/24)+DATE(1970,1,1)</f>
        <v>42628.22792824074</v>
      </c>
      <c r="S130" s="12">
        <f t="shared" ref="S130:S193" si="9">(((P130/60)/60)/24)+DATE(1970,1,1)</f>
        <v>42663.22792824074</v>
      </c>
      <c r="T130">
        <f t="shared" si="7"/>
        <v>35</v>
      </c>
    </row>
    <row r="131" spans="1:20" hidden="1" x14ac:dyDescent="0.55000000000000004">
      <c r="A131" t="s">
        <v>8219</v>
      </c>
      <c r="B131" s="8">
        <v>183</v>
      </c>
      <c r="C131" t="s">
        <v>8221</v>
      </c>
      <c r="D131" s="8">
        <v>39</v>
      </c>
      <c r="E131" s="8"/>
      <c r="F131" s="8"/>
      <c r="G131" s="8"/>
      <c r="N131" t="s">
        <v>8220</v>
      </c>
      <c r="O131">
        <v>1409524183</v>
      </c>
      <c r="P131">
        <v>1414708183</v>
      </c>
      <c r="Q131">
        <f t="shared" ref="Q131:Q194" si="10">P131-O131</f>
        <v>5184000</v>
      </c>
      <c r="R131" s="12">
        <f t="shared" si="8"/>
        <v>41882.937303240738</v>
      </c>
      <c r="S131" s="12">
        <f t="shared" si="9"/>
        <v>41942.937303240738</v>
      </c>
      <c r="T131">
        <f t="shared" ref="T131:T194" si="11">S131-R131</f>
        <v>60</v>
      </c>
    </row>
    <row r="132" spans="1:20" hidden="1" x14ac:dyDescent="0.55000000000000004">
      <c r="A132" t="s">
        <v>8219</v>
      </c>
      <c r="B132" s="8">
        <v>183</v>
      </c>
      <c r="C132" t="s">
        <v>8221</v>
      </c>
      <c r="D132" s="8">
        <v>39</v>
      </c>
      <c r="E132" s="8"/>
      <c r="F132" s="8"/>
      <c r="G132" s="8"/>
      <c r="N132" t="s">
        <v>8220</v>
      </c>
      <c r="O132">
        <v>1400536692</v>
      </c>
      <c r="P132">
        <v>1402949760</v>
      </c>
      <c r="Q132">
        <f t="shared" si="10"/>
        <v>2413068</v>
      </c>
      <c r="R132" s="12">
        <f t="shared" si="8"/>
        <v>41778.915416666663</v>
      </c>
      <c r="S132" s="12">
        <f t="shared" si="9"/>
        <v>41806.844444444447</v>
      </c>
      <c r="T132">
        <f t="shared" si="11"/>
        <v>27.929027777783631</v>
      </c>
    </row>
    <row r="133" spans="1:20" hidden="1" x14ac:dyDescent="0.55000000000000004">
      <c r="A133" t="s">
        <v>8219</v>
      </c>
      <c r="B133" s="8">
        <v>182</v>
      </c>
      <c r="C133" t="s">
        <v>8221</v>
      </c>
      <c r="D133" s="8">
        <v>39</v>
      </c>
      <c r="E133" s="8"/>
      <c r="F133" s="8"/>
      <c r="G133" s="8"/>
      <c r="N133" t="s">
        <v>8220</v>
      </c>
      <c r="O133">
        <v>1466453161</v>
      </c>
      <c r="P133">
        <v>1467763200</v>
      </c>
      <c r="Q133">
        <f t="shared" si="10"/>
        <v>1310039</v>
      </c>
      <c r="R133" s="12">
        <f t="shared" si="8"/>
        <v>42541.837511574078</v>
      </c>
      <c r="S133" s="12">
        <f t="shared" si="9"/>
        <v>42557</v>
      </c>
      <c r="T133">
        <f t="shared" si="11"/>
        <v>15.162488425921765</v>
      </c>
    </row>
    <row r="134" spans="1:20" hidden="1" x14ac:dyDescent="0.55000000000000004">
      <c r="A134" t="s">
        <v>8219</v>
      </c>
      <c r="B134" s="8">
        <v>181</v>
      </c>
      <c r="C134" t="s">
        <v>8221</v>
      </c>
      <c r="D134" s="8">
        <v>39</v>
      </c>
      <c r="E134" s="8"/>
      <c r="F134" s="8"/>
      <c r="G134" s="8"/>
      <c r="N134" t="s">
        <v>8220</v>
      </c>
      <c r="O134">
        <v>1411500607</v>
      </c>
      <c r="P134">
        <v>1415392207</v>
      </c>
      <c r="Q134">
        <f t="shared" si="10"/>
        <v>3891600</v>
      </c>
      <c r="R134" s="12">
        <f t="shared" si="8"/>
        <v>41905.812581018516</v>
      </c>
      <c r="S134" s="12">
        <f t="shared" si="9"/>
        <v>41950.854247685187</v>
      </c>
      <c r="T134">
        <f t="shared" si="11"/>
        <v>45.041666666671517</v>
      </c>
    </row>
    <row r="135" spans="1:20" hidden="1" x14ac:dyDescent="0.55000000000000004">
      <c r="A135" t="s">
        <v>8219</v>
      </c>
      <c r="B135" s="8">
        <v>181</v>
      </c>
      <c r="C135" t="s">
        <v>8221</v>
      </c>
      <c r="D135" s="8">
        <v>39</v>
      </c>
      <c r="E135" s="8"/>
      <c r="F135" s="8"/>
      <c r="G135" s="8"/>
      <c r="N135" t="s">
        <v>8220</v>
      </c>
      <c r="O135">
        <v>1462130584</v>
      </c>
      <c r="P135">
        <v>1464715860</v>
      </c>
      <c r="Q135">
        <f t="shared" si="10"/>
        <v>2585276</v>
      </c>
      <c r="R135" s="12">
        <f t="shared" si="8"/>
        <v>42491.80768518518</v>
      </c>
      <c r="S135" s="12">
        <f t="shared" si="9"/>
        <v>42521.729861111111</v>
      </c>
      <c r="T135">
        <f t="shared" si="11"/>
        <v>29.922175925930787</v>
      </c>
    </row>
    <row r="136" spans="1:20" hidden="1" x14ac:dyDescent="0.55000000000000004">
      <c r="A136" t="s">
        <v>8219</v>
      </c>
      <c r="B136" s="8">
        <v>179</v>
      </c>
      <c r="C136" t="s">
        <v>8221</v>
      </c>
      <c r="D136" s="8">
        <v>39</v>
      </c>
      <c r="E136" s="8"/>
      <c r="F136" s="8"/>
      <c r="G136" s="8"/>
      <c r="N136" t="s">
        <v>8220</v>
      </c>
      <c r="O136">
        <v>1438811418</v>
      </c>
      <c r="P136">
        <v>1441386000</v>
      </c>
      <c r="Q136">
        <f t="shared" si="10"/>
        <v>2574582</v>
      </c>
      <c r="R136" s="12">
        <f t="shared" si="8"/>
        <v>42221.909930555557</v>
      </c>
      <c r="S136" s="12">
        <f t="shared" si="9"/>
        <v>42251.708333333328</v>
      </c>
      <c r="T136">
        <f t="shared" si="11"/>
        <v>29.798402777771116</v>
      </c>
    </row>
    <row r="137" spans="1:20" hidden="1" x14ac:dyDescent="0.55000000000000004">
      <c r="A137" t="s">
        <v>8219</v>
      </c>
      <c r="B137" s="8">
        <v>179</v>
      </c>
      <c r="C137" t="s">
        <v>8221</v>
      </c>
      <c r="D137" s="8">
        <v>38</v>
      </c>
      <c r="E137" s="8"/>
      <c r="F137" s="8"/>
      <c r="G137" s="8"/>
      <c r="N137" t="s">
        <v>8220</v>
      </c>
      <c r="O137">
        <v>1401354597</v>
      </c>
      <c r="P137">
        <v>1404241200</v>
      </c>
      <c r="Q137">
        <f t="shared" si="10"/>
        <v>2886603</v>
      </c>
      <c r="R137" s="12">
        <f t="shared" si="8"/>
        <v>41788.381909722222</v>
      </c>
      <c r="S137" s="12">
        <f t="shared" si="9"/>
        <v>41821.791666666664</v>
      </c>
      <c r="T137">
        <f t="shared" si="11"/>
        <v>33.409756944442051</v>
      </c>
    </row>
    <row r="138" spans="1:20" hidden="1" x14ac:dyDescent="0.55000000000000004">
      <c r="A138" t="s">
        <v>8219</v>
      </c>
      <c r="B138" s="8">
        <v>178</v>
      </c>
      <c r="C138" t="s">
        <v>8221</v>
      </c>
      <c r="D138" s="8">
        <v>38</v>
      </c>
      <c r="E138" s="8"/>
      <c r="F138" s="8"/>
      <c r="G138" s="8"/>
      <c r="N138" t="s">
        <v>8220</v>
      </c>
      <c r="O138">
        <v>1427968234</v>
      </c>
      <c r="P138">
        <v>1431771360</v>
      </c>
      <c r="Q138">
        <f t="shared" si="10"/>
        <v>3803126</v>
      </c>
      <c r="R138" s="12">
        <f t="shared" si="8"/>
        <v>42096.410115740742</v>
      </c>
      <c r="S138" s="12">
        <f t="shared" si="9"/>
        <v>42140.427777777775</v>
      </c>
      <c r="T138">
        <f t="shared" si="11"/>
        <v>44.017662037033006</v>
      </c>
    </row>
    <row r="139" spans="1:20" hidden="1" x14ac:dyDescent="0.55000000000000004">
      <c r="A139" t="s">
        <v>8219</v>
      </c>
      <c r="B139" s="8">
        <v>176</v>
      </c>
      <c r="C139" t="s">
        <v>8221</v>
      </c>
      <c r="D139" s="8">
        <v>38</v>
      </c>
      <c r="E139" s="8"/>
      <c r="F139" s="8"/>
      <c r="G139" s="8"/>
      <c r="N139" t="s">
        <v>8220</v>
      </c>
      <c r="O139">
        <v>1440337593</v>
      </c>
      <c r="P139">
        <v>1444657593</v>
      </c>
      <c r="Q139">
        <f t="shared" si="10"/>
        <v>4320000</v>
      </c>
      <c r="R139" s="12">
        <f t="shared" si="8"/>
        <v>42239.573993055557</v>
      </c>
      <c r="S139" s="12">
        <f t="shared" si="9"/>
        <v>42289.573993055557</v>
      </c>
      <c r="T139">
        <f t="shared" si="11"/>
        <v>50</v>
      </c>
    </row>
    <row r="140" spans="1:20" hidden="1" x14ac:dyDescent="0.55000000000000004">
      <c r="A140" t="s">
        <v>8219</v>
      </c>
      <c r="B140" s="8">
        <v>176</v>
      </c>
      <c r="C140" t="s">
        <v>8221</v>
      </c>
      <c r="D140" s="8">
        <v>38</v>
      </c>
      <c r="E140" s="8"/>
      <c r="F140" s="8"/>
      <c r="G140" s="8"/>
      <c r="N140" t="s">
        <v>8220</v>
      </c>
      <c r="O140">
        <v>1435731041</v>
      </c>
      <c r="P140">
        <v>1438405140</v>
      </c>
      <c r="Q140">
        <f t="shared" si="10"/>
        <v>2674099</v>
      </c>
      <c r="R140" s="12">
        <f t="shared" si="8"/>
        <v>42186.257418981477</v>
      </c>
      <c r="S140" s="12">
        <f t="shared" si="9"/>
        <v>42217.207638888889</v>
      </c>
      <c r="T140">
        <f t="shared" si="11"/>
        <v>30.950219907412247</v>
      </c>
    </row>
    <row r="141" spans="1:20" hidden="1" x14ac:dyDescent="0.55000000000000004">
      <c r="A141" t="s">
        <v>8219</v>
      </c>
      <c r="B141" s="8">
        <v>176</v>
      </c>
      <c r="C141" t="s">
        <v>8221</v>
      </c>
      <c r="D141" s="8">
        <v>38</v>
      </c>
      <c r="E141" s="8"/>
      <c r="F141" s="8"/>
      <c r="G141" s="8"/>
      <c r="N141" t="s">
        <v>8220</v>
      </c>
      <c r="O141">
        <v>1435874772</v>
      </c>
      <c r="P141">
        <v>1436738772</v>
      </c>
      <c r="Q141">
        <f t="shared" si="10"/>
        <v>864000</v>
      </c>
      <c r="R141" s="12">
        <f t="shared" si="8"/>
        <v>42187.920972222222</v>
      </c>
      <c r="S141" s="12">
        <f t="shared" si="9"/>
        <v>42197.920972222222</v>
      </c>
      <c r="T141">
        <f t="shared" si="11"/>
        <v>10</v>
      </c>
    </row>
    <row r="142" spans="1:20" hidden="1" x14ac:dyDescent="0.55000000000000004">
      <c r="A142" t="s">
        <v>8219</v>
      </c>
      <c r="B142" s="8">
        <v>175</v>
      </c>
      <c r="C142" t="s">
        <v>8221</v>
      </c>
      <c r="D142" s="8">
        <v>37</v>
      </c>
      <c r="E142" s="8"/>
      <c r="F142" s="8"/>
      <c r="G142" s="8"/>
      <c r="N142" t="s">
        <v>8220</v>
      </c>
      <c r="O142">
        <v>1424234732</v>
      </c>
      <c r="P142">
        <v>1426823132</v>
      </c>
      <c r="Q142">
        <f t="shared" si="10"/>
        <v>2588400</v>
      </c>
      <c r="R142" s="12">
        <f t="shared" si="8"/>
        <v>42053.198287037041</v>
      </c>
      <c r="S142" s="12">
        <f t="shared" si="9"/>
        <v>42083.15662037037</v>
      </c>
      <c r="T142">
        <f t="shared" si="11"/>
        <v>29.958333333328483</v>
      </c>
    </row>
    <row r="143" spans="1:20" hidden="1" x14ac:dyDescent="0.55000000000000004">
      <c r="A143" t="s">
        <v>8219</v>
      </c>
      <c r="B143" s="8">
        <v>174</v>
      </c>
      <c r="C143" t="s">
        <v>8221</v>
      </c>
      <c r="D143" s="8">
        <v>37</v>
      </c>
      <c r="E143" s="8"/>
      <c r="F143" s="8"/>
      <c r="G143" s="8"/>
      <c r="N143" t="s">
        <v>8220</v>
      </c>
      <c r="O143">
        <v>1429155623</v>
      </c>
      <c r="P143">
        <v>1433043623</v>
      </c>
      <c r="Q143">
        <f t="shared" si="10"/>
        <v>3888000</v>
      </c>
      <c r="R143" s="12">
        <f t="shared" si="8"/>
        <v>42110.153043981481</v>
      </c>
      <c r="S143" s="12">
        <f t="shared" si="9"/>
        <v>42155.153043981481</v>
      </c>
      <c r="T143">
        <f t="shared" si="11"/>
        <v>45</v>
      </c>
    </row>
    <row r="144" spans="1:20" hidden="1" x14ac:dyDescent="0.55000000000000004">
      <c r="A144" t="s">
        <v>8219</v>
      </c>
      <c r="B144" s="8">
        <v>174</v>
      </c>
      <c r="C144" t="s">
        <v>8221</v>
      </c>
      <c r="D144" s="8">
        <v>37</v>
      </c>
      <c r="E144" s="8"/>
      <c r="F144" s="8"/>
      <c r="G144" s="8"/>
      <c r="N144" t="s">
        <v>8220</v>
      </c>
      <c r="O144">
        <v>1414358778</v>
      </c>
      <c r="P144">
        <v>1416176778</v>
      </c>
      <c r="Q144">
        <f t="shared" si="10"/>
        <v>1818000</v>
      </c>
      <c r="R144" s="12">
        <f t="shared" si="8"/>
        <v>41938.893263888887</v>
      </c>
      <c r="S144" s="12">
        <f t="shared" si="9"/>
        <v>41959.934930555552</v>
      </c>
      <c r="T144">
        <f t="shared" si="11"/>
        <v>21.041666666664241</v>
      </c>
    </row>
    <row r="145" spans="1:20" hidden="1" x14ac:dyDescent="0.55000000000000004">
      <c r="A145" t="s">
        <v>8219</v>
      </c>
      <c r="B145" s="8">
        <v>174</v>
      </c>
      <c r="C145" t="s">
        <v>8221</v>
      </c>
      <c r="D145" s="8">
        <v>37</v>
      </c>
      <c r="E145" s="8"/>
      <c r="F145" s="8"/>
      <c r="G145" s="8"/>
      <c r="N145" t="s">
        <v>8220</v>
      </c>
      <c r="O145">
        <v>1467941542</v>
      </c>
      <c r="P145">
        <v>1472882100</v>
      </c>
      <c r="Q145">
        <f t="shared" si="10"/>
        <v>4940558</v>
      </c>
      <c r="R145" s="12">
        <f t="shared" si="8"/>
        <v>42559.064143518524</v>
      </c>
      <c r="S145" s="12">
        <f t="shared" si="9"/>
        <v>42616.246527777781</v>
      </c>
      <c r="T145">
        <f t="shared" si="11"/>
        <v>57.182384259256651</v>
      </c>
    </row>
    <row r="146" spans="1:20" hidden="1" x14ac:dyDescent="0.55000000000000004">
      <c r="A146" t="s">
        <v>8219</v>
      </c>
      <c r="B146" s="8">
        <v>173</v>
      </c>
      <c r="C146" t="s">
        <v>8221</v>
      </c>
      <c r="D146" s="8">
        <v>37</v>
      </c>
      <c r="E146" s="8"/>
      <c r="F146" s="8"/>
      <c r="G146" s="8"/>
      <c r="N146" t="s">
        <v>8220</v>
      </c>
      <c r="O146">
        <v>1423765072</v>
      </c>
      <c r="P146">
        <v>1428945472</v>
      </c>
      <c r="Q146">
        <f t="shared" si="10"/>
        <v>5180400</v>
      </c>
      <c r="R146" s="12">
        <f t="shared" si="8"/>
        <v>42047.762407407412</v>
      </c>
      <c r="S146" s="12">
        <f t="shared" si="9"/>
        <v>42107.72074074074</v>
      </c>
      <c r="T146">
        <f t="shared" si="11"/>
        <v>59.958333333328483</v>
      </c>
    </row>
    <row r="147" spans="1:20" hidden="1" x14ac:dyDescent="0.55000000000000004">
      <c r="A147" t="s">
        <v>8219</v>
      </c>
      <c r="B147" s="8">
        <v>173</v>
      </c>
      <c r="C147" t="s">
        <v>8221</v>
      </c>
      <c r="D147" s="8">
        <v>37</v>
      </c>
      <c r="E147" s="8"/>
      <c r="F147" s="8"/>
      <c r="G147" s="8"/>
      <c r="N147" t="s">
        <v>8220</v>
      </c>
      <c r="O147">
        <v>1436965252</v>
      </c>
      <c r="P147">
        <v>1439298052</v>
      </c>
      <c r="Q147">
        <f t="shared" si="10"/>
        <v>2332800</v>
      </c>
      <c r="R147" s="12">
        <f t="shared" si="8"/>
        <v>42200.542268518519</v>
      </c>
      <c r="S147" s="12">
        <f t="shared" si="9"/>
        <v>42227.542268518519</v>
      </c>
      <c r="T147">
        <f t="shared" si="11"/>
        <v>27</v>
      </c>
    </row>
    <row r="148" spans="1:20" hidden="1" x14ac:dyDescent="0.55000000000000004">
      <c r="A148" t="s">
        <v>8219</v>
      </c>
      <c r="B148" s="8">
        <v>171</v>
      </c>
      <c r="C148" t="s">
        <v>8221</v>
      </c>
      <c r="D148" s="8">
        <v>37</v>
      </c>
      <c r="E148" s="8"/>
      <c r="F148" s="8"/>
      <c r="G148" s="8"/>
      <c r="N148" t="s">
        <v>8220</v>
      </c>
      <c r="O148">
        <v>1479514998</v>
      </c>
      <c r="P148">
        <v>1484698998</v>
      </c>
      <c r="Q148">
        <f t="shared" si="10"/>
        <v>5184000</v>
      </c>
      <c r="R148" s="12">
        <f t="shared" si="8"/>
        <v>42693.016180555554</v>
      </c>
      <c r="S148" s="12">
        <f t="shared" si="9"/>
        <v>42753.016180555554</v>
      </c>
      <c r="T148">
        <f t="shared" si="11"/>
        <v>60</v>
      </c>
    </row>
    <row r="149" spans="1:20" hidden="1" x14ac:dyDescent="0.55000000000000004">
      <c r="A149" t="s">
        <v>8219</v>
      </c>
      <c r="B149" s="8">
        <v>170</v>
      </c>
      <c r="C149" t="s">
        <v>8221</v>
      </c>
      <c r="D149" s="8">
        <v>37</v>
      </c>
      <c r="E149" s="8"/>
      <c r="F149" s="8"/>
      <c r="G149" s="8"/>
      <c r="N149" t="s">
        <v>8220</v>
      </c>
      <c r="O149">
        <v>1417026340</v>
      </c>
      <c r="P149">
        <v>1420741080</v>
      </c>
      <c r="Q149">
        <f t="shared" si="10"/>
        <v>3714740</v>
      </c>
      <c r="R149" s="12">
        <f t="shared" si="8"/>
        <v>41969.767824074079</v>
      </c>
      <c r="S149" s="12">
        <f t="shared" si="9"/>
        <v>42012.762499999997</v>
      </c>
      <c r="T149">
        <f t="shared" si="11"/>
        <v>42.994675925918273</v>
      </c>
    </row>
    <row r="150" spans="1:20" hidden="1" x14ac:dyDescent="0.55000000000000004">
      <c r="A150" t="s">
        <v>8219</v>
      </c>
      <c r="B150" s="8">
        <v>169</v>
      </c>
      <c r="C150" t="s">
        <v>8221</v>
      </c>
      <c r="D150" s="8">
        <v>36</v>
      </c>
      <c r="E150" s="8"/>
      <c r="F150" s="8"/>
      <c r="G150" s="8"/>
      <c r="N150" t="s">
        <v>8220</v>
      </c>
      <c r="O150">
        <v>1453963536</v>
      </c>
      <c r="P150">
        <v>1456555536</v>
      </c>
      <c r="Q150">
        <f t="shared" si="10"/>
        <v>2592000</v>
      </c>
      <c r="R150" s="12">
        <f t="shared" si="8"/>
        <v>42397.281666666662</v>
      </c>
      <c r="S150" s="12">
        <f t="shared" si="9"/>
        <v>42427.281666666662</v>
      </c>
      <c r="T150">
        <f t="shared" si="11"/>
        <v>30</v>
      </c>
    </row>
    <row r="151" spans="1:20" hidden="1" x14ac:dyDescent="0.55000000000000004">
      <c r="A151" t="s">
        <v>8219</v>
      </c>
      <c r="B151" s="8">
        <v>169</v>
      </c>
      <c r="C151" t="s">
        <v>8221</v>
      </c>
      <c r="D151" s="8">
        <v>36</v>
      </c>
      <c r="E151" s="8"/>
      <c r="F151" s="8"/>
      <c r="G151" s="8"/>
      <c r="N151" t="s">
        <v>8220</v>
      </c>
      <c r="O151">
        <v>1416888470</v>
      </c>
      <c r="P151">
        <v>1419494400</v>
      </c>
      <c r="Q151">
        <f t="shared" si="10"/>
        <v>2605930</v>
      </c>
      <c r="R151" s="12">
        <f t="shared" si="8"/>
        <v>41968.172106481477</v>
      </c>
      <c r="S151" s="12">
        <f t="shared" si="9"/>
        <v>41998.333333333328</v>
      </c>
      <c r="T151">
        <f t="shared" si="11"/>
        <v>30.161226851851097</v>
      </c>
    </row>
    <row r="152" spans="1:20" hidden="1" x14ac:dyDescent="0.55000000000000004">
      <c r="A152" t="s">
        <v>8219</v>
      </c>
      <c r="B152" s="8">
        <v>168</v>
      </c>
      <c r="C152" t="s">
        <v>8221</v>
      </c>
      <c r="D152" s="8">
        <v>36</v>
      </c>
      <c r="E152" s="8"/>
      <c r="F152" s="8"/>
      <c r="G152" s="8"/>
      <c r="N152" t="s">
        <v>8220</v>
      </c>
      <c r="O152">
        <v>1427428382</v>
      </c>
      <c r="P152">
        <v>1432612382</v>
      </c>
      <c r="Q152">
        <f t="shared" si="10"/>
        <v>5184000</v>
      </c>
      <c r="R152" s="12">
        <f t="shared" si="8"/>
        <v>42090.161828703705</v>
      </c>
      <c r="S152" s="12">
        <f t="shared" si="9"/>
        <v>42150.161828703705</v>
      </c>
      <c r="T152">
        <f t="shared" si="11"/>
        <v>60</v>
      </c>
    </row>
    <row r="153" spans="1:20" hidden="1" x14ac:dyDescent="0.55000000000000004">
      <c r="A153" t="s">
        <v>8219</v>
      </c>
      <c r="B153" s="8">
        <v>168</v>
      </c>
      <c r="C153" t="s">
        <v>8221</v>
      </c>
      <c r="D153" s="8">
        <v>36</v>
      </c>
      <c r="E153" s="8"/>
      <c r="F153" s="8"/>
      <c r="G153" s="8"/>
      <c r="N153" t="s">
        <v>8220</v>
      </c>
      <c r="O153">
        <v>1429449191</v>
      </c>
      <c r="P153">
        <v>1434633191</v>
      </c>
      <c r="Q153">
        <f t="shared" si="10"/>
        <v>5184000</v>
      </c>
      <c r="R153" s="12">
        <f t="shared" si="8"/>
        <v>42113.550821759258</v>
      </c>
      <c r="S153" s="12">
        <f t="shared" si="9"/>
        <v>42173.550821759258</v>
      </c>
      <c r="T153">
        <f t="shared" si="11"/>
        <v>60</v>
      </c>
    </row>
    <row r="154" spans="1:20" hidden="1" x14ac:dyDescent="0.55000000000000004">
      <c r="A154" t="s">
        <v>8219</v>
      </c>
      <c r="B154" s="8">
        <v>167</v>
      </c>
      <c r="C154" t="s">
        <v>8221</v>
      </c>
      <c r="D154" s="8">
        <v>36</v>
      </c>
      <c r="E154" s="8"/>
      <c r="F154" s="8"/>
      <c r="G154" s="8"/>
      <c r="N154" t="s">
        <v>8220</v>
      </c>
      <c r="O154">
        <v>1408845100</v>
      </c>
      <c r="P154">
        <v>1411437100</v>
      </c>
      <c r="Q154">
        <f t="shared" si="10"/>
        <v>2592000</v>
      </c>
      <c r="R154" s="12">
        <f t="shared" si="8"/>
        <v>41875.077546296299</v>
      </c>
      <c r="S154" s="12">
        <f t="shared" si="9"/>
        <v>41905.077546296299</v>
      </c>
      <c r="T154">
        <f t="shared" si="11"/>
        <v>30</v>
      </c>
    </row>
    <row r="155" spans="1:20" hidden="1" x14ac:dyDescent="0.55000000000000004">
      <c r="A155" t="s">
        <v>8219</v>
      </c>
      <c r="B155" s="8">
        <v>167</v>
      </c>
      <c r="C155" t="s">
        <v>8221</v>
      </c>
      <c r="D155" s="8">
        <v>35</v>
      </c>
      <c r="E155" s="8"/>
      <c r="F155" s="8"/>
      <c r="G155" s="8"/>
      <c r="N155" t="s">
        <v>8220</v>
      </c>
      <c r="O155">
        <v>1413900244</v>
      </c>
      <c r="P155">
        <v>1417532644</v>
      </c>
      <c r="Q155">
        <f t="shared" si="10"/>
        <v>3632400</v>
      </c>
      <c r="R155" s="12">
        <f t="shared" si="8"/>
        <v>41933.586157407408</v>
      </c>
      <c r="S155" s="12">
        <f t="shared" si="9"/>
        <v>41975.627824074079</v>
      </c>
      <c r="T155">
        <f t="shared" si="11"/>
        <v>42.041666666671517</v>
      </c>
    </row>
    <row r="156" spans="1:20" hidden="1" x14ac:dyDescent="0.55000000000000004">
      <c r="A156" t="s">
        <v>8219</v>
      </c>
      <c r="B156" s="8">
        <v>167</v>
      </c>
      <c r="C156" t="s">
        <v>8221</v>
      </c>
      <c r="D156" s="8">
        <v>34</v>
      </c>
      <c r="E156" s="8"/>
      <c r="F156" s="8"/>
      <c r="G156" s="8"/>
      <c r="N156" t="s">
        <v>8220</v>
      </c>
      <c r="O156">
        <v>1429621695</v>
      </c>
      <c r="P156">
        <v>1433336895</v>
      </c>
      <c r="Q156">
        <f t="shared" si="10"/>
        <v>3715200</v>
      </c>
      <c r="R156" s="12">
        <f t="shared" si="8"/>
        <v>42115.547395833331</v>
      </c>
      <c r="S156" s="12">
        <f t="shared" si="9"/>
        <v>42158.547395833331</v>
      </c>
      <c r="T156">
        <f t="shared" si="11"/>
        <v>43</v>
      </c>
    </row>
    <row r="157" spans="1:20" hidden="1" x14ac:dyDescent="0.55000000000000004">
      <c r="A157" t="s">
        <v>8219</v>
      </c>
      <c r="B157" s="8">
        <v>163</v>
      </c>
      <c r="C157" t="s">
        <v>8221</v>
      </c>
      <c r="D157" s="8">
        <v>34</v>
      </c>
      <c r="E157" s="8"/>
      <c r="F157" s="8"/>
      <c r="G157" s="8"/>
      <c r="N157" t="s">
        <v>8220</v>
      </c>
      <c r="O157">
        <v>1434201935</v>
      </c>
      <c r="P157">
        <v>1437657935</v>
      </c>
      <c r="Q157">
        <f t="shared" si="10"/>
        <v>3456000</v>
      </c>
      <c r="R157" s="12">
        <f t="shared" si="8"/>
        <v>42168.559432870374</v>
      </c>
      <c r="S157" s="12">
        <f t="shared" si="9"/>
        <v>42208.559432870374</v>
      </c>
      <c r="T157">
        <f t="shared" si="11"/>
        <v>40</v>
      </c>
    </row>
    <row r="158" spans="1:20" hidden="1" x14ac:dyDescent="0.55000000000000004">
      <c r="A158" t="s">
        <v>8219</v>
      </c>
      <c r="B158" s="8">
        <v>163</v>
      </c>
      <c r="C158" t="s">
        <v>8221</v>
      </c>
      <c r="D158" s="8">
        <v>34</v>
      </c>
      <c r="E158" s="8"/>
      <c r="F158" s="8"/>
      <c r="G158" s="8"/>
      <c r="N158" t="s">
        <v>8220</v>
      </c>
      <c r="O158">
        <v>1401850796</v>
      </c>
      <c r="P158">
        <v>1407034796</v>
      </c>
      <c r="Q158">
        <f t="shared" si="10"/>
        <v>5184000</v>
      </c>
      <c r="R158" s="12">
        <f t="shared" si="8"/>
        <v>41794.124953703707</v>
      </c>
      <c r="S158" s="12">
        <f t="shared" si="9"/>
        <v>41854.124953703707</v>
      </c>
      <c r="T158">
        <f t="shared" si="11"/>
        <v>60</v>
      </c>
    </row>
    <row r="159" spans="1:20" hidden="1" x14ac:dyDescent="0.55000000000000004">
      <c r="A159" t="s">
        <v>8219</v>
      </c>
      <c r="B159" s="8">
        <v>163</v>
      </c>
      <c r="C159" t="s">
        <v>8221</v>
      </c>
      <c r="D159" s="8">
        <v>34</v>
      </c>
      <c r="E159" s="8"/>
      <c r="F159" s="8"/>
      <c r="G159" s="8"/>
      <c r="N159" t="s">
        <v>8220</v>
      </c>
      <c r="O159">
        <v>1453931572</v>
      </c>
      <c r="P159">
        <v>1456523572</v>
      </c>
      <c r="Q159">
        <f t="shared" si="10"/>
        <v>2592000</v>
      </c>
      <c r="R159" s="12">
        <f t="shared" si="8"/>
        <v>42396.911712962959</v>
      </c>
      <c r="S159" s="12">
        <f t="shared" si="9"/>
        <v>42426.911712962959</v>
      </c>
      <c r="T159">
        <f t="shared" si="11"/>
        <v>30</v>
      </c>
    </row>
    <row r="160" spans="1:20" hidden="1" x14ac:dyDescent="0.55000000000000004">
      <c r="A160" t="s">
        <v>8219</v>
      </c>
      <c r="B160" s="8">
        <v>163</v>
      </c>
      <c r="C160" t="s">
        <v>8221</v>
      </c>
      <c r="D160" s="8">
        <v>34</v>
      </c>
      <c r="E160" s="8"/>
      <c r="F160" s="8"/>
      <c r="G160" s="8"/>
      <c r="N160" t="s">
        <v>8220</v>
      </c>
      <c r="O160">
        <v>1411350628</v>
      </c>
      <c r="P160">
        <v>1413942628</v>
      </c>
      <c r="Q160">
        <f t="shared" si="10"/>
        <v>2592000</v>
      </c>
      <c r="R160" s="12">
        <f t="shared" si="8"/>
        <v>41904.07671296296</v>
      </c>
      <c r="S160" s="12">
        <f t="shared" si="9"/>
        <v>41934.07671296296</v>
      </c>
      <c r="T160">
        <f t="shared" si="11"/>
        <v>30</v>
      </c>
    </row>
    <row r="161" spans="1:22" hidden="1" x14ac:dyDescent="0.55000000000000004">
      <c r="A161" t="s">
        <v>8219</v>
      </c>
      <c r="B161" s="8">
        <v>162</v>
      </c>
      <c r="C161" t="s">
        <v>8221</v>
      </c>
      <c r="D161" s="8">
        <v>33</v>
      </c>
      <c r="E161" s="8"/>
      <c r="F161" s="8"/>
      <c r="G161" s="8"/>
      <c r="N161" t="s">
        <v>8220</v>
      </c>
      <c r="O161">
        <v>1464085545</v>
      </c>
      <c r="P161">
        <v>1467541545</v>
      </c>
      <c r="Q161">
        <f t="shared" si="10"/>
        <v>3456000</v>
      </c>
      <c r="R161" s="12">
        <f t="shared" si="8"/>
        <v>42514.434548611112</v>
      </c>
      <c r="S161" s="12">
        <f t="shared" si="9"/>
        <v>42554.434548611112</v>
      </c>
      <c r="T161">
        <f t="shared" si="11"/>
        <v>40</v>
      </c>
    </row>
    <row r="162" spans="1:22" hidden="1" x14ac:dyDescent="0.55000000000000004">
      <c r="A162" t="s">
        <v>8219</v>
      </c>
      <c r="B162" s="8">
        <v>159</v>
      </c>
      <c r="C162" t="s">
        <v>8221</v>
      </c>
      <c r="D162" s="8">
        <v>33</v>
      </c>
      <c r="E162" s="8"/>
      <c r="F162" s="8"/>
      <c r="G162" s="8"/>
      <c r="N162" t="s">
        <v>8221</v>
      </c>
      <c r="O162">
        <v>1434491691</v>
      </c>
      <c r="P162">
        <v>1439675691</v>
      </c>
      <c r="Q162">
        <f t="shared" si="10"/>
        <v>5184000</v>
      </c>
      <c r="R162" s="12">
        <f t="shared" si="8"/>
        <v>42171.913090277783</v>
      </c>
      <c r="S162" s="12">
        <f t="shared" si="9"/>
        <v>42231.913090277783</v>
      </c>
      <c r="T162">
        <f t="shared" si="11"/>
        <v>60</v>
      </c>
      <c r="V162">
        <f>AVERAGE(T162:T4115)</f>
        <v>33.413948152597499</v>
      </c>
    </row>
    <row r="163" spans="1:22" hidden="1" x14ac:dyDescent="0.55000000000000004">
      <c r="A163" t="s">
        <v>8219</v>
      </c>
      <c r="B163" s="8">
        <v>159</v>
      </c>
      <c r="C163" t="s">
        <v>8221</v>
      </c>
      <c r="D163" s="8">
        <v>33</v>
      </c>
      <c r="E163" s="8"/>
      <c r="F163" s="8"/>
      <c r="G163" s="8"/>
      <c r="N163" t="s">
        <v>8221</v>
      </c>
      <c r="O163">
        <v>1401726595</v>
      </c>
      <c r="P163">
        <v>1404318595</v>
      </c>
      <c r="Q163">
        <f t="shared" si="10"/>
        <v>2592000</v>
      </c>
      <c r="R163" s="12">
        <f t="shared" si="8"/>
        <v>41792.687442129631</v>
      </c>
      <c r="S163" s="12">
        <f t="shared" si="9"/>
        <v>41822.687442129631</v>
      </c>
      <c r="T163">
        <f t="shared" si="11"/>
        <v>30</v>
      </c>
    </row>
    <row r="164" spans="1:22" hidden="1" x14ac:dyDescent="0.55000000000000004">
      <c r="A164" t="s">
        <v>8219</v>
      </c>
      <c r="B164" s="8">
        <v>159</v>
      </c>
      <c r="C164" t="s">
        <v>8221</v>
      </c>
      <c r="D164" s="8">
        <v>33</v>
      </c>
      <c r="E164" s="8"/>
      <c r="F164" s="8"/>
      <c r="G164" s="8"/>
      <c r="N164" t="s">
        <v>8221</v>
      </c>
      <c r="O164">
        <v>1405393356</v>
      </c>
      <c r="P164">
        <v>1408232520</v>
      </c>
      <c r="Q164">
        <f t="shared" si="10"/>
        <v>2839164</v>
      </c>
      <c r="R164" s="12">
        <f t="shared" si="8"/>
        <v>41835.126805555556</v>
      </c>
      <c r="S164" s="12">
        <f t="shared" si="9"/>
        <v>41867.987500000003</v>
      </c>
      <c r="T164">
        <f t="shared" si="11"/>
        <v>32.86069444444729</v>
      </c>
    </row>
    <row r="165" spans="1:22" hidden="1" x14ac:dyDescent="0.55000000000000004">
      <c r="A165" t="s">
        <v>8219</v>
      </c>
      <c r="B165" s="8">
        <v>158</v>
      </c>
      <c r="C165" t="s">
        <v>8221</v>
      </c>
      <c r="D165" s="8">
        <v>33</v>
      </c>
      <c r="E165" s="8"/>
      <c r="F165" s="8"/>
      <c r="G165" s="8"/>
      <c r="N165" t="s">
        <v>8221</v>
      </c>
      <c r="O165">
        <v>1440716654</v>
      </c>
      <c r="P165">
        <v>1443657600</v>
      </c>
      <c r="Q165">
        <f t="shared" si="10"/>
        <v>2940946</v>
      </c>
      <c r="R165" s="12">
        <f t="shared" si="8"/>
        <v>42243.961273148147</v>
      </c>
      <c r="S165" s="12">
        <f t="shared" si="9"/>
        <v>42278</v>
      </c>
      <c r="T165">
        <f t="shared" si="11"/>
        <v>34.038726851853426</v>
      </c>
    </row>
    <row r="166" spans="1:22" hidden="1" x14ac:dyDescent="0.55000000000000004">
      <c r="A166" t="s">
        <v>8219</v>
      </c>
      <c r="B166" s="8">
        <v>157</v>
      </c>
      <c r="C166" t="s">
        <v>8221</v>
      </c>
      <c r="D166" s="8">
        <v>33</v>
      </c>
      <c r="E166" s="8"/>
      <c r="F166" s="8"/>
      <c r="G166" s="8"/>
      <c r="N166" t="s">
        <v>8221</v>
      </c>
      <c r="O166">
        <v>1405966701</v>
      </c>
      <c r="P166">
        <v>1411150701</v>
      </c>
      <c r="Q166">
        <f t="shared" si="10"/>
        <v>5184000</v>
      </c>
      <c r="R166" s="12">
        <f t="shared" si="8"/>
        <v>41841.762743055559</v>
      </c>
      <c r="S166" s="12">
        <f t="shared" si="9"/>
        <v>41901.762743055559</v>
      </c>
      <c r="T166">
        <f t="shared" si="11"/>
        <v>60</v>
      </c>
    </row>
    <row r="167" spans="1:22" hidden="1" x14ac:dyDescent="0.55000000000000004">
      <c r="A167" t="s">
        <v>8219</v>
      </c>
      <c r="B167" s="8">
        <v>156</v>
      </c>
      <c r="C167" t="s">
        <v>8221</v>
      </c>
      <c r="D167" s="8">
        <v>33</v>
      </c>
      <c r="E167" s="8"/>
      <c r="F167" s="8"/>
      <c r="G167" s="8"/>
      <c r="N167" t="s">
        <v>8221</v>
      </c>
      <c r="O167">
        <v>1450021724</v>
      </c>
      <c r="P167">
        <v>1452613724</v>
      </c>
      <c r="Q167">
        <f t="shared" si="10"/>
        <v>2592000</v>
      </c>
      <c r="R167" s="12">
        <f t="shared" si="8"/>
        <v>42351.658842592587</v>
      </c>
      <c r="S167" s="12">
        <f t="shared" si="9"/>
        <v>42381.658842592587</v>
      </c>
      <c r="T167">
        <f t="shared" si="11"/>
        <v>30</v>
      </c>
    </row>
    <row r="168" spans="1:22" hidden="1" x14ac:dyDescent="0.55000000000000004">
      <c r="A168" t="s">
        <v>8219</v>
      </c>
      <c r="B168" s="8">
        <v>153</v>
      </c>
      <c r="C168" t="s">
        <v>8221</v>
      </c>
      <c r="D168" s="8">
        <v>32</v>
      </c>
      <c r="E168" s="8"/>
      <c r="F168" s="8"/>
      <c r="G168" s="8"/>
      <c r="N168" t="s">
        <v>8221</v>
      </c>
      <c r="O168">
        <v>1481939362</v>
      </c>
      <c r="P168">
        <v>1484531362</v>
      </c>
      <c r="Q168">
        <f t="shared" si="10"/>
        <v>2592000</v>
      </c>
      <c r="R168" s="12">
        <f t="shared" si="8"/>
        <v>42721.075949074075</v>
      </c>
      <c r="S168" s="12">
        <f t="shared" si="9"/>
        <v>42751.075949074075</v>
      </c>
      <c r="T168">
        <f t="shared" si="11"/>
        <v>30</v>
      </c>
    </row>
    <row r="169" spans="1:22" hidden="1" x14ac:dyDescent="0.55000000000000004">
      <c r="A169" t="s">
        <v>8219</v>
      </c>
      <c r="B169" s="8">
        <v>152</v>
      </c>
      <c r="C169" t="s">
        <v>8221</v>
      </c>
      <c r="D169" s="8">
        <v>32</v>
      </c>
      <c r="E169" s="8"/>
      <c r="F169" s="8"/>
      <c r="G169" s="8"/>
      <c r="N169" t="s">
        <v>8221</v>
      </c>
      <c r="O169">
        <v>1433542535</v>
      </c>
      <c r="P169">
        <v>1438726535</v>
      </c>
      <c r="Q169">
        <f t="shared" si="10"/>
        <v>5184000</v>
      </c>
      <c r="R169" s="12">
        <f t="shared" si="8"/>
        <v>42160.927488425921</v>
      </c>
      <c r="S169" s="12">
        <f t="shared" si="9"/>
        <v>42220.927488425921</v>
      </c>
      <c r="T169">
        <f t="shared" si="11"/>
        <v>60</v>
      </c>
    </row>
    <row r="170" spans="1:22" hidden="1" x14ac:dyDescent="0.55000000000000004">
      <c r="A170" t="s">
        <v>8219</v>
      </c>
      <c r="B170" s="8">
        <v>151</v>
      </c>
      <c r="C170" t="s">
        <v>8221</v>
      </c>
      <c r="D170" s="8">
        <v>32</v>
      </c>
      <c r="E170" s="8"/>
      <c r="F170" s="8"/>
      <c r="G170" s="8"/>
      <c r="N170" t="s">
        <v>8221</v>
      </c>
      <c r="O170">
        <v>1424203370</v>
      </c>
      <c r="P170">
        <v>1426791770</v>
      </c>
      <c r="Q170">
        <f t="shared" si="10"/>
        <v>2588400</v>
      </c>
      <c r="R170" s="12">
        <f t="shared" si="8"/>
        <v>42052.83530092593</v>
      </c>
      <c r="S170" s="12">
        <f t="shared" si="9"/>
        <v>42082.793634259258</v>
      </c>
      <c r="T170">
        <f t="shared" si="11"/>
        <v>29.958333333328483</v>
      </c>
    </row>
    <row r="171" spans="1:22" hidden="1" x14ac:dyDescent="0.55000000000000004">
      <c r="A171" t="s">
        <v>8219</v>
      </c>
      <c r="B171" s="8">
        <v>150</v>
      </c>
      <c r="C171" t="s">
        <v>8221</v>
      </c>
      <c r="D171" s="8">
        <v>31</v>
      </c>
      <c r="E171" s="8"/>
      <c r="F171" s="8"/>
      <c r="G171" s="8"/>
      <c r="N171" t="s">
        <v>8221</v>
      </c>
      <c r="O171">
        <v>1411042059</v>
      </c>
      <c r="P171">
        <v>1413634059</v>
      </c>
      <c r="Q171">
        <f t="shared" si="10"/>
        <v>2592000</v>
      </c>
      <c r="R171" s="12">
        <f t="shared" si="8"/>
        <v>41900.505312499998</v>
      </c>
      <c r="S171" s="12">
        <f t="shared" si="9"/>
        <v>41930.505312499998</v>
      </c>
      <c r="T171">
        <f t="shared" si="11"/>
        <v>30</v>
      </c>
    </row>
    <row r="172" spans="1:22" hidden="1" x14ac:dyDescent="0.55000000000000004">
      <c r="A172" t="s">
        <v>8219</v>
      </c>
      <c r="B172" s="8">
        <v>150</v>
      </c>
      <c r="C172" t="s">
        <v>8221</v>
      </c>
      <c r="D172" s="8">
        <v>31</v>
      </c>
      <c r="E172" s="8"/>
      <c r="F172" s="8"/>
      <c r="G172" s="8"/>
      <c r="N172" t="s">
        <v>8221</v>
      </c>
      <c r="O172">
        <v>1438385283</v>
      </c>
      <c r="P172">
        <v>1440912480</v>
      </c>
      <c r="Q172">
        <f t="shared" si="10"/>
        <v>2527197</v>
      </c>
      <c r="R172" s="12">
        <f t="shared" si="8"/>
        <v>42216.977812500001</v>
      </c>
      <c r="S172" s="12">
        <f t="shared" si="9"/>
        <v>42246.227777777778</v>
      </c>
      <c r="T172">
        <f t="shared" si="11"/>
        <v>29.249965277776937</v>
      </c>
    </row>
    <row r="173" spans="1:22" hidden="1" x14ac:dyDescent="0.55000000000000004">
      <c r="A173" t="s">
        <v>8219</v>
      </c>
      <c r="B173" s="8">
        <v>150</v>
      </c>
      <c r="C173" t="s">
        <v>8221</v>
      </c>
      <c r="D173" s="8">
        <v>31</v>
      </c>
      <c r="E173" s="8"/>
      <c r="F173" s="8"/>
      <c r="G173" s="8"/>
      <c r="N173" t="s">
        <v>8221</v>
      </c>
      <c r="O173">
        <v>1465791614</v>
      </c>
      <c r="P173">
        <v>1470975614</v>
      </c>
      <c r="Q173">
        <f t="shared" si="10"/>
        <v>5184000</v>
      </c>
      <c r="R173" s="12">
        <f t="shared" si="8"/>
        <v>42534.180717592593</v>
      </c>
      <c r="S173" s="12">
        <f t="shared" si="9"/>
        <v>42594.180717592593</v>
      </c>
      <c r="T173">
        <f t="shared" si="11"/>
        <v>60</v>
      </c>
    </row>
    <row r="174" spans="1:22" hidden="1" x14ac:dyDescent="0.55000000000000004">
      <c r="A174" t="s">
        <v>8219</v>
      </c>
      <c r="B174" s="8">
        <v>149</v>
      </c>
      <c r="C174" t="s">
        <v>8221</v>
      </c>
      <c r="D174" s="8">
        <v>31</v>
      </c>
      <c r="E174" s="8"/>
      <c r="F174" s="8"/>
      <c r="G174" s="8"/>
      <c r="N174" t="s">
        <v>8221</v>
      </c>
      <c r="O174">
        <v>1423733323</v>
      </c>
      <c r="P174">
        <v>1426753723</v>
      </c>
      <c r="Q174">
        <f t="shared" si="10"/>
        <v>3020400</v>
      </c>
      <c r="R174" s="12">
        <f t="shared" si="8"/>
        <v>42047.394942129627</v>
      </c>
      <c r="S174" s="12">
        <f t="shared" si="9"/>
        <v>42082.353275462956</v>
      </c>
      <c r="T174">
        <f t="shared" si="11"/>
        <v>34.958333333328483</v>
      </c>
    </row>
    <row r="175" spans="1:22" hidden="1" x14ac:dyDescent="0.55000000000000004">
      <c r="A175" t="s">
        <v>8219</v>
      </c>
      <c r="B175" s="8">
        <v>149</v>
      </c>
      <c r="C175" t="s">
        <v>8221</v>
      </c>
      <c r="D175" s="8">
        <v>31</v>
      </c>
      <c r="E175" s="8"/>
      <c r="F175" s="8"/>
      <c r="G175" s="8"/>
      <c r="N175" t="s">
        <v>8221</v>
      </c>
      <c r="O175">
        <v>1422539108</v>
      </c>
      <c r="P175">
        <v>1425131108</v>
      </c>
      <c r="Q175">
        <f t="shared" si="10"/>
        <v>2592000</v>
      </c>
      <c r="R175" s="12">
        <f t="shared" si="8"/>
        <v>42033.573009259257</v>
      </c>
      <c r="S175" s="12">
        <f t="shared" si="9"/>
        <v>42063.573009259257</v>
      </c>
      <c r="T175">
        <f t="shared" si="11"/>
        <v>30</v>
      </c>
    </row>
    <row r="176" spans="1:22" hidden="1" x14ac:dyDescent="0.55000000000000004">
      <c r="A176" t="s">
        <v>8219</v>
      </c>
      <c r="B176" s="8">
        <v>149</v>
      </c>
      <c r="C176" t="s">
        <v>8221</v>
      </c>
      <c r="D176" s="8">
        <v>31</v>
      </c>
      <c r="E176" s="8"/>
      <c r="F176" s="8"/>
      <c r="G176" s="8"/>
      <c r="N176" t="s">
        <v>8221</v>
      </c>
      <c r="O176">
        <v>1425924776</v>
      </c>
      <c r="P176">
        <v>1431108776</v>
      </c>
      <c r="Q176">
        <f t="shared" si="10"/>
        <v>5184000</v>
      </c>
      <c r="R176" s="12">
        <f t="shared" si="8"/>
        <v>42072.758981481486</v>
      </c>
      <c r="S176" s="12">
        <f t="shared" si="9"/>
        <v>42132.758981481486</v>
      </c>
      <c r="T176">
        <f t="shared" si="11"/>
        <v>60</v>
      </c>
    </row>
    <row r="177" spans="1:20" hidden="1" x14ac:dyDescent="0.55000000000000004">
      <c r="A177" t="s">
        <v>8219</v>
      </c>
      <c r="B177" s="8">
        <v>148</v>
      </c>
      <c r="C177" t="s">
        <v>8221</v>
      </c>
      <c r="D177" s="8">
        <v>31</v>
      </c>
      <c r="E177" s="8"/>
      <c r="F177" s="8"/>
      <c r="G177" s="8"/>
      <c r="N177" t="s">
        <v>8221</v>
      </c>
      <c r="O177">
        <v>1407177611</v>
      </c>
      <c r="P177">
        <v>1409337611</v>
      </c>
      <c r="Q177">
        <f t="shared" si="10"/>
        <v>2160000</v>
      </c>
      <c r="R177" s="12">
        <f t="shared" si="8"/>
        <v>41855.777905092589</v>
      </c>
      <c r="S177" s="12">
        <f t="shared" si="9"/>
        <v>41880.777905092589</v>
      </c>
      <c r="T177">
        <f t="shared" si="11"/>
        <v>25</v>
      </c>
    </row>
    <row r="178" spans="1:20" hidden="1" x14ac:dyDescent="0.55000000000000004">
      <c r="A178" t="s">
        <v>8219</v>
      </c>
      <c r="B178" s="8">
        <v>147</v>
      </c>
      <c r="C178" t="s">
        <v>8221</v>
      </c>
      <c r="D178" s="8">
        <v>30</v>
      </c>
      <c r="E178" s="8"/>
      <c r="F178" s="8"/>
      <c r="G178" s="8"/>
      <c r="N178" t="s">
        <v>8221</v>
      </c>
      <c r="O178">
        <v>1436211999</v>
      </c>
      <c r="P178">
        <v>1438803999</v>
      </c>
      <c r="Q178">
        <f t="shared" si="10"/>
        <v>2592000</v>
      </c>
      <c r="R178" s="12">
        <f t="shared" si="8"/>
        <v>42191.824062500003</v>
      </c>
      <c r="S178" s="12">
        <f t="shared" si="9"/>
        <v>42221.824062500003</v>
      </c>
      <c r="T178">
        <f t="shared" si="11"/>
        <v>30</v>
      </c>
    </row>
    <row r="179" spans="1:20" hidden="1" x14ac:dyDescent="0.55000000000000004">
      <c r="A179" t="s">
        <v>8219</v>
      </c>
      <c r="B179" s="8">
        <v>147</v>
      </c>
      <c r="C179" t="s">
        <v>8221</v>
      </c>
      <c r="D179" s="8">
        <v>30</v>
      </c>
      <c r="E179" s="8"/>
      <c r="F179" s="8"/>
      <c r="G179" s="8"/>
      <c r="N179" t="s">
        <v>8221</v>
      </c>
      <c r="O179">
        <v>1425690526</v>
      </c>
      <c r="P179">
        <v>1427155726</v>
      </c>
      <c r="Q179">
        <f t="shared" si="10"/>
        <v>1465200</v>
      </c>
      <c r="R179" s="12">
        <f t="shared" si="8"/>
        <v>42070.047754629632</v>
      </c>
      <c r="S179" s="12">
        <f t="shared" si="9"/>
        <v>42087.00608796296</v>
      </c>
      <c r="T179">
        <f t="shared" si="11"/>
        <v>16.958333333328483</v>
      </c>
    </row>
    <row r="180" spans="1:20" hidden="1" x14ac:dyDescent="0.55000000000000004">
      <c r="A180" t="s">
        <v>8219</v>
      </c>
      <c r="B180" s="8">
        <v>146</v>
      </c>
      <c r="C180" t="s">
        <v>8221</v>
      </c>
      <c r="D180" s="8">
        <v>30</v>
      </c>
      <c r="E180" s="8"/>
      <c r="F180" s="8"/>
      <c r="G180" s="8"/>
      <c r="N180" t="s">
        <v>8221</v>
      </c>
      <c r="O180">
        <v>1445986545</v>
      </c>
      <c r="P180">
        <v>1448582145</v>
      </c>
      <c r="Q180">
        <f t="shared" si="10"/>
        <v>2595600</v>
      </c>
      <c r="R180" s="12">
        <f t="shared" si="8"/>
        <v>42304.955381944441</v>
      </c>
      <c r="S180" s="12">
        <f t="shared" si="9"/>
        <v>42334.997048611112</v>
      </c>
      <c r="T180">
        <f t="shared" si="11"/>
        <v>30.041666666671517</v>
      </c>
    </row>
    <row r="181" spans="1:20" hidden="1" x14ac:dyDescent="0.55000000000000004">
      <c r="A181" t="s">
        <v>8219</v>
      </c>
      <c r="B181" s="8">
        <v>145</v>
      </c>
      <c r="C181" t="s">
        <v>8221</v>
      </c>
      <c r="D181" s="8">
        <v>30</v>
      </c>
      <c r="E181" s="8"/>
      <c r="F181" s="8"/>
      <c r="G181" s="8"/>
      <c r="N181" t="s">
        <v>8221</v>
      </c>
      <c r="O181">
        <v>1454464555</v>
      </c>
      <c r="P181">
        <v>1457056555</v>
      </c>
      <c r="Q181">
        <f t="shared" si="10"/>
        <v>2592000</v>
      </c>
      <c r="R181" s="12">
        <f t="shared" si="8"/>
        <v>42403.080497685187</v>
      </c>
      <c r="S181" s="12">
        <f t="shared" si="9"/>
        <v>42433.080497685187</v>
      </c>
      <c r="T181">
        <f t="shared" si="11"/>
        <v>30</v>
      </c>
    </row>
    <row r="182" spans="1:20" hidden="1" x14ac:dyDescent="0.55000000000000004">
      <c r="A182" t="s">
        <v>8219</v>
      </c>
      <c r="B182" s="8">
        <v>143</v>
      </c>
      <c r="C182" t="s">
        <v>8221</v>
      </c>
      <c r="D182" s="8">
        <v>30</v>
      </c>
      <c r="E182" s="8"/>
      <c r="F182" s="8"/>
      <c r="G182" s="8"/>
      <c r="N182" t="s">
        <v>8221</v>
      </c>
      <c r="O182">
        <v>1425512843</v>
      </c>
      <c r="P182">
        <v>1428951600</v>
      </c>
      <c r="Q182">
        <f t="shared" si="10"/>
        <v>3438757</v>
      </c>
      <c r="R182" s="12">
        <f t="shared" si="8"/>
        <v>42067.991238425922</v>
      </c>
      <c r="S182" s="12">
        <f t="shared" si="9"/>
        <v>42107.791666666672</v>
      </c>
      <c r="T182">
        <f t="shared" si="11"/>
        <v>39.80042824074917</v>
      </c>
    </row>
    <row r="183" spans="1:20" hidden="1" x14ac:dyDescent="0.55000000000000004">
      <c r="A183" t="s">
        <v>8219</v>
      </c>
      <c r="B183" s="8">
        <v>143</v>
      </c>
      <c r="C183" t="s">
        <v>8221</v>
      </c>
      <c r="D183" s="8">
        <v>30</v>
      </c>
      <c r="E183" s="8"/>
      <c r="F183" s="8"/>
      <c r="G183" s="8"/>
      <c r="N183" t="s">
        <v>8221</v>
      </c>
      <c r="O183">
        <v>1432403295</v>
      </c>
      <c r="P183">
        <v>1434995295</v>
      </c>
      <c r="Q183">
        <f t="shared" si="10"/>
        <v>2592000</v>
      </c>
      <c r="R183" s="12">
        <f t="shared" si="8"/>
        <v>42147.741840277777</v>
      </c>
      <c r="S183" s="12">
        <f t="shared" si="9"/>
        <v>42177.741840277777</v>
      </c>
      <c r="T183">
        <f t="shared" si="11"/>
        <v>30</v>
      </c>
    </row>
    <row r="184" spans="1:20" hidden="1" x14ac:dyDescent="0.55000000000000004">
      <c r="A184" t="s">
        <v>8219</v>
      </c>
      <c r="B184" s="8">
        <v>141</v>
      </c>
      <c r="C184" t="s">
        <v>8221</v>
      </c>
      <c r="D184" s="8">
        <v>30</v>
      </c>
      <c r="E184" s="8"/>
      <c r="F184" s="8"/>
      <c r="G184" s="8"/>
      <c r="N184" t="s">
        <v>8221</v>
      </c>
      <c r="O184">
        <v>1481156232</v>
      </c>
      <c r="P184">
        <v>1483748232</v>
      </c>
      <c r="Q184">
        <f t="shared" si="10"/>
        <v>2592000</v>
      </c>
      <c r="R184" s="12">
        <f t="shared" si="8"/>
        <v>42712.011944444443</v>
      </c>
      <c r="S184" s="12">
        <f t="shared" si="9"/>
        <v>42742.011944444443</v>
      </c>
      <c r="T184">
        <f t="shared" si="11"/>
        <v>30</v>
      </c>
    </row>
    <row r="185" spans="1:20" hidden="1" x14ac:dyDescent="0.55000000000000004">
      <c r="A185" t="s">
        <v>8219</v>
      </c>
      <c r="B185" s="8">
        <v>141</v>
      </c>
      <c r="C185" t="s">
        <v>8221</v>
      </c>
      <c r="D185" s="8">
        <v>29</v>
      </c>
      <c r="E185" s="8"/>
      <c r="F185" s="8"/>
      <c r="G185" s="8"/>
      <c r="N185" t="s">
        <v>8221</v>
      </c>
      <c r="O185">
        <v>1414438010</v>
      </c>
      <c r="P185">
        <v>1417033610</v>
      </c>
      <c r="Q185">
        <f t="shared" si="10"/>
        <v>2595600</v>
      </c>
      <c r="R185" s="12">
        <f t="shared" si="8"/>
        <v>41939.810300925928</v>
      </c>
      <c r="S185" s="12">
        <f t="shared" si="9"/>
        <v>41969.851967592593</v>
      </c>
      <c r="T185">
        <f t="shared" si="11"/>
        <v>30.041666666664241</v>
      </c>
    </row>
    <row r="186" spans="1:20" hidden="1" x14ac:dyDescent="0.55000000000000004">
      <c r="A186" t="s">
        <v>8219</v>
      </c>
      <c r="B186" s="8">
        <v>140</v>
      </c>
      <c r="C186" t="s">
        <v>8221</v>
      </c>
      <c r="D186" s="8">
        <v>29</v>
      </c>
      <c r="E186" s="8"/>
      <c r="F186" s="8"/>
      <c r="G186" s="8"/>
      <c r="N186" t="s">
        <v>8221</v>
      </c>
      <c r="O186">
        <v>1404586762</v>
      </c>
      <c r="P186">
        <v>1409543940</v>
      </c>
      <c r="Q186">
        <f t="shared" si="10"/>
        <v>4957178</v>
      </c>
      <c r="R186" s="12">
        <f t="shared" si="8"/>
        <v>41825.791226851856</v>
      </c>
      <c r="S186" s="12">
        <f t="shared" si="9"/>
        <v>41883.165972222225</v>
      </c>
      <c r="T186">
        <f t="shared" si="11"/>
        <v>57.374745370369055</v>
      </c>
    </row>
    <row r="187" spans="1:20" hidden="1" x14ac:dyDescent="0.55000000000000004">
      <c r="A187" t="s">
        <v>8219</v>
      </c>
      <c r="B187" s="8">
        <v>139</v>
      </c>
      <c r="C187" t="s">
        <v>8221</v>
      </c>
      <c r="D187" s="8">
        <v>29</v>
      </c>
      <c r="E187" s="8"/>
      <c r="F187" s="8"/>
      <c r="G187" s="8"/>
      <c r="N187" t="s">
        <v>8221</v>
      </c>
      <c r="O187">
        <v>1468965139</v>
      </c>
      <c r="P187">
        <v>1471557139</v>
      </c>
      <c r="Q187">
        <f t="shared" si="10"/>
        <v>2592000</v>
      </c>
      <c r="R187" s="12">
        <f t="shared" si="8"/>
        <v>42570.91133101852</v>
      </c>
      <c r="S187" s="12">
        <f t="shared" si="9"/>
        <v>42600.91133101852</v>
      </c>
      <c r="T187">
        <f t="shared" si="11"/>
        <v>30</v>
      </c>
    </row>
    <row r="188" spans="1:20" hidden="1" x14ac:dyDescent="0.55000000000000004">
      <c r="A188" t="s">
        <v>8219</v>
      </c>
      <c r="B188" s="8">
        <v>136</v>
      </c>
      <c r="C188" t="s">
        <v>8221</v>
      </c>
      <c r="D188" s="8">
        <v>29</v>
      </c>
      <c r="E188" s="8"/>
      <c r="F188" s="8"/>
      <c r="G188" s="8"/>
      <c r="N188" t="s">
        <v>8221</v>
      </c>
      <c r="O188">
        <v>1485977434</v>
      </c>
      <c r="P188">
        <v>1488571200</v>
      </c>
      <c r="Q188">
        <f t="shared" si="10"/>
        <v>2593766</v>
      </c>
      <c r="R188" s="12">
        <f t="shared" si="8"/>
        <v>42767.812893518523</v>
      </c>
      <c r="S188" s="12">
        <f t="shared" si="9"/>
        <v>42797.833333333328</v>
      </c>
      <c r="T188">
        <f t="shared" si="11"/>
        <v>30.020439814805286</v>
      </c>
    </row>
    <row r="189" spans="1:20" hidden="1" x14ac:dyDescent="0.55000000000000004">
      <c r="A189" t="s">
        <v>8219</v>
      </c>
      <c r="B189" s="8">
        <v>136</v>
      </c>
      <c r="C189" t="s">
        <v>8221</v>
      </c>
      <c r="D189" s="8">
        <v>29</v>
      </c>
      <c r="E189" s="8"/>
      <c r="F189" s="8"/>
      <c r="G189" s="8"/>
      <c r="N189" t="s">
        <v>8221</v>
      </c>
      <c r="O189">
        <v>1435383457</v>
      </c>
      <c r="P189">
        <v>1437461940</v>
      </c>
      <c r="Q189">
        <f t="shared" si="10"/>
        <v>2078483</v>
      </c>
      <c r="R189" s="12">
        <f t="shared" si="8"/>
        <v>42182.234456018516</v>
      </c>
      <c r="S189" s="12">
        <f t="shared" si="9"/>
        <v>42206.290972222225</v>
      </c>
      <c r="T189">
        <f t="shared" si="11"/>
        <v>24.05651620370918</v>
      </c>
    </row>
    <row r="190" spans="1:20" hidden="1" x14ac:dyDescent="0.55000000000000004">
      <c r="A190" t="s">
        <v>8219</v>
      </c>
      <c r="B190" s="8">
        <v>134</v>
      </c>
      <c r="C190" t="s">
        <v>8221</v>
      </c>
      <c r="D190" s="8">
        <v>29</v>
      </c>
      <c r="E190" s="8"/>
      <c r="F190" s="8"/>
      <c r="G190" s="8"/>
      <c r="N190" t="s">
        <v>8221</v>
      </c>
      <c r="O190">
        <v>1407299015</v>
      </c>
      <c r="P190">
        <v>1409891015</v>
      </c>
      <c r="Q190">
        <f t="shared" si="10"/>
        <v>2592000</v>
      </c>
      <c r="R190" s="12">
        <f t="shared" si="8"/>
        <v>41857.18304398148</v>
      </c>
      <c r="S190" s="12">
        <f t="shared" si="9"/>
        <v>41887.18304398148</v>
      </c>
      <c r="T190">
        <f t="shared" si="11"/>
        <v>30</v>
      </c>
    </row>
    <row r="191" spans="1:20" hidden="1" x14ac:dyDescent="0.55000000000000004">
      <c r="A191" t="s">
        <v>8219</v>
      </c>
      <c r="B191" s="8">
        <v>134</v>
      </c>
      <c r="C191" t="s">
        <v>8221</v>
      </c>
      <c r="D191" s="8">
        <v>29</v>
      </c>
      <c r="E191" s="8"/>
      <c r="F191" s="8"/>
      <c r="G191" s="8"/>
      <c r="N191" t="s">
        <v>8221</v>
      </c>
      <c r="O191">
        <v>1467736477</v>
      </c>
      <c r="P191">
        <v>1472920477</v>
      </c>
      <c r="Q191">
        <f t="shared" si="10"/>
        <v>5184000</v>
      </c>
      <c r="R191" s="12">
        <f t="shared" si="8"/>
        <v>42556.690706018519</v>
      </c>
      <c r="S191" s="12">
        <f t="shared" si="9"/>
        <v>42616.690706018519</v>
      </c>
      <c r="T191">
        <f t="shared" si="11"/>
        <v>60</v>
      </c>
    </row>
    <row r="192" spans="1:20" hidden="1" x14ac:dyDescent="0.55000000000000004">
      <c r="A192" t="s">
        <v>8219</v>
      </c>
      <c r="B192" s="8">
        <v>134</v>
      </c>
      <c r="C192" t="s">
        <v>8221</v>
      </c>
      <c r="D192" s="8">
        <v>29</v>
      </c>
      <c r="E192" s="8"/>
      <c r="F192" s="8"/>
      <c r="G192" s="8"/>
      <c r="N192" t="s">
        <v>8221</v>
      </c>
      <c r="O192">
        <v>1465227446</v>
      </c>
      <c r="P192">
        <v>1466091446</v>
      </c>
      <c r="Q192">
        <f t="shared" si="10"/>
        <v>864000</v>
      </c>
      <c r="R192" s="12">
        <f t="shared" si="8"/>
        <v>42527.650995370372</v>
      </c>
      <c r="S192" s="12">
        <f t="shared" si="9"/>
        <v>42537.650995370372</v>
      </c>
      <c r="T192">
        <f t="shared" si="11"/>
        <v>10</v>
      </c>
    </row>
    <row r="193" spans="1:20" hidden="1" x14ac:dyDescent="0.55000000000000004">
      <c r="A193" t="s">
        <v>8219</v>
      </c>
      <c r="B193" s="8">
        <v>134</v>
      </c>
      <c r="C193" t="s">
        <v>8221</v>
      </c>
      <c r="D193" s="8">
        <v>29</v>
      </c>
      <c r="E193" s="8"/>
      <c r="F193" s="8"/>
      <c r="G193" s="8"/>
      <c r="N193" t="s">
        <v>8221</v>
      </c>
      <c r="O193">
        <v>1440326138</v>
      </c>
      <c r="P193">
        <v>1443782138</v>
      </c>
      <c r="Q193">
        <f t="shared" si="10"/>
        <v>3456000</v>
      </c>
      <c r="R193" s="12">
        <f t="shared" si="8"/>
        <v>42239.441412037035</v>
      </c>
      <c r="S193" s="12">
        <f t="shared" si="9"/>
        <v>42279.441412037035</v>
      </c>
      <c r="T193">
        <f t="shared" si="11"/>
        <v>40</v>
      </c>
    </row>
    <row r="194" spans="1:20" hidden="1" x14ac:dyDescent="0.55000000000000004">
      <c r="A194" t="s">
        <v>8219</v>
      </c>
      <c r="B194" s="8">
        <v>134</v>
      </c>
      <c r="C194" t="s">
        <v>8221</v>
      </c>
      <c r="D194" s="8">
        <v>28</v>
      </c>
      <c r="E194" s="8"/>
      <c r="F194" s="8"/>
      <c r="G194" s="8"/>
      <c r="N194" t="s">
        <v>8221</v>
      </c>
      <c r="O194">
        <v>1410980432</v>
      </c>
      <c r="P194">
        <v>1413572432</v>
      </c>
      <c r="Q194">
        <f t="shared" si="10"/>
        <v>2592000</v>
      </c>
      <c r="R194" s="12">
        <f t="shared" ref="R194:R257" si="12">(((O194/60)/60)/24)+DATE(1970,1,1)</f>
        <v>41899.792037037041</v>
      </c>
      <c r="S194" s="12">
        <f t="shared" ref="S194:S257" si="13">(((P194/60)/60)/24)+DATE(1970,1,1)</f>
        <v>41929.792037037041</v>
      </c>
      <c r="T194">
        <f t="shared" si="11"/>
        <v>30</v>
      </c>
    </row>
    <row r="195" spans="1:20" hidden="1" x14ac:dyDescent="0.55000000000000004">
      <c r="A195" t="s">
        <v>8219</v>
      </c>
      <c r="B195" s="8">
        <v>133</v>
      </c>
      <c r="C195" t="s">
        <v>8221</v>
      </c>
      <c r="D195" s="8">
        <v>28</v>
      </c>
      <c r="E195" s="8"/>
      <c r="F195" s="8"/>
      <c r="G195" s="8"/>
      <c r="N195" t="s">
        <v>8221</v>
      </c>
      <c r="O195">
        <v>1412029566</v>
      </c>
      <c r="P195">
        <v>1417217166</v>
      </c>
      <c r="Q195">
        <f t="shared" ref="Q195:Q258" si="14">P195-O195</f>
        <v>5187600</v>
      </c>
      <c r="R195" s="12">
        <f t="shared" si="12"/>
        <v>41911.934791666667</v>
      </c>
      <c r="S195" s="12">
        <f t="shared" si="13"/>
        <v>41971.976458333331</v>
      </c>
      <c r="T195">
        <f t="shared" ref="T195:T258" si="15">S195-R195</f>
        <v>60.041666666664241</v>
      </c>
    </row>
    <row r="196" spans="1:20" hidden="1" x14ac:dyDescent="0.55000000000000004">
      <c r="A196" t="s">
        <v>8219</v>
      </c>
      <c r="B196" s="8">
        <v>133</v>
      </c>
      <c r="C196" t="s">
        <v>8221</v>
      </c>
      <c r="D196" s="8">
        <v>28</v>
      </c>
      <c r="E196" s="8"/>
      <c r="F196" s="8"/>
      <c r="G196" s="8"/>
      <c r="N196" t="s">
        <v>8221</v>
      </c>
      <c r="O196">
        <v>1452124531</v>
      </c>
      <c r="P196">
        <v>1457308531</v>
      </c>
      <c r="Q196">
        <f t="shared" si="14"/>
        <v>5184000</v>
      </c>
      <c r="R196" s="12">
        <f t="shared" si="12"/>
        <v>42375.996886574074</v>
      </c>
      <c r="S196" s="12">
        <f t="shared" si="13"/>
        <v>42435.996886574074</v>
      </c>
      <c r="T196">
        <f t="shared" si="15"/>
        <v>60</v>
      </c>
    </row>
    <row r="197" spans="1:20" hidden="1" x14ac:dyDescent="0.55000000000000004">
      <c r="A197" t="s">
        <v>8219</v>
      </c>
      <c r="B197" s="8">
        <v>133</v>
      </c>
      <c r="C197" t="s">
        <v>8221</v>
      </c>
      <c r="D197" s="8">
        <v>28</v>
      </c>
      <c r="E197" s="8"/>
      <c r="F197" s="8"/>
      <c r="G197" s="8"/>
      <c r="N197" t="s">
        <v>8221</v>
      </c>
      <c r="O197">
        <v>1431360332</v>
      </c>
      <c r="P197">
        <v>1436544332</v>
      </c>
      <c r="Q197">
        <f t="shared" si="14"/>
        <v>5184000</v>
      </c>
      <c r="R197" s="12">
        <f t="shared" si="12"/>
        <v>42135.67050925926</v>
      </c>
      <c r="S197" s="12">
        <f t="shared" si="13"/>
        <v>42195.67050925926</v>
      </c>
      <c r="T197">
        <f t="shared" si="15"/>
        <v>60</v>
      </c>
    </row>
    <row r="198" spans="1:20" hidden="1" x14ac:dyDescent="0.55000000000000004">
      <c r="A198" t="s">
        <v>8219</v>
      </c>
      <c r="B198" s="8">
        <v>132</v>
      </c>
      <c r="C198" t="s">
        <v>8221</v>
      </c>
      <c r="D198" s="8">
        <v>28</v>
      </c>
      <c r="E198" s="8"/>
      <c r="F198" s="8"/>
      <c r="G198" s="8"/>
      <c r="N198" t="s">
        <v>8221</v>
      </c>
      <c r="O198">
        <v>1442062898</v>
      </c>
      <c r="P198">
        <v>1444510800</v>
      </c>
      <c r="Q198">
        <f t="shared" si="14"/>
        <v>2447902</v>
      </c>
      <c r="R198" s="12">
        <f t="shared" si="12"/>
        <v>42259.542800925927</v>
      </c>
      <c r="S198" s="12">
        <f t="shared" si="13"/>
        <v>42287.875</v>
      </c>
      <c r="T198">
        <f t="shared" si="15"/>
        <v>28.332199074073287</v>
      </c>
    </row>
    <row r="199" spans="1:20" hidden="1" x14ac:dyDescent="0.55000000000000004">
      <c r="A199" t="s">
        <v>8219</v>
      </c>
      <c r="B199" s="8">
        <v>131</v>
      </c>
      <c r="C199" t="s">
        <v>8221</v>
      </c>
      <c r="D199" s="8">
        <v>28</v>
      </c>
      <c r="E199" s="8"/>
      <c r="F199" s="8"/>
      <c r="G199" s="8"/>
      <c r="N199" t="s">
        <v>8221</v>
      </c>
      <c r="O199">
        <v>1483734100</v>
      </c>
      <c r="P199">
        <v>1487365200</v>
      </c>
      <c r="Q199">
        <f t="shared" si="14"/>
        <v>3631100</v>
      </c>
      <c r="R199" s="12">
        <f t="shared" si="12"/>
        <v>42741.848379629635</v>
      </c>
      <c r="S199" s="12">
        <f t="shared" si="13"/>
        <v>42783.875</v>
      </c>
      <c r="T199">
        <f t="shared" si="15"/>
        <v>42.026620370364981</v>
      </c>
    </row>
    <row r="200" spans="1:20" hidden="1" x14ac:dyDescent="0.55000000000000004">
      <c r="A200" t="s">
        <v>8219</v>
      </c>
      <c r="B200" s="8">
        <v>131</v>
      </c>
      <c r="C200" t="s">
        <v>8221</v>
      </c>
      <c r="D200" s="8">
        <v>28</v>
      </c>
      <c r="E200" s="8"/>
      <c r="F200" s="8"/>
      <c r="G200" s="8"/>
      <c r="N200" t="s">
        <v>8221</v>
      </c>
      <c r="O200">
        <v>1409908322</v>
      </c>
      <c r="P200">
        <v>1412500322</v>
      </c>
      <c r="Q200">
        <f t="shared" si="14"/>
        <v>2592000</v>
      </c>
      <c r="R200" s="12">
        <f t="shared" si="12"/>
        <v>41887.383356481485</v>
      </c>
      <c r="S200" s="12">
        <f t="shared" si="13"/>
        <v>41917.383356481485</v>
      </c>
      <c r="T200">
        <f t="shared" si="15"/>
        <v>30</v>
      </c>
    </row>
    <row r="201" spans="1:20" hidden="1" x14ac:dyDescent="0.55000000000000004">
      <c r="A201" t="s">
        <v>8219</v>
      </c>
      <c r="B201" s="8">
        <v>130</v>
      </c>
      <c r="C201" t="s">
        <v>8221</v>
      </c>
      <c r="D201" s="8">
        <v>28</v>
      </c>
      <c r="E201" s="8"/>
      <c r="F201" s="8"/>
      <c r="G201" s="8"/>
      <c r="N201" t="s">
        <v>8221</v>
      </c>
      <c r="O201">
        <v>1470106702</v>
      </c>
      <c r="P201">
        <v>1472698702</v>
      </c>
      <c r="Q201">
        <f t="shared" si="14"/>
        <v>2592000</v>
      </c>
      <c r="R201" s="12">
        <f t="shared" si="12"/>
        <v>42584.123865740738</v>
      </c>
      <c r="S201" s="12">
        <f t="shared" si="13"/>
        <v>42614.123865740738</v>
      </c>
      <c r="T201">
        <f t="shared" si="15"/>
        <v>30</v>
      </c>
    </row>
    <row r="202" spans="1:20" hidden="1" x14ac:dyDescent="0.55000000000000004">
      <c r="A202" t="s">
        <v>8219</v>
      </c>
      <c r="B202" s="8">
        <v>130</v>
      </c>
      <c r="C202" t="s">
        <v>8221</v>
      </c>
      <c r="D202" s="8">
        <v>27</v>
      </c>
      <c r="E202" s="8"/>
      <c r="F202" s="8"/>
      <c r="G202" s="8"/>
      <c r="N202" t="s">
        <v>8221</v>
      </c>
      <c r="O202">
        <v>1408154403</v>
      </c>
      <c r="P202">
        <v>1410746403</v>
      </c>
      <c r="Q202">
        <f t="shared" si="14"/>
        <v>2592000</v>
      </c>
      <c r="R202" s="12">
        <f t="shared" si="12"/>
        <v>41867.083368055559</v>
      </c>
      <c r="S202" s="12">
        <f t="shared" si="13"/>
        <v>41897.083368055559</v>
      </c>
      <c r="T202">
        <f t="shared" si="15"/>
        <v>30</v>
      </c>
    </row>
    <row r="203" spans="1:20" hidden="1" x14ac:dyDescent="0.55000000000000004">
      <c r="A203" t="s">
        <v>8219</v>
      </c>
      <c r="B203" s="8">
        <v>128</v>
      </c>
      <c r="C203" t="s">
        <v>8221</v>
      </c>
      <c r="D203" s="8">
        <v>27</v>
      </c>
      <c r="E203" s="8"/>
      <c r="F203" s="8"/>
      <c r="G203" s="8"/>
      <c r="N203" t="s">
        <v>8221</v>
      </c>
      <c r="O203">
        <v>1421696329</v>
      </c>
      <c r="P203">
        <v>1423424329</v>
      </c>
      <c r="Q203">
        <f t="shared" si="14"/>
        <v>1728000</v>
      </c>
      <c r="R203" s="12">
        <f t="shared" si="12"/>
        <v>42023.818622685183</v>
      </c>
      <c r="S203" s="12">
        <f t="shared" si="13"/>
        <v>42043.818622685183</v>
      </c>
      <c r="T203">
        <f t="shared" si="15"/>
        <v>20</v>
      </c>
    </row>
    <row r="204" spans="1:20" hidden="1" x14ac:dyDescent="0.55000000000000004">
      <c r="A204" t="s">
        <v>8219</v>
      </c>
      <c r="B204" s="8">
        <v>128</v>
      </c>
      <c r="C204" t="s">
        <v>8221</v>
      </c>
      <c r="D204" s="8">
        <v>27</v>
      </c>
      <c r="E204" s="8"/>
      <c r="F204" s="8"/>
      <c r="G204" s="8"/>
      <c r="N204" t="s">
        <v>8221</v>
      </c>
      <c r="O204">
        <v>1441750564</v>
      </c>
      <c r="P204">
        <v>1444337940</v>
      </c>
      <c r="Q204">
        <f t="shared" si="14"/>
        <v>2587376</v>
      </c>
      <c r="R204" s="12">
        <f t="shared" si="12"/>
        <v>42255.927824074075</v>
      </c>
      <c r="S204" s="12">
        <f t="shared" si="13"/>
        <v>42285.874305555553</v>
      </c>
      <c r="T204">
        <f t="shared" si="15"/>
        <v>29.946481481478259</v>
      </c>
    </row>
    <row r="205" spans="1:20" hidden="1" x14ac:dyDescent="0.55000000000000004">
      <c r="A205" t="s">
        <v>8219</v>
      </c>
      <c r="B205" s="8">
        <v>128</v>
      </c>
      <c r="C205" t="s">
        <v>8221</v>
      </c>
      <c r="D205" s="8">
        <v>27</v>
      </c>
      <c r="E205" s="8"/>
      <c r="F205" s="8"/>
      <c r="G205" s="8"/>
      <c r="N205" t="s">
        <v>8221</v>
      </c>
      <c r="O205">
        <v>1417378864</v>
      </c>
      <c r="P205">
        <v>1422562864</v>
      </c>
      <c r="Q205">
        <f t="shared" si="14"/>
        <v>5184000</v>
      </c>
      <c r="R205" s="12">
        <f t="shared" si="12"/>
        <v>41973.847962962958</v>
      </c>
      <c r="S205" s="12">
        <f t="shared" si="13"/>
        <v>42033.847962962958</v>
      </c>
      <c r="T205">
        <f t="shared" si="15"/>
        <v>60</v>
      </c>
    </row>
    <row r="206" spans="1:20" hidden="1" x14ac:dyDescent="0.55000000000000004">
      <c r="A206" t="s">
        <v>8219</v>
      </c>
      <c r="B206" s="8">
        <v>126</v>
      </c>
      <c r="C206" t="s">
        <v>8221</v>
      </c>
      <c r="D206" s="8">
        <v>27</v>
      </c>
      <c r="E206" s="8"/>
      <c r="F206" s="8"/>
      <c r="G206" s="8"/>
      <c r="N206" t="s">
        <v>8221</v>
      </c>
      <c r="O206">
        <v>1467727203</v>
      </c>
      <c r="P206">
        <v>1470319203</v>
      </c>
      <c r="Q206">
        <f t="shared" si="14"/>
        <v>2592000</v>
      </c>
      <c r="R206" s="12">
        <f t="shared" si="12"/>
        <v>42556.583368055552</v>
      </c>
      <c r="S206" s="12">
        <f t="shared" si="13"/>
        <v>42586.583368055552</v>
      </c>
      <c r="T206">
        <f t="shared" si="15"/>
        <v>30</v>
      </c>
    </row>
    <row r="207" spans="1:20" hidden="1" x14ac:dyDescent="0.55000000000000004">
      <c r="A207" t="s">
        <v>8219</v>
      </c>
      <c r="B207" s="8">
        <v>126</v>
      </c>
      <c r="C207" t="s">
        <v>8221</v>
      </c>
      <c r="D207" s="8">
        <v>27</v>
      </c>
      <c r="E207" s="8"/>
      <c r="F207" s="8"/>
      <c r="G207" s="8"/>
      <c r="N207" t="s">
        <v>8221</v>
      </c>
      <c r="O207">
        <v>1441120222</v>
      </c>
      <c r="P207">
        <v>1444144222</v>
      </c>
      <c r="Q207">
        <f t="shared" si="14"/>
        <v>3024000</v>
      </c>
      <c r="R207" s="12">
        <f t="shared" si="12"/>
        <v>42248.632199074069</v>
      </c>
      <c r="S207" s="12">
        <f t="shared" si="13"/>
        <v>42283.632199074069</v>
      </c>
      <c r="T207">
        <f t="shared" si="15"/>
        <v>35</v>
      </c>
    </row>
    <row r="208" spans="1:20" hidden="1" x14ac:dyDescent="0.55000000000000004">
      <c r="A208" t="s">
        <v>8219</v>
      </c>
      <c r="B208" s="8">
        <v>125</v>
      </c>
      <c r="C208" t="s">
        <v>8221</v>
      </c>
      <c r="D208" s="8">
        <v>27</v>
      </c>
      <c r="E208" s="8"/>
      <c r="F208" s="8"/>
      <c r="G208" s="8"/>
      <c r="N208" t="s">
        <v>8221</v>
      </c>
      <c r="O208">
        <v>1468627583</v>
      </c>
      <c r="P208">
        <v>1470441983</v>
      </c>
      <c r="Q208">
        <f t="shared" si="14"/>
        <v>1814400</v>
      </c>
      <c r="R208" s="12">
        <f t="shared" si="12"/>
        <v>42567.004432870366</v>
      </c>
      <c r="S208" s="12">
        <f t="shared" si="13"/>
        <v>42588.004432870366</v>
      </c>
      <c r="T208">
        <f t="shared" si="15"/>
        <v>21</v>
      </c>
    </row>
    <row r="209" spans="1:20" hidden="1" x14ac:dyDescent="0.55000000000000004">
      <c r="A209" t="s">
        <v>8219</v>
      </c>
      <c r="B209" s="8">
        <v>125</v>
      </c>
      <c r="C209" t="s">
        <v>8221</v>
      </c>
      <c r="D209" s="8">
        <v>26</v>
      </c>
      <c r="E209" s="8"/>
      <c r="F209" s="8"/>
      <c r="G209" s="8"/>
      <c r="N209" t="s">
        <v>8221</v>
      </c>
      <c r="O209">
        <v>1417754638</v>
      </c>
      <c r="P209">
        <v>1420346638</v>
      </c>
      <c r="Q209">
        <f t="shared" si="14"/>
        <v>2592000</v>
      </c>
      <c r="R209" s="12">
        <f t="shared" si="12"/>
        <v>41978.197199074071</v>
      </c>
      <c r="S209" s="12">
        <f t="shared" si="13"/>
        <v>42008.197199074071</v>
      </c>
      <c r="T209">
        <f t="shared" si="15"/>
        <v>30</v>
      </c>
    </row>
    <row r="210" spans="1:20" hidden="1" x14ac:dyDescent="0.55000000000000004">
      <c r="A210" t="s">
        <v>8219</v>
      </c>
      <c r="B210" s="8">
        <v>123</v>
      </c>
      <c r="C210" t="s">
        <v>8221</v>
      </c>
      <c r="D210" s="8">
        <v>26</v>
      </c>
      <c r="E210" s="8"/>
      <c r="F210" s="8"/>
      <c r="G210" s="8"/>
      <c r="N210" t="s">
        <v>8221</v>
      </c>
      <c r="O210">
        <v>1416127967</v>
      </c>
      <c r="P210">
        <v>1418719967</v>
      </c>
      <c r="Q210">
        <f t="shared" si="14"/>
        <v>2592000</v>
      </c>
      <c r="R210" s="12">
        <f t="shared" si="12"/>
        <v>41959.369988425926</v>
      </c>
      <c r="S210" s="12">
        <f t="shared" si="13"/>
        <v>41989.369988425926</v>
      </c>
      <c r="T210">
        <f t="shared" si="15"/>
        <v>30</v>
      </c>
    </row>
    <row r="211" spans="1:20" hidden="1" x14ac:dyDescent="0.55000000000000004">
      <c r="A211" t="s">
        <v>8219</v>
      </c>
      <c r="B211" s="8">
        <v>120</v>
      </c>
      <c r="C211" t="s">
        <v>8221</v>
      </c>
      <c r="D211" s="8">
        <v>26</v>
      </c>
      <c r="E211" s="8"/>
      <c r="F211" s="8"/>
      <c r="G211" s="8"/>
      <c r="N211" t="s">
        <v>8221</v>
      </c>
      <c r="O211">
        <v>1433974135</v>
      </c>
      <c r="P211">
        <v>1436566135</v>
      </c>
      <c r="Q211">
        <f t="shared" si="14"/>
        <v>2592000</v>
      </c>
      <c r="R211" s="12">
        <f t="shared" si="12"/>
        <v>42165.922858796301</v>
      </c>
      <c r="S211" s="12">
        <f t="shared" si="13"/>
        <v>42195.922858796301</v>
      </c>
      <c r="T211">
        <f t="shared" si="15"/>
        <v>30</v>
      </c>
    </row>
    <row r="212" spans="1:20" hidden="1" x14ac:dyDescent="0.55000000000000004">
      <c r="A212" t="s">
        <v>8219</v>
      </c>
      <c r="B212" s="8">
        <v>120</v>
      </c>
      <c r="C212" t="s">
        <v>8221</v>
      </c>
      <c r="D212" s="8">
        <v>26</v>
      </c>
      <c r="E212" s="8"/>
      <c r="F212" s="8"/>
      <c r="G212" s="8"/>
      <c r="N212" t="s">
        <v>8221</v>
      </c>
      <c r="O212">
        <v>1441157592</v>
      </c>
      <c r="P212">
        <v>1443675600</v>
      </c>
      <c r="Q212">
        <f t="shared" si="14"/>
        <v>2518008</v>
      </c>
      <c r="R212" s="12">
        <f t="shared" si="12"/>
        <v>42249.064722222218</v>
      </c>
      <c r="S212" s="12">
        <f t="shared" si="13"/>
        <v>42278.208333333328</v>
      </c>
      <c r="T212">
        <f t="shared" si="15"/>
        <v>29.143611111110658</v>
      </c>
    </row>
    <row r="213" spans="1:20" hidden="1" x14ac:dyDescent="0.55000000000000004">
      <c r="A213" t="s">
        <v>8219</v>
      </c>
      <c r="B213" s="8">
        <v>120</v>
      </c>
      <c r="C213" t="s">
        <v>8221</v>
      </c>
      <c r="D213" s="8">
        <v>26</v>
      </c>
      <c r="E213" s="8"/>
      <c r="F213" s="8"/>
      <c r="G213" s="8"/>
      <c r="N213" t="s">
        <v>8221</v>
      </c>
      <c r="O213">
        <v>1440042617</v>
      </c>
      <c r="P213">
        <v>1442634617</v>
      </c>
      <c r="Q213">
        <f t="shared" si="14"/>
        <v>2592000</v>
      </c>
      <c r="R213" s="12">
        <f t="shared" si="12"/>
        <v>42236.159918981488</v>
      </c>
      <c r="S213" s="12">
        <f t="shared" si="13"/>
        <v>42266.159918981488</v>
      </c>
      <c r="T213">
        <f t="shared" si="15"/>
        <v>30</v>
      </c>
    </row>
    <row r="214" spans="1:20" hidden="1" x14ac:dyDescent="0.55000000000000004">
      <c r="A214" t="s">
        <v>8219</v>
      </c>
      <c r="B214" s="8">
        <v>119</v>
      </c>
      <c r="C214" t="s">
        <v>8221</v>
      </c>
      <c r="D214" s="8">
        <v>26</v>
      </c>
      <c r="E214" s="8"/>
      <c r="F214" s="8"/>
      <c r="G214" s="8"/>
      <c r="N214" t="s">
        <v>8221</v>
      </c>
      <c r="O214">
        <v>1455656920</v>
      </c>
      <c r="P214">
        <v>1460837320</v>
      </c>
      <c r="Q214">
        <f t="shared" si="14"/>
        <v>5180400</v>
      </c>
      <c r="R214" s="12">
        <f t="shared" si="12"/>
        <v>42416.881018518514</v>
      </c>
      <c r="S214" s="12">
        <f t="shared" si="13"/>
        <v>42476.839351851857</v>
      </c>
      <c r="T214">
        <f t="shared" si="15"/>
        <v>59.958333333343035</v>
      </c>
    </row>
    <row r="215" spans="1:20" hidden="1" x14ac:dyDescent="0.55000000000000004">
      <c r="A215" t="s">
        <v>8219</v>
      </c>
      <c r="B215" s="8">
        <v>119</v>
      </c>
      <c r="C215" t="s">
        <v>8221</v>
      </c>
      <c r="D215" s="8">
        <v>25</v>
      </c>
      <c r="E215" s="8"/>
      <c r="F215" s="8"/>
      <c r="G215" s="8"/>
      <c r="N215" t="s">
        <v>8221</v>
      </c>
      <c r="O215">
        <v>1437142547</v>
      </c>
      <c r="P215">
        <v>1439734001</v>
      </c>
      <c r="Q215">
        <f t="shared" si="14"/>
        <v>2591454</v>
      </c>
      <c r="R215" s="12">
        <f t="shared" si="12"/>
        <v>42202.594293981485</v>
      </c>
      <c r="S215" s="12">
        <f t="shared" si="13"/>
        <v>42232.587974537033</v>
      </c>
      <c r="T215">
        <f t="shared" si="15"/>
        <v>29.993680555548053</v>
      </c>
    </row>
    <row r="216" spans="1:20" hidden="1" x14ac:dyDescent="0.55000000000000004">
      <c r="A216" t="s">
        <v>8219</v>
      </c>
      <c r="B216" s="8">
        <v>119</v>
      </c>
      <c r="C216" t="s">
        <v>8221</v>
      </c>
      <c r="D216" s="8">
        <v>25</v>
      </c>
      <c r="E216" s="8"/>
      <c r="F216" s="8"/>
      <c r="G216" s="8"/>
      <c r="N216" t="s">
        <v>8221</v>
      </c>
      <c r="O216">
        <v>1420471349</v>
      </c>
      <c r="P216">
        <v>1425655349</v>
      </c>
      <c r="Q216">
        <f t="shared" si="14"/>
        <v>5184000</v>
      </c>
      <c r="R216" s="12">
        <f t="shared" si="12"/>
        <v>42009.64061342593</v>
      </c>
      <c r="S216" s="12">
        <f t="shared" si="13"/>
        <v>42069.64061342593</v>
      </c>
      <c r="T216">
        <f t="shared" si="15"/>
        <v>60</v>
      </c>
    </row>
    <row r="217" spans="1:20" hidden="1" x14ac:dyDescent="0.55000000000000004">
      <c r="A217" t="s">
        <v>8219</v>
      </c>
      <c r="B217" s="8">
        <v>119</v>
      </c>
      <c r="C217" t="s">
        <v>8221</v>
      </c>
      <c r="D217" s="8">
        <v>25</v>
      </c>
      <c r="E217" s="8"/>
      <c r="F217" s="8"/>
      <c r="G217" s="8"/>
      <c r="N217" t="s">
        <v>8221</v>
      </c>
      <c r="O217">
        <v>1452058282</v>
      </c>
      <c r="P217">
        <v>1455753540</v>
      </c>
      <c r="Q217">
        <f t="shared" si="14"/>
        <v>3695258</v>
      </c>
      <c r="R217" s="12">
        <f t="shared" si="12"/>
        <v>42375.230115740742</v>
      </c>
      <c r="S217" s="12">
        <f t="shared" si="13"/>
        <v>42417.999305555553</v>
      </c>
      <c r="T217">
        <f t="shared" si="15"/>
        <v>42.769189814811398</v>
      </c>
    </row>
    <row r="218" spans="1:20" hidden="1" x14ac:dyDescent="0.55000000000000004">
      <c r="A218" t="s">
        <v>8219</v>
      </c>
      <c r="B218" s="8">
        <v>119</v>
      </c>
      <c r="C218" t="s">
        <v>8221</v>
      </c>
      <c r="D218" s="8">
        <v>25</v>
      </c>
      <c r="E218" s="8"/>
      <c r="F218" s="8"/>
      <c r="G218" s="8"/>
      <c r="N218" t="s">
        <v>8221</v>
      </c>
      <c r="O218">
        <v>1425423637</v>
      </c>
      <c r="P218">
        <v>1429740037</v>
      </c>
      <c r="Q218">
        <f t="shared" si="14"/>
        <v>4316400</v>
      </c>
      <c r="R218" s="12">
        <f t="shared" si="12"/>
        <v>42066.958761574075</v>
      </c>
      <c r="S218" s="12">
        <f t="shared" si="13"/>
        <v>42116.917094907403</v>
      </c>
      <c r="T218">
        <f t="shared" si="15"/>
        <v>49.958333333328483</v>
      </c>
    </row>
    <row r="219" spans="1:20" hidden="1" x14ac:dyDescent="0.55000000000000004">
      <c r="A219" t="s">
        <v>8219</v>
      </c>
      <c r="B219" s="8">
        <v>118</v>
      </c>
      <c r="C219" t="s">
        <v>8221</v>
      </c>
      <c r="D219" s="8">
        <v>25</v>
      </c>
      <c r="E219" s="8"/>
      <c r="F219" s="8"/>
      <c r="G219" s="8"/>
      <c r="N219" t="s">
        <v>8221</v>
      </c>
      <c r="O219">
        <v>1417101749</v>
      </c>
      <c r="P219">
        <v>1419780149</v>
      </c>
      <c r="Q219">
        <f t="shared" si="14"/>
        <v>2678400</v>
      </c>
      <c r="R219" s="12">
        <f t="shared" si="12"/>
        <v>41970.64061342593</v>
      </c>
      <c r="S219" s="12">
        <f t="shared" si="13"/>
        <v>42001.64061342593</v>
      </c>
      <c r="T219">
        <f t="shared" si="15"/>
        <v>31</v>
      </c>
    </row>
    <row r="220" spans="1:20" hidden="1" x14ac:dyDescent="0.55000000000000004">
      <c r="A220" t="s">
        <v>8219</v>
      </c>
      <c r="B220" s="8">
        <v>118</v>
      </c>
      <c r="C220" t="s">
        <v>8221</v>
      </c>
      <c r="D220" s="8">
        <v>25</v>
      </c>
      <c r="E220" s="8"/>
      <c r="F220" s="8"/>
      <c r="G220" s="8"/>
      <c r="N220" t="s">
        <v>8221</v>
      </c>
      <c r="O220">
        <v>1426518289</v>
      </c>
      <c r="P220">
        <v>1431702289</v>
      </c>
      <c r="Q220">
        <f t="shared" si="14"/>
        <v>5184000</v>
      </c>
      <c r="R220" s="12">
        <f t="shared" si="12"/>
        <v>42079.628344907411</v>
      </c>
      <c r="S220" s="12">
        <f t="shared" si="13"/>
        <v>42139.628344907411</v>
      </c>
      <c r="T220">
        <f t="shared" si="15"/>
        <v>60</v>
      </c>
    </row>
    <row r="221" spans="1:20" hidden="1" x14ac:dyDescent="0.55000000000000004">
      <c r="A221" t="s">
        <v>8219</v>
      </c>
      <c r="B221" s="8">
        <v>117</v>
      </c>
      <c r="C221" t="s">
        <v>8221</v>
      </c>
      <c r="D221" s="8">
        <v>25</v>
      </c>
      <c r="E221" s="8"/>
      <c r="F221" s="8"/>
      <c r="G221" s="8"/>
      <c r="N221" t="s">
        <v>8221</v>
      </c>
      <c r="O221">
        <v>1456732225</v>
      </c>
      <c r="P221">
        <v>1459493940</v>
      </c>
      <c r="Q221">
        <f t="shared" si="14"/>
        <v>2761715</v>
      </c>
      <c r="R221" s="12">
        <f t="shared" si="12"/>
        <v>42429.326678240745</v>
      </c>
      <c r="S221" s="12">
        <f t="shared" si="13"/>
        <v>42461.290972222225</v>
      </c>
      <c r="T221">
        <f t="shared" si="15"/>
        <v>31.964293981480296</v>
      </c>
    </row>
    <row r="222" spans="1:20" hidden="1" x14ac:dyDescent="0.55000000000000004">
      <c r="A222" t="s">
        <v>8219</v>
      </c>
      <c r="B222" s="8">
        <v>117</v>
      </c>
      <c r="C222" t="s">
        <v>8221</v>
      </c>
      <c r="D222" s="8">
        <v>24</v>
      </c>
      <c r="E222" s="8"/>
      <c r="F222" s="8"/>
      <c r="G222" s="8"/>
      <c r="N222" t="s">
        <v>8221</v>
      </c>
      <c r="O222">
        <v>1436542030</v>
      </c>
      <c r="P222">
        <v>1440101160</v>
      </c>
      <c r="Q222">
        <f t="shared" si="14"/>
        <v>3559130</v>
      </c>
      <c r="R222" s="12">
        <f t="shared" si="12"/>
        <v>42195.643865740742</v>
      </c>
      <c r="S222" s="12">
        <f t="shared" si="13"/>
        <v>42236.837499999994</v>
      </c>
      <c r="T222">
        <f t="shared" si="15"/>
        <v>41.193634259252576</v>
      </c>
    </row>
    <row r="223" spans="1:20" hidden="1" x14ac:dyDescent="0.55000000000000004">
      <c r="A223" t="s">
        <v>8219</v>
      </c>
      <c r="B223" s="8">
        <v>115</v>
      </c>
      <c r="C223" t="s">
        <v>8221</v>
      </c>
      <c r="D223" s="8">
        <v>24</v>
      </c>
      <c r="E223" s="8"/>
      <c r="F223" s="8"/>
      <c r="G223" s="8"/>
      <c r="N223" t="s">
        <v>8221</v>
      </c>
      <c r="O223">
        <v>1422389164</v>
      </c>
      <c r="P223">
        <v>1427569564</v>
      </c>
      <c r="Q223">
        <f t="shared" si="14"/>
        <v>5180400</v>
      </c>
      <c r="R223" s="12">
        <f t="shared" si="12"/>
        <v>42031.837546296301</v>
      </c>
      <c r="S223" s="12">
        <f t="shared" si="13"/>
        <v>42091.79587962963</v>
      </c>
      <c r="T223">
        <f t="shared" si="15"/>
        <v>59.958333333328483</v>
      </c>
    </row>
    <row r="224" spans="1:20" hidden="1" x14ac:dyDescent="0.55000000000000004">
      <c r="A224" t="s">
        <v>8219</v>
      </c>
      <c r="B224" s="8">
        <v>115</v>
      </c>
      <c r="C224" t="s">
        <v>8221</v>
      </c>
      <c r="D224" s="8">
        <v>24</v>
      </c>
      <c r="E224" s="8"/>
      <c r="F224" s="8"/>
      <c r="G224" s="8"/>
      <c r="N224" t="s">
        <v>8221</v>
      </c>
      <c r="O224">
        <v>1422383318</v>
      </c>
      <c r="P224">
        <v>1427423940</v>
      </c>
      <c r="Q224">
        <f t="shared" si="14"/>
        <v>5040622</v>
      </c>
      <c r="R224" s="12">
        <f t="shared" si="12"/>
        <v>42031.769884259258</v>
      </c>
      <c r="S224" s="12">
        <f t="shared" si="13"/>
        <v>42090.110416666663</v>
      </c>
      <c r="T224">
        <f t="shared" si="15"/>
        <v>58.34053240740468</v>
      </c>
    </row>
    <row r="225" spans="1:20" hidden="1" x14ac:dyDescent="0.55000000000000004">
      <c r="A225" t="s">
        <v>8219</v>
      </c>
      <c r="B225" s="8">
        <v>115</v>
      </c>
      <c r="C225" t="s">
        <v>8221</v>
      </c>
      <c r="D225" s="8">
        <v>24</v>
      </c>
      <c r="E225" s="8"/>
      <c r="F225" s="8"/>
      <c r="G225" s="8"/>
      <c r="N225" t="s">
        <v>8221</v>
      </c>
      <c r="O225">
        <v>1461287350</v>
      </c>
      <c r="P225">
        <v>1463879100</v>
      </c>
      <c r="Q225">
        <f t="shared" si="14"/>
        <v>2591750</v>
      </c>
      <c r="R225" s="12">
        <f t="shared" si="12"/>
        <v>42482.048032407409</v>
      </c>
      <c r="S225" s="12">
        <f t="shared" si="13"/>
        <v>42512.045138888891</v>
      </c>
      <c r="T225">
        <f t="shared" si="15"/>
        <v>29.997106481481751</v>
      </c>
    </row>
    <row r="226" spans="1:20" hidden="1" x14ac:dyDescent="0.55000000000000004">
      <c r="A226" t="s">
        <v>8219</v>
      </c>
      <c r="B226" s="8">
        <v>115</v>
      </c>
      <c r="C226" t="s">
        <v>8221</v>
      </c>
      <c r="D226" s="8">
        <v>24</v>
      </c>
      <c r="E226" s="8"/>
      <c r="F226" s="8"/>
      <c r="G226" s="8"/>
      <c r="N226" t="s">
        <v>8221</v>
      </c>
      <c r="O226">
        <v>1431322726</v>
      </c>
      <c r="P226">
        <v>1436506726</v>
      </c>
      <c r="Q226">
        <f t="shared" si="14"/>
        <v>5184000</v>
      </c>
      <c r="R226" s="12">
        <f t="shared" si="12"/>
        <v>42135.235254629632</v>
      </c>
      <c r="S226" s="12">
        <f t="shared" si="13"/>
        <v>42195.235254629632</v>
      </c>
      <c r="T226">
        <f t="shared" si="15"/>
        <v>60</v>
      </c>
    </row>
    <row r="227" spans="1:20" hidden="1" x14ac:dyDescent="0.55000000000000004">
      <c r="A227" t="s">
        <v>8219</v>
      </c>
      <c r="B227" s="8">
        <v>115</v>
      </c>
      <c r="C227" t="s">
        <v>8221</v>
      </c>
      <c r="D227" s="8">
        <v>24</v>
      </c>
      <c r="E227" s="8"/>
      <c r="F227" s="8"/>
      <c r="G227" s="8"/>
      <c r="N227" t="s">
        <v>8221</v>
      </c>
      <c r="O227">
        <v>1457564654</v>
      </c>
      <c r="P227">
        <v>1460153054</v>
      </c>
      <c r="Q227">
        <f t="shared" si="14"/>
        <v>2588400</v>
      </c>
      <c r="R227" s="12">
        <f t="shared" si="12"/>
        <v>42438.961273148147</v>
      </c>
      <c r="S227" s="12">
        <f t="shared" si="13"/>
        <v>42468.919606481482</v>
      </c>
      <c r="T227">
        <f t="shared" si="15"/>
        <v>29.958333333335759</v>
      </c>
    </row>
    <row r="228" spans="1:20" hidden="1" x14ac:dyDescent="0.55000000000000004">
      <c r="A228" t="s">
        <v>8219</v>
      </c>
      <c r="B228" s="8">
        <v>115</v>
      </c>
      <c r="C228" t="s">
        <v>8221</v>
      </c>
      <c r="D228" s="8">
        <v>24</v>
      </c>
      <c r="E228" s="8"/>
      <c r="F228" s="8"/>
      <c r="G228" s="8"/>
      <c r="N228" t="s">
        <v>8221</v>
      </c>
      <c r="O228">
        <v>1428854344</v>
      </c>
      <c r="P228">
        <v>1433064540</v>
      </c>
      <c r="Q228">
        <f t="shared" si="14"/>
        <v>4210196</v>
      </c>
      <c r="R228" s="12">
        <f t="shared" si="12"/>
        <v>42106.666018518517</v>
      </c>
      <c r="S228" s="12">
        <f t="shared" si="13"/>
        <v>42155.395138888889</v>
      </c>
      <c r="T228">
        <f t="shared" si="15"/>
        <v>48.729120370371675</v>
      </c>
    </row>
    <row r="229" spans="1:20" hidden="1" x14ac:dyDescent="0.55000000000000004">
      <c r="A229" t="s">
        <v>8219</v>
      </c>
      <c r="B229" s="8">
        <v>114</v>
      </c>
      <c r="C229" t="s">
        <v>8221</v>
      </c>
      <c r="D229" s="8">
        <v>24</v>
      </c>
      <c r="E229" s="8"/>
      <c r="F229" s="8"/>
      <c r="G229" s="8"/>
      <c r="N229" t="s">
        <v>8221</v>
      </c>
      <c r="O229">
        <v>1433885241</v>
      </c>
      <c r="P229">
        <v>1436477241</v>
      </c>
      <c r="Q229">
        <f t="shared" si="14"/>
        <v>2592000</v>
      </c>
      <c r="R229" s="12">
        <f t="shared" si="12"/>
        <v>42164.893993055557</v>
      </c>
      <c r="S229" s="12">
        <f t="shared" si="13"/>
        <v>42194.893993055557</v>
      </c>
      <c r="T229">
        <f t="shared" si="15"/>
        <v>30</v>
      </c>
    </row>
    <row r="230" spans="1:20" hidden="1" x14ac:dyDescent="0.55000000000000004">
      <c r="A230" t="s">
        <v>8219</v>
      </c>
      <c r="B230" s="8">
        <v>113</v>
      </c>
      <c r="C230" t="s">
        <v>8221</v>
      </c>
      <c r="D230" s="8">
        <v>24</v>
      </c>
      <c r="E230" s="8"/>
      <c r="F230" s="8"/>
      <c r="G230" s="8"/>
      <c r="N230" t="s">
        <v>8221</v>
      </c>
      <c r="O230">
        <v>1427992105</v>
      </c>
      <c r="P230">
        <v>1433176105</v>
      </c>
      <c r="Q230">
        <f t="shared" si="14"/>
        <v>5184000</v>
      </c>
      <c r="R230" s="12">
        <f t="shared" si="12"/>
        <v>42096.686400462961</v>
      </c>
      <c r="S230" s="12">
        <f t="shared" si="13"/>
        <v>42156.686400462961</v>
      </c>
      <c r="T230">
        <f t="shared" si="15"/>
        <v>60</v>
      </c>
    </row>
    <row r="231" spans="1:20" hidden="1" x14ac:dyDescent="0.55000000000000004">
      <c r="A231" t="s">
        <v>8219</v>
      </c>
      <c r="B231" s="8">
        <v>113</v>
      </c>
      <c r="C231" t="s">
        <v>8221</v>
      </c>
      <c r="D231" s="8">
        <v>24</v>
      </c>
      <c r="E231" s="8"/>
      <c r="F231" s="8"/>
      <c r="G231" s="8"/>
      <c r="N231" t="s">
        <v>8221</v>
      </c>
      <c r="O231">
        <v>1452810297</v>
      </c>
      <c r="P231">
        <v>1455402297</v>
      </c>
      <c r="Q231">
        <f t="shared" si="14"/>
        <v>2592000</v>
      </c>
      <c r="R231" s="12">
        <f t="shared" si="12"/>
        <v>42383.933993055558</v>
      </c>
      <c r="S231" s="12">
        <f t="shared" si="13"/>
        <v>42413.933993055558</v>
      </c>
      <c r="T231">
        <f t="shared" si="15"/>
        <v>30</v>
      </c>
    </row>
    <row r="232" spans="1:20" hidden="1" x14ac:dyDescent="0.55000000000000004">
      <c r="A232" t="s">
        <v>8219</v>
      </c>
      <c r="B232" s="8">
        <v>113</v>
      </c>
      <c r="C232" t="s">
        <v>8221</v>
      </c>
      <c r="D232" s="8">
        <v>24</v>
      </c>
      <c r="E232" s="8"/>
      <c r="F232" s="8"/>
      <c r="G232" s="8"/>
      <c r="N232" t="s">
        <v>8221</v>
      </c>
      <c r="O232">
        <v>1430851151</v>
      </c>
      <c r="P232">
        <v>1433443151</v>
      </c>
      <c r="Q232">
        <f t="shared" si="14"/>
        <v>2592000</v>
      </c>
      <c r="R232" s="12">
        <f t="shared" si="12"/>
        <v>42129.777210648142</v>
      </c>
      <c r="S232" s="12">
        <f t="shared" si="13"/>
        <v>42159.777210648142</v>
      </c>
      <c r="T232">
        <f t="shared" si="15"/>
        <v>30</v>
      </c>
    </row>
    <row r="233" spans="1:20" hidden="1" x14ac:dyDescent="0.55000000000000004">
      <c r="A233" t="s">
        <v>8219</v>
      </c>
      <c r="B233" s="8">
        <v>113</v>
      </c>
      <c r="C233" t="s">
        <v>8221</v>
      </c>
      <c r="D233" s="8">
        <v>24</v>
      </c>
      <c r="E233" s="8"/>
      <c r="F233" s="8"/>
      <c r="G233" s="8"/>
      <c r="N233" t="s">
        <v>8221</v>
      </c>
      <c r="O233">
        <v>1449183651</v>
      </c>
      <c r="P233">
        <v>1451775651</v>
      </c>
      <c r="Q233">
        <f t="shared" si="14"/>
        <v>2592000</v>
      </c>
      <c r="R233" s="12">
        <f t="shared" si="12"/>
        <v>42341.958923611113</v>
      </c>
      <c r="S233" s="12">
        <f t="shared" si="13"/>
        <v>42371.958923611113</v>
      </c>
      <c r="T233">
        <f t="shared" si="15"/>
        <v>30</v>
      </c>
    </row>
    <row r="234" spans="1:20" hidden="1" x14ac:dyDescent="0.55000000000000004">
      <c r="A234" t="s">
        <v>8219</v>
      </c>
      <c r="B234" s="8">
        <v>112</v>
      </c>
      <c r="C234" t="s">
        <v>8221</v>
      </c>
      <c r="D234" s="8">
        <v>24</v>
      </c>
      <c r="E234" s="8"/>
      <c r="F234" s="8"/>
      <c r="G234" s="8"/>
      <c r="N234" t="s">
        <v>8221</v>
      </c>
      <c r="O234">
        <v>1422474546</v>
      </c>
      <c r="P234">
        <v>1425066546</v>
      </c>
      <c r="Q234">
        <f t="shared" si="14"/>
        <v>2592000</v>
      </c>
      <c r="R234" s="12">
        <f t="shared" si="12"/>
        <v>42032.82576388889</v>
      </c>
      <c r="S234" s="12">
        <f t="shared" si="13"/>
        <v>42062.82576388889</v>
      </c>
      <c r="T234">
        <f t="shared" si="15"/>
        <v>30</v>
      </c>
    </row>
    <row r="235" spans="1:20" hidden="1" x14ac:dyDescent="0.55000000000000004">
      <c r="A235" t="s">
        <v>8219</v>
      </c>
      <c r="B235" s="8">
        <v>111</v>
      </c>
      <c r="C235" t="s">
        <v>8221</v>
      </c>
      <c r="D235" s="8">
        <v>23</v>
      </c>
      <c r="E235" s="8"/>
      <c r="F235" s="8"/>
      <c r="G235" s="8"/>
      <c r="N235" t="s">
        <v>8221</v>
      </c>
      <c r="O235">
        <v>1472593972</v>
      </c>
      <c r="P235">
        <v>1475185972</v>
      </c>
      <c r="Q235">
        <f t="shared" si="14"/>
        <v>2592000</v>
      </c>
      <c r="R235" s="12">
        <f t="shared" si="12"/>
        <v>42612.911712962959</v>
      </c>
      <c r="S235" s="12">
        <f t="shared" si="13"/>
        <v>42642.911712962959</v>
      </c>
      <c r="T235">
        <f t="shared" si="15"/>
        <v>30</v>
      </c>
    </row>
    <row r="236" spans="1:20" hidden="1" x14ac:dyDescent="0.55000000000000004">
      <c r="A236" t="s">
        <v>8219</v>
      </c>
      <c r="B236" s="8">
        <v>111</v>
      </c>
      <c r="C236" t="s">
        <v>8221</v>
      </c>
      <c r="D236" s="8">
        <v>23</v>
      </c>
      <c r="E236" s="8"/>
      <c r="F236" s="8"/>
      <c r="G236" s="8"/>
      <c r="N236" t="s">
        <v>8221</v>
      </c>
      <c r="O236">
        <v>1431391859</v>
      </c>
      <c r="P236">
        <v>1434847859</v>
      </c>
      <c r="Q236">
        <f t="shared" si="14"/>
        <v>3456000</v>
      </c>
      <c r="R236" s="12">
        <f t="shared" si="12"/>
        <v>42136.035405092596</v>
      </c>
      <c r="S236" s="12">
        <f t="shared" si="13"/>
        <v>42176.035405092596</v>
      </c>
      <c r="T236">
        <f t="shared" si="15"/>
        <v>40</v>
      </c>
    </row>
    <row r="237" spans="1:20" hidden="1" x14ac:dyDescent="0.55000000000000004">
      <c r="A237" t="s">
        <v>8219</v>
      </c>
      <c r="B237" s="8">
        <v>110</v>
      </c>
      <c r="C237" t="s">
        <v>8221</v>
      </c>
      <c r="D237" s="8">
        <v>23</v>
      </c>
      <c r="E237" s="8"/>
      <c r="F237" s="8"/>
      <c r="G237" s="8"/>
      <c r="N237" t="s">
        <v>8221</v>
      </c>
      <c r="O237">
        <v>1433886497</v>
      </c>
      <c r="P237">
        <v>1436478497</v>
      </c>
      <c r="Q237">
        <f t="shared" si="14"/>
        <v>2592000</v>
      </c>
      <c r="R237" s="12">
        <f t="shared" si="12"/>
        <v>42164.908530092594</v>
      </c>
      <c r="S237" s="12">
        <f t="shared" si="13"/>
        <v>42194.908530092594</v>
      </c>
      <c r="T237">
        <f t="shared" si="15"/>
        <v>30</v>
      </c>
    </row>
    <row r="238" spans="1:20" hidden="1" x14ac:dyDescent="0.55000000000000004">
      <c r="A238" t="s">
        <v>8219</v>
      </c>
      <c r="B238" s="8">
        <v>110</v>
      </c>
      <c r="C238" t="s">
        <v>8221</v>
      </c>
      <c r="D238" s="8">
        <v>23</v>
      </c>
      <c r="E238" s="8"/>
      <c r="F238" s="8"/>
      <c r="G238" s="8"/>
      <c r="N238" t="s">
        <v>8221</v>
      </c>
      <c r="O238">
        <v>1447380099</v>
      </c>
      <c r="P238">
        <v>1451952000</v>
      </c>
      <c r="Q238">
        <f t="shared" si="14"/>
        <v>4571901</v>
      </c>
      <c r="R238" s="12">
        <f t="shared" si="12"/>
        <v>42321.08447916666</v>
      </c>
      <c r="S238" s="12">
        <f t="shared" si="13"/>
        <v>42374</v>
      </c>
      <c r="T238">
        <f t="shared" si="15"/>
        <v>52.915520833339542</v>
      </c>
    </row>
    <row r="239" spans="1:20" hidden="1" x14ac:dyDescent="0.55000000000000004">
      <c r="A239" t="s">
        <v>8219</v>
      </c>
      <c r="B239" s="8">
        <v>109</v>
      </c>
      <c r="C239" t="s">
        <v>8221</v>
      </c>
      <c r="D239" s="8">
        <v>23</v>
      </c>
      <c r="E239" s="8"/>
      <c r="F239" s="8"/>
      <c r="G239" s="8"/>
      <c r="N239" t="s">
        <v>8221</v>
      </c>
      <c r="O239">
        <v>1452261069</v>
      </c>
      <c r="P239">
        <v>1457445069</v>
      </c>
      <c r="Q239">
        <f t="shared" si="14"/>
        <v>5184000</v>
      </c>
      <c r="R239" s="12">
        <f t="shared" si="12"/>
        <v>42377.577187499999</v>
      </c>
      <c r="S239" s="12">
        <f t="shared" si="13"/>
        <v>42437.577187499999</v>
      </c>
      <c r="T239">
        <f t="shared" si="15"/>
        <v>60</v>
      </c>
    </row>
    <row r="240" spans="1:20" hidden="1" x14ac:dyDescent="0.55000000000000004">
      <c r="A240" t="s">
        <v>8219</v>
      </c>
      <c r="B240" s="8">
        <v>109</v>
      </c>
      <c r="C240" t="s">
        <v>8221</v>
      </c>
      <c r="D240" s="8">
        <v>23</v>
      </c>
      <c r="E240" s="8"/>
      <c r="F240" s="8"/>
      <c r="G240" s="8"/>
      <c r="N240" t="s">
        <v>8221</v>
      </c>
      <c r="O240">
        <v>1481324760</v>
      </c>
      <c r="P240">
        <v>1483088400</v>
      </c>
      <c r="Q240">
        <f t="shared" si="14"/>
        <v>1763640</v>
      </c>
      <c r="R240" s="12">
        <f t="shared" si="12"/>
        <v>42713.962499999994</v>
      </c>
      <c r="S240" s="12">
        <f t="shared" si="13"/>
        <v>42734.375</v>
      </c>
      <c r="T240">
        <f t="shared" si="15"/>
        <v>20.412500000005821</v>
      </c>
    </row>
    <row r="241" spans="1:20" hidden="1" x14ac:dyDescent="0.55000000000000004">
      <c r="A241" t="s">
        <v>8219</v>
      </c>
      <c r="B241" s="8">
        <v>108</v>
      </c>
      <c r="C241" t="s">
        <v>8221</v>
      </c>
      <c r="D241" s="8">
        <v>23</v>
      </c>
      <c r="E241" s="8"/>
      <c r="F241" s="8"/>
      <c r="G241" s="8"/>
      <c r="N241" t="s">
        <v>8221</v>
      </c>
      <c r="O241">
        <v>1445308730</v>
      </c>
      <c r="P241">
        <v>1446984000</v>
      </c>
      <c r="Q241">
        <f t="shared" si="14"/>
        <v>1675270</v>
      </c>
      <c r="R241" s="12">
        <f t="shared" si="12"/>
        <v>42297.110300925924</v>
      </c>
      <c r="S241" s="12">
        <f t="shared" si="13"/>
        <v>42316.5</v>
      </c>
      <c r="T241">
        <f t="shared" si="15"/>
        <v>19.389699074075907</v>
      </c>
    </row>
    <row r="242" spans="1:20" x14ac:dyDescent="0.55000000000000004">
      <c r="A242" t="s">
        <v>8219</v>
      </c>
      <c r="B242" s="8">
        <v>108</v>
      </c>
      <c r="C242" t="s">
        <v>8221</v>
      </c>
      <c r="D242" s="8">
        <v>22</v>
      </c>
      <c r="E242" s="8"/>
      <c r="F242" s="8"/>
      <c r="G242" s="8"/>
      <c r="N242" t="s">
        <v>8219</v>
      </c>
      <c r="O242">
        <v>1363885211</v>
      </c>
      <c r="P242">
        <v>1367773211</v>
      </c>
      <c r="Q242">
        <f t="shared" si="14"/>
        <v>3888000</v>
      </c>
      <c r="R242" s="12">
        <f t="shared" si="12"/>
        <v>41354.708460648151</v>
      </c>
      <c r="S242" s="12">
        <f t="shared" si="13"/>
        <v>41399.708460648151</v>
      </c>
      <c r="T242">
        <f t="shared" si="15"/>
        <v>45</v>
      </c>
    </row>
    <row r="243" spans="1:20" x14ac:dyDescent="0.55000000000000004">
      <c r="A243" t="s">
        <v>8219</v>
      </c>
      <c r="B243" s="8">
        <v>108</v>
      </c>
      <c r="C243" t="s">
        <v>8221</v>
      </c>
      <c r="D243" s="8">
        <v>22</v>
      </c>
      <c r="E243" s="8"/>
      <c r="F243" s="8"/>
      <c r="G243" s="8"/>
      <c r="N243" t="s">
        <v>8219</v>
      </c>
      <c r="O243">
        <v>1415292304</v>
      </c>
      <c r="P243">
        <v>1419180304</v>
      </c>
      <c r="Q243">
        <f t="shared" si="14"/>
        <v>3888000</v>
      </c>
      <c r="R243" s="12">
        <f t="shared" si="12"/>
        <v>41949.697962962964</v>
      </c>
      <c r="S243" s="12">
        <f t="shared" si="13"/>
        <v>41994.697962962964</v>
      </c>
      <c r="T243">
        <f t="shared" si="15"/>
        <v>45</v>
      </c>
    </row>
    <row r="244" spans="1:20" x14ac:dyDescent="0.55000000000000004">
      <c r="A244" t="s">
        <v>8219</v>
      </c>
      <c r="B244" s="8">
        <v>108</v>
      </c>
      <c r="C244" t="s">
        <v>8221</v>
      </c>
      <c r="D244" s="8">
        <v>22</v>
      </c>
      <c r="E244" s="8"/>
      <c r="F244" s="8"/>
      <c r="G244" s="8"/>
      <c r="N244" t="s">
        <v>8219</v>
      </c>
      <c r="O244">
        <v>1321357790</v>
      </c>
      <c r="P244">
        <v>1324381790</v>
      </c>
      <c r="Q244">
        <f t="shared" si="14"/>
        <v>3024000</v>
      </c>
      <c r="R244" s="12">
        <f t="shared" si="12"/>
        <v>40862.492939814816</v>
      </c>
      <c r="S244" s="12">
        <f t="shared" si="13"/>
        <v>40897.492939814816</v>
      </c>
      <c r="T244">
        <f t="shared" si="15"/>
        <v>35</v>
      </c>
    </row>
    <row r="245" spans="1:20" x14ac:dyDescent="0.55000000000000004">
      <c r="A245" t="s">
        <v>8219</v>
      </c>
      <c r="B245" s="8">
        <v>107</v>
      </c>
      <c r="C245" t="s">
        <v>8221</v>
      </c>
      <c r="D245" s="8">
        <v>22</v>
      </c>
      <c r="E245" s="8"/>
      <c r="F245" s="8"/>
      <c r="G245" s="8"/>
      <c r="N245" t="s">
        <v>8219</v>
      </c>
      <c r="O245">
        <v>1390439304</v>
      </c>
      <c r="P245">
        <v>1393031304</v>
      </c>
      <c r="Q245">
        <f t="shared" si="14"/>
        <v>2592000</v>
      </c>
      <c r="R245" s="12">
        <f t="shared" si="12"/>
        <v>41662.047500000001</v>
      </c>
      <c r="S245" s="12">
        <f t="shared" si="13"/>
        <v>41692.047500000001</v>
      </c>
      <c r="T245">
        <f t="shared" si="15"/>
        <v>30</v>
      </c>
    </row>
    <row r="246" spans="1:20" x14ac:dyDescent="0.55000000000000004">
      <c r="A246" t="s">
        <v>8219</v>
      </c>
      <c r="B246" s="8">
        <v>107</v>
      </c>
      <c r="C246" t="s">
        <v>8221</v>
      </c>
      <c r="D246" s="8">
        <v>22</v>
      </c>
      <c r="E246" s="8"/>
      <c r="F246" s="8"/>
      <c r="G246" s="8"/>
      <c r="N246" t="s">
        <v>8219</v>
      </c>
      <c r="O246">
        <v>1265269559</v>
      </c>
      <c r="P246">
        <v>1268723160</v>
      </c>
      <c r="Q246">
        <f t="shared" si="14"/>
        <v>3453601</v>
      </c>
      <c r="R246" s="12">
        <f t="shared" si="12"/>
        <v>40213.323599537034</v>
      </c>
      <c r="S246" s="12">
        <f t="shared" si="13"/>
        <v>40253.29583333333</v>
      </c>
      <c r="T246">
        <f t="shared" si="15"/>
        <v>39.972233796295768</v>
      </c>
    </row>
    <row r="247" spans="1:20" x14ac:dyDescent="0.55000000000000004">
      <c r="A247" t="s">
        <v>8219</v>
      </c>
      <c r="B247" s="8">
        <v>107</v>
      </c>
      <c r="C247" t="s">
        <v>8221</v>
      </c>
      <c r="D247" s="8">
        <v>22</v>
      </c>
      <c r="E247" s="8"/>
      <c r="F247" s="8"/>
      <c r="G247" s="8"/>
      <c r="N247" t="s">
        <v>8219</v>
      </c>
      <c r="O247">
        <v>1342487785</v>
      </c>
      <c r="P247">
        <v>1345079785</v>
      </c>
      <c r="Q247">
        <f t="shared" si="14"/>
        <v>2592000</v>
      </c>
      <c r="R247" s="12">
        <f t="shared" si="12"/>
        <v>41107.053067129629</v>
      </c>
      <c r="S247" s="12">
        <f t="shared" si="13"/>
        <v>41137.053067129629</v>
      </c>
      <c r="T247">
        <f t="shared" si="15"/>
        <v>30</v>
      </c>
    </row>
    <row r="248" spans="1:20" x14ac:dyDescent="0.55000000000000004">
      <c r="A248" t="s">
        <v>8219</v>
      </c>
      <c r="B248" s="8">
        <v>107</v>
      </c>
      <c r="C248" t="s">
        <v>8221</v>
      </c>
      <c r="D248" s="8">
        <v>22</v>
      </c>
      <c r="E248" s="8"/>
      <c r="F248" s="8"/>
      <c r="G248" s="8"/>
      <c r="N248" t="s">
        <v>8219</v>
      </c>
      <c r="O248">
        <v>1288341805</v>
      </c>
      <c r="P248">
        <v>1292665405</v>
      </c>
      <c r="Q248">
        <f t="shared" si="14"/>
        <v>4323600</v>
      </c>
      <c r="R248" s="12">
        <f t="shared" si="12"/>
        <v>40480.363483796296</v>
      </c>
      <c r="S248" s="12">
        <f t="shared" si="13"/>
        <v>40530.405150462961</v>
      </c>
      <c r="T248">
        <f t="shared" si="15"/>
        <v>50.041666666664241</v>
      </c>
    </row>
    <row r="249" spans="1:20" x14ac:dyDescent="0.55000000000000004">
      <c r="A249" t="s">
        <v>8219</v>
      </c>
      <c r="B249" s="8">
        <v>107</v>
      </c>
      <c r="C249" t="s">
        <v>8221</v>
      </c>
      <c r="D249" s="8">
        <v>21</v>
      </c>
      <c r="E249" s="8"/>
      <c r="F249" s="8"/>
      <c r="G249" s="8"/>
      <c r="N249" t="s">
        <v>8219</v>
      </c>
      <c r="O249">
        <v>1284042614</v>
      </c>
      <c r="P249">
        <v>1287200340</v>
      </c>
      <c r="Q249">
        <f t="shared" si="14"/>
        <v>3157726</v>
      </c>
      <c r="R249" s="12">
        <f t="shared" si="12"/>
        <v>40430.604328703703</v>
      </c>
      <c r="S249" s="12">
        <f t="shared" si="13"/>
        <v>40467.152083333334</v>
      </c>
      <c r="T249">
        <f t="shared" si="15"/>
        <v>36.547754629631527</v>
      </c>
    </row>
    <row r="250" spans="1:20" x14ac:dyDescent="0.55000000000000004">
      <c r="A250" t="s">
        <v>8219</v>
      </c>
      <c r="B250" s="8">
        <v>105</v>
      </c>
      <c r="C250" t="s">
        <v>8221</v>
      </c>
      <c r="D250" s="8">
        <v>21</v>
      </c>
      <c r="E250" s="8"/>
      <c r="F250" s="8"/>
      <c r="G250" s="8"/>
      <c r="N250" t="s">
        <v>8219</v>
      </c>
      <c r="O250">
        <v>1322073309</v>
      </c>
      <c r="P250">
        <v>1325961309</v>
      </c>
      <c r="Q250">
        <f t="shared" si="14"/>
        <v>3888000</v>
      </c>
      <c r="R250" s="12">
        <f t="shared" si="12"/>
        <v>40870.774409722224</v>
      </c>
      <c r="S250" s="12">
        <f t="shared" si="13"/>
        <v>40915.774409722224</v>
      </c>
      <c r="T250">
        <f t="shared" si="15"/>
        <v>45</v>
      </c>
    </row>
    <row r="251" spans="1:20" x14ac:dyDescent="0.55000000000000004">
      <c r="A251" t="s">
        <v>8219</v>
      </c>
      <c r="B251" s="8">
        <v>105</v>
      </c>
      <c r="C251" t="s">
        <v>8221</v>
      </c>
      <c r="D251" s="8">
        <v>21</v>
      </c>
      <c r="E251" s="8"/>
      <c r="F251" s="8"/>
      <c r="G251" s="8"/>
      <c r="N251" t="s">
        <v>8219</v>
      </c>
      <c r="O251">
        <v>1275603020</v>
      </c>
      <c r="P251">
        <v>1282498800</v>
      </c>
      <c r="Q251">
        <f t="shared" si="14"/>
        <v>6895780</v>
      </c>
      <c r="R251" s="12">
        <f t="shared" si="12"/>
        <v>40332.923842592594</v>
      </c>
      <c r="S251" s="12">
        <f t="shared" si="13"/>
        <v>40412.736111111109</v>
      </c>
      <c r="T251">
        <f t="shared" si="15"/>
        <v>79.812268518515339</v>
      </c>
    </row>
    <row r="252" spans="1:20" x14ac:dyDescent="0.55000000000000004">
      <c r="A252" t="s">
        <v>8219</v>
      </c>
      <c r="B252" s="8">
        <v>105</v>
      </c>
      <c r="C252" t="s">
        <v>8221</v>
      </c>
      <c r="D252" s="8">
        <v>21</v>
      </c>
      <c r="E252" s="8"/>
      <c r="F252" s="8"/>
      <c r="G252" s="8"/>
      <c r="N252" t="s">
        <v>8219</v>
      </c>
      <c r="O252">
        <v>1367933691</v>
      </c>
      <c r="P252">
        <v>1370525691</v>
      </c>
      <c r="Q252">
        <f t="shared" si="14"/>
        <v>2592000</v>
      </c>
      <c r="R252" s="12">
        <f t="shared" si="12"/>
        <v>41401.565868055557</v>
      </c>
      <c r="S252" s="12">
        <f t="shared" si="13"/>
        <v>41431.565868055557</v>
      </c>
      <c r="T252">
        <f t="shared" si="15"/>
        <v>30</v>
      </c>
    </row>
    <row r="253" spans="1:20" x14ac:dyDescent="0.55000000000000004">
      <c r="A253" t="s">
        <v>8219</v>
      </c>
      <c r="B253" s="8">
        <v>105</v>
      </c>
      <c r="C253" t="s">
        <v>8221</v>
      </c>
      <c r="D253" s="8">
        <v>21</v>
      </c>
      <c r="E253" s="8"/>
      <c r="F253" s="8"/>
      <c r="G253" s="8"/>
      <c r="N253" t="s">
        <v>8219</v>
      </c>
      <c r="O253">
        <v>1334429646</v>
      </c>
      <c r="P253">
        <v>1337194800</v>
      </c>
      <c r="Q253">
        <f t="shared" si="14"/>
        <v>2765154</v>
      </c>
      <c r="R253" s="12">
        <f t="shared" si="12"/>
        <v>41013.787569444445</v>
      </c>
      <c r="S253" s="12">
        <f t="shared" si="13"/>
        <v>41045.791666666664</v>
      </c>
      <c r="T253">
        <f t="shared" si="15"/>
        <v>32.004097222219571</v>
      </c>
    </row>
    <row r="254" spans="1:20" x14ac:dyDescent="0.55000000000000004">
      <c r="A254" t="s">
        <v>8219</v>
      </c>
      <c r="B254" s="8">
        <v>104</v>
      </c>
      <c r="C254" t="s">
        <v>8221</v>
      </c>
      <c r="D254" s="8">
        <v>21</v>
      </c>
      <c r="E254" s="8"/>
      <c r="F254" s="8"/>
      <c r="G254" s="8"/>
      <c r="N254" t="s">
        <v>8219</v>
      </c>
      <c r="O254">
        <v>1269878058</v>
      </c>
      <c r="P254">
        <v>1275364740</v>
      </c>
      <c r="Q254">
        <f t="shared" si="14"/>
        <v>5486682</v>
      </c>
      <c r="R254" s="12">
        <f t="shared" si="12"/>
        <v>40266.662708333337</v>
      </c>
      <c r="S254" s="12">
        <f t="shared" si="13"/>
        <v>40330.165972222225</v>
      </c>
      <c r="T254">
        <f t="shared" si="15"/>
        <v>63.503263888887886</v>
      </c>
    </row>
    <row r="255" spans="1:20" x14ac:dyDescent="0.55000000000000004">
      <c r="A255" t="s">
        <v>8219</v>
      </c>
      <c r="B255" s="8">
        <v>104</v>
      </c>
      <c r="C255" t="s">
        <v>8221</v>
      </c>
      <c r="D255" s="8">
        <v>21</v>
      </c>
      <c r="E255" s="8"/>
      <c r="F255" s="8"/>
      <c r="G255" s="8"/>
      <c r="N255" t="s">
        <v>8219</v>
      </c>
      <c r="O255">
        <v>1326728235</v>
      </c>
      <c r="P255">
        <v>1329320235</v>
      </c>
      <c r="Q255">
        <f t="shared" si="14"/>
        <v>2592000</v>
      </c>
      <c r="R255" s="12">
        <f t="shared" si="12"/>
        <v>40924.650868055556</v>
      </c>
      <c r="S255" s="12">
        <f t="shared" si="13"/>
        <v>40954.650868055556</v>
      </c>
      <c r="T255">
        <f t="shared" si="15"/>
        <v>30</v>
      </c>
    </row>
    <row r="256" spans="1:20" x14ac:dyDescent="0.55000000000000004">
      <c r="A256" t="s">
        <v>8219</v>
      </c>
      <c r="B256" s="8">
        <v>104</v>
      </c>
      <c r="C256" t="s">
        <v>8221</v>
      </c>
      <c r="D256" s="8">
        <v>21</v>
      </c>
      <c r="E256" s="8"/>
      <c r="F256" s="8"/>
      <c r="G256" s="8"/>
      <c r="N256" t="s">
        <v>8219</v>
      </c>
      <c r="O256">
        <v>1442443910</v>
      </c>
      <c r="P256">
        <v>1445047200</v>
      </c>
      <c r="Q256">
        <f t="shared" si="14"/>
        <v>2603290</v>
      </c>
      <c r="R256" s="12">
        <f t="shared" si="12"/>
        <v>42263.952662037031</v>
      </c>
      <c r="S256" s="12">
        <f t="shared" si="13"/>
        <v>42294.083333333328</v>
      </c>
      <c r="T256">
        <f t="shared" si="15"/>
        <v>30.130671296297805</v>
      </c>
    </row>
    <row r="257" spans="1:20" x14ac:dyDescent="0.55000000000000004">
      <c r="A257" t="s">
        <v>8219</v>
      </c>
      <c r="B257" s="8">
        <v>104</v>
      </c>
      <c r="C257" t="s">
        <v>8221</v>
      </c>
      <c r="D257" s="8">
        <v>21</v>
      </c>
      <c r="E257" s="8"/>
      <c r="F257" s="8"/>
      <c r="G257" s="8"/>
      <c r="N257" t="s">
        <v>8219</v>
      </c>
      <c r="O257">
        <v>1297687082</v>
      </c>
      <c r="P257">
        <v>1300275482</v>
      </c>
      <c r="Q257">
        <f t="shared" si="14"/>
        <v>2588400</v>
      </c>
      <c r="R257" s="12">
        <f t="shared" si="12"/>
        <v>40588.526412037041</v>
      </c>
      <c r="S257" s="12">
        <f t="shared" si="13"/>
        <v>40618.48474537037</v>
      </c>
      <c r="T257">
        <f t="shared" si="15"/>
        <v>29.958333333328483</v>
      </c>
    </row>
    <row r="258" spans="1:20" x14ac:dyDescent="0.55000000000000004">
      <c r="A258" t="s">
        <v>8219</v>
      </c>
      <c r="B258" s="8">
        <v>104</v>
      </c>
      <c r="C258" t="s">
        <v>8221</v>
      </c>
      <c r="D258" s="8">
        <v>20</v>
      </c>
      <c r="E258" s="8"/>
      <c r="F258" s="8"/>
      <c r="G258" s="8"/>
      <c r="N258" t="s">
        <v>8219</v>
      </c>
      <c r="O258">
        <v>1360866467</v>
      </c>
      <c r="P258">
        <v>1363458467</v>
      </c>
      <c r="Q258">
        <f t="shared" si="14"/>
        <v>2592000</v>
      </c>
      <c r="R258" s="12">
        <f t="shared" ref="R258:R321" si="16">(((O258/60)/60)/24)+DATE(1970,1,1)</f>
        <v>41319.769293981481</v>
      </c>
      <c r="S258" s="12">
        <f t="shared" ref="S258:S321" si="17">(((P258/60)/60)/24)+DATE(1970,1,1)</f>
        <v>41349.769293981481</v>
      </c>
      <c r="T258">
        <f t="shared" si="15"/>
        <v>30</v>
      </c>
    </row>
    <row r="259" spans="1:20" x14ac:dyDescent="0.55000000000000004">
      <c r="A259" t="s">
        <v>8219</v>
      </c>
      <c r="B259" s="8">
        <v>104</v>
      </c>
      <c r="C259" t="s">
        <v>8221</v>
      </c>
      <c r="D259" s="8">
        <v>20</v>
      </c>
      <c r="E259" s="8"/>
      <c r="F259" s="8"/>
      <c r="G259" s="8"/>
      <c r="N259" t="s">
        <v>8219</v>
      </c>
      <c r="O259">
        <v>1461078162</v>
      </c>
      <c r="P259">
        <v>1463670162</v>
      </c>
      <c r="Q259">
        <f t="shared" ref="Q259:Q322" si="18">P259-O259</f>
        <v>2592000</v>
      </c>
      <c r="R259" s="12">
        <f t="shared" si="16"/>
        <v>42479.626875000002</v>
      </c>
      <c r="S259" s="12">
        <f t="shared" si="17"/>
        <v>42509.626875000002</v>
      </c>
      <c r="T259">
        <f t="shared" ref="T259:T322" si="19">S259-R259</f>
        <v>30</v>
      </c>
    </row>
    <row r="260" spans="1:20" x14ac:dyDescent="0.55000000000000004">
      <c r="A260" t="s">
        <v>8219</v>
      </c>
      <c r="B260" s="8">
        <v>104</v>
      </c>
      <c r="C260" t="s">
        <v>8221</v>
      </c>
      <c r="D260" s="8">
        <v>20</v>
      </c>
      <c r="E260" s="8"/>
      <c r="F260" s="8"/>
      <c r="G260" s="8"/>
      <c r="N260" t="s">
        <v>8219</v>
      </c>
      <c r="O260">
        <v>1305767666</v>
      </c>
      <c r="P260">
        <v>1308359666</v>
      </c>
      <c r="Q260">
        <f t="shared" si="18"/>
        <v>2592000</v>
      </c>
      <c r="R260" s="12">
        <f t="shared" si="16"/>
        <v>40682.051689814813</v>
      </c>
      <c r="S260" s="12">
        <f t="shared" si="17"/>
        <v>40712.051689814813</v>
      </c>
      <c r="T260">
        <f t="shared" si="19"/>
        <v>30</v>
      </c>
    </row>
    <row r="261" spans="1:20" x14ac:dyDescent="0.55000000000000004">
      <c r="A261" t="s">
        <v>8219</v>
      </c>
      <c r="B261" s="8">
        <v>104</v>
      </c>
      <c r="C261" t="s">
        <v>8221</v>
      </c>
      <c r="D261" s="8">
        <v>20</v>
      </c>
      <c r="E261" s="8"/>
      <c r="F261" s="8"/>
      <c r="G261" s="8"/>
      <c r="N261" t="s">
        <v>8219</v>
      </c>
      <c r="O261">
        <v>1425922969</v>
      </c>
      <c r="P261">
        <v>1428514969</v>
      </c>
      <c r="Q261">
        <f t="shared" si="18"/>
        <v>2592000</v>
      </c>
      <c r="R261" s="12">
        <f t="shared" si="16"/>
        <v>42072.738067129627</v>
      </c>
      <c r="S261" s="12">
        <f t="shared" si="17"/>
        <v>42102.738067129627</v>
      </c>
      <c r="T261">
        <f t="shared" si="19"/>
        <v>30</v>
      </c>
    </row>
    <row r="262" spans="1:20" x14ac:dyDescent="0.55000000000000004">
      <c r="A262" t="s">
        <v>8219</v>
      </c>
      <c r="B262" s="8">
        <v>104</v>
      </c>
      <c r="C262" t="s">
        <v>8221</v>
      </c>
      <c r="D262" s="8">
        <v>20</v>
      </c>
      <c r="E262" s="8"/>
      <c r="F262" s="8"/>
      <c r="G262" s="8"/>
      <c r="N262" t="s">
        <v>8219</v>
      </c>
      <c r="O262">
        <v>1275415679</v>
      </c>
      <c r="P262">
        <v>1279360740</v>
      </c>
      <c r="Q262">
        <f t="shared" si="18"/>
        <v>3945061</v>
      </c>
      <c r="R262" s="12">
        <f t="shared" si="16"/>
        <v>40330.755543981482</v>
      </c>
      <c r="S262" s="12">
        <f t="shared" si="17"/>
        <v>40376.415972222225</v>
      </c>
      <c r="T262">
        <f t="shared" si="19"/>
        <v>45.660428240742476</v>
      </c>
    </row>
    <row r="263" spans="1:20" x14ac:dyDescent="0.55000000000000004">
      <c r="A263" t="s">
        <v>8219</v>
      </c>
      <c r="B263" s="8">
        <v>104</v>
      </c>
      <c r="C263" t="s">
        <v>8221</v>
      </c>
      <c r="D263" s="8">
        <v>20</v>
      </c>
      <c r="E263" s="8"/>
      <c r="F263" s="8"/>
      <c r="G263" s="8"/>
      <c r="N263" t="s">
        <v>8219</v>
      </c>
      <c r="O263">
        <v>1334783704</v>
      </c>
      <c r="P263">
        <v>1339080900</v>
      </c>
      <c r="Q263">
        <f t="shared" si="18"/>
        <v>4297196</v>
      </c>
      <c r="R263" s="12">
        <f t="shared" si="16"/>
        <v>41017.885462962964</v>
      </c>
      <c r="S263" s="12">
        <f t="shared" si="17"/>
        <v>41067.621527777781</v>
      </c>
      <c r="T263">
        <f t="shared" si="19"/>
        <v>49.736064814816928</v>
      </c>
    </row>
    <row r="264" spans="1:20" x14ac:dyDescent="0.55000000000000004">
      <c r="A264" t="s">
        <v>8219</v>
      </c>
      <c r="B264" s="8">
        <v>104</v>
      </c>
      <c r="C264" t="s">
        <v>8221</v>
      </c>
      <c r="D264" s="8">
        <v>20</v>
      </c>
      <c r="E264" s="8"/>
      <c r="F264" s="8"/>
      <c r="G264" s="8"/>
      <c r="N264" t="s">
        <v>8219</v>
      </c>
      <c r="O264">
        <v>1294811828</v>
      </c>
      <c r="P264">
        <v>1298699828</v>
      </c>
      <c r="Q264">
        <f t="shared" si="18"/>
        <v>3888000</v>
      </c>
      <c r="R264" s="12">
        <f t="shared" si="16"/>
        <v>40555.24800925926</v>
      </c>
      <c r="S264" s="12">
        <f t="shared" si="17"/>
        <v>40600.24800925926</v>
      </c>
      <c r="T264">
        <f t="shared" si="19"/>
        <v>45</v>
      </c>
    </row>
    <row r="265" spans="1:20" x14ac:dyDescent="0.55000000000000004">
      <c r="A265" t="s">
        <v>8219</v>
      </c>
      <c r="B265" s="8">
        <v>103</v>
      </c>
      <c r="C265" t="s">
        <v>8221</v>
      </c>
      <c r="D265" s="8">
        <v>20</v>
      </c>
      <c r="E265" s="8"/>
      <c r="F265" s="8"/>
      <c r="G265" s="8"/>
      <c r="N265" t="s">
        <v>8219</v>
      </c>
      <c r="O265">
        <v>1346194494</v>
      </c>
      <c r="P265">
        <v>1348786494</v>
      </c>
      <c r="Q265">
        <f t="shared" si="18"/>
        <v>2592000</v>
      </c>
      <c r="R265" s="12">
        <f t="shared" si="16"/>
        <v>41149.954791666663</v>
      </c>
      <c r="S265" s="12">
        <f t="shared" si="17"/>
        <v>41179.954791666663</v>
      </c>
      <c r="T265">
        <f t="shared" si="19"/>
        <v>30</v>
      </c>
    </row>
    <row r="266" spans="1:20" x14ac:dyDescent="0.55000000000000004">
      <c r="A266" t="s">
        <v>8219</v>
      </c>
      <c r="B266" s="8">
        <v>102</v>
      </c>
      <c r="C266" t="s">
        <v>8221</v>
      </c>
      <c r="D266" s="8">
        <v>19</v>
      </c>
      <c r="E266" s="8"/>
      <c r="F266" s="8"/>
      <c r="G266" s="8"/>
      <c r="N266" t="s">
        <v>8219</v>
      </c>
      <c r="O266">
        <v>1334155995</v>
      </c>
      <c r="P266">
        <v>1336747995</v>
      </c>
      <c r="Q266">
        <f t="shared" si="18"/>
        <v>2592000</v>
      </c>
      <c r="R266" s="12">
        <f t="shared" si="16"/>
        <v>41010.620312500003</v>
      </c>
      <c r="S266" s="12">
        <f t="shared" si="17"/>
        <v>41040.620312500003</v>
      </c>
      <c r="T266">
        <f t="shared" si="19"/>
        <v>30</v>
      </c>
    </row>
    <row r="267" spans="1:20" x14ac:dyDescent="0.55000000000000004">
      <c r="A267" t="s">
        <v>8219</v>
      </c>
      <c r="B267" s="8">
        <v>102</v>
      </c>
      <c r="C267" t="s">
        <v>8221</v>
      </c>
      <c r="D267" s="8">
        <v>19</v>
      </c>
      <c r="E267" s="8"/>
      <c r="F267" s="8"/>
      <c r="G267" s="8"/>
      <c r="N267" t="s">
        <v>8219</v>
      </c>
      <c r="O267">
        <v>1269928430</v>
      </c>
      <c r="P267">
        <v>1273522560</v>
      </c>
      <c r="Q267">
        <f t="shared" si="18"/>
        <v>3594130</v>
      </c>
      <c r="R267" s="12">
        <f t="shared" si="16"/>
        <v>40267.245717592588</v>
      </c>
      <c r="S267" s="12">
        <f t="shared" si="17"/>
        <v>40308.844444444447</v>
      </c>
      <c r="T267">
        <f t="shared" si="19"/>
        <v>41.598726851858373</v>
      </c>
    </row>
    <row r="268" spans="1:20" x14ac:dyDescent="0.55000000000000004">
      <c r="A268" t="s">
        <v>8219</v>
      </c>
      <c r="B268" s="8">
        <v>101</v>
      </c>
      <c r="C268" t="s">
        <v>8221</v>
      </c>
      <c r="D268" s="8">
        <v>19</v>
      </c>
      <c r="E268" s="8"/>
      <c r="F268" s="8"/>
      <c r="G268" s="8"/>
      <c r="N268" t="s">
        <v>8219</v>
      </c>
      <c r="O268">
        <v>1264565507</v>
      </c>
      <c r="P268">
        <v>1271994660</v>
      </c>
      <c r="Q268">
        <f t="shared" si="18"/>
        <v>7429153</v>
      </c>
      <c r="R268" s="12">
        <f t="shared" si="16"/>
        <v>40205.174849537041</v>
      </c>
      <c r="S268" s="12">
        <f t="shared" si="17"/>
        <v>40291.160416666666</v>
      </c>
      <c r="T268">
        <f t="shared" si="19"/>
        <v>85.985567129624542</v>
      </c>
    </row>
    <row r="269" spans="1:20" x14ac:dyDescent="0.55000000000000004">
      <c r="A269" t="s">
        <v>8219</v>
      </c>
      <c r="B269" s="8">
        <v>100</v>
      </c>
      <c r="C269" t="s">
        <v>8221</v>
      </c>
      <c r="D269" s="8">
        <v>19</v>
      </c>
      <c r="E269" s="8"/>
      <c r="F269" s="8"/>
      <c r="G269" s="8"/>
      <c r="N269" t="s">
        <v>8219</v>
      </c>
      <c r="O269">
        <v>1401101499</v>
      </c>
      <c r="P269">
        <v>1403693499</v>
      </c>
      <c r="Q269">
        <f t="shared" si="18"/>
        <v>2592000</v>
      </c>
      <c r="R269" s="12">
        <f t="shared" si="16"/>
        <v>41785.452534722222</v>
      </c>
      <c r="S269" s="12">
        <f t="shared" si="17"/>
        <v>41815.452534722222</v>
      </c>
      <c r="T269">
        <f t="shared" si="19"/>
        <v>30</v>
      </c>
    </row>
    <row r="270" spans="1:20" x14ac:dyDescent="0.55000000000000004">
      <c r="A270" t="s">
        <v>8219</v>
      </c>
      <c r="B270" s="8">
        <v>100</v>
      </c>
      <c r="C270" t="s">
        <v>8221</v>
      </c>
      <c r="D270" s="8">
        <v>19</v>
      </c>
      <c r="E270" s="8"/>
      <c r="F270" s="8"/>
      <c r="G270" s="8"/>
      <c r="N270" t="s">
        <v>8219</v>
      </c>
      <c r="O270">
        <v>1316749178</v>
      </c>
      <c r="P270">
        <v>1320640778</v>
      </c>
      <c r="Q270">
        <f t="shared" si="18"/>
        <v>3891600</v>
      </c>
      <c r="R270" s="12">
        <f t="shared" si="16"/>
        <v>40809.15252314815</v>
      </c>
      <c r="S270" s="12">
        <f t="shared" si="17"/>
        <v>40854.194189814814</v>
      </c>
      <c r="T270">
        <f t="shared" si="19"/>
        <v>45.041666666664241</v>
      </c>
    </row>
    <row r="271" spans="1:20" x14ac:dyDescent="0.55000000000000004">
      <c r="A271" t="s">
        <v>8219</v>
      </c>
      <c r="B271" s="8">
        <v>100</v>
      </c>
      <c r="C271" t="s">
        <v>8221</v>
      </c>
      <c r="D271" s="8">
        <v>19</v>
      </c>
      <c r="E271" s="8"/>
      <c r="F271" s="8"/>
      <c r="G271" s="8"/>
      <c r="N271" t="s">
        <v>8219</v>
      </c>
      <c r="O271">
        <v>1485146622</v>
      </c>
      <c r="P271">
        <v>1487738622</v>
      </c>
      <c r="Q271">
        <f t="shared" si="18"/>
        <v>2592000</v>
      </c>
      <c r="R271" s="12">
        <f t="shared" si="16"/>
        <v>42758.197013888886</v>
      </c>
      <c r="S271" s="12">
        <f t="shared" si="17"/>
        <v>42788.197013888886</v>
      </c>
      <c r="T271">
        <f t="shared" si="19"/>
        <v>30</v>
      </c>
    </row>
    <row r="272" spans="1:20" x14ac:dyDescent="0.55000000000000004">
      <c r="A272" t="s">
        <v>8219</v>
      </c>
      <c r="B272" s="8">
        <v>100</v>
      </c>
      <c r="C272" t="s">
        <v>8221</v>
      </c>
      <c r="D272" s="8">
        <v>19</v>
      </c>
      <c r="E272" s="8"/>
      <c r="F272" s="8"/>
      <c r="G272" s="8"/>
      <c r="N272" t="s">
        <v>8219</v>
      </c>
      <c r="O272">
        <v>1301950070</v>
      </c>
      <c r="P272">
        <v>1306296000</v>
      </c>
      <c r="Q272">
        <f t="shared" si="18"/>
        <v>4345930</v>
      </c>
      <c r="R272" s="12">
        <f t="shared" si="16"/>
        <v>40637.866550925923</v>
      </c>
      <c r="S272" s="12">
        <f t="shared" si="17"/>
        <v>40688.166666666664</v>
      </c>
      <c r="T272">
        <f t="shared" si="19"/>
        <v>50.300115740741603</v>
      </c>
    </row>
    <row r="273" spans="1:20" x14ac:dyDescent="0.55000000000000004">
      <c r="A273" t="s">
        <v>8219</v>
      </c>
      <c r="B273" s="8">
        <v>100</v>
      </c>
      <c r="C273" t="s">
        <v>8221</v>
      </c>
      <c r="D273" s="8">
        <v>19</v>
      </c>
      <c r="E273" s="8"/>
      <c r="F273" s="8"/>
      <c r="G273" s="8"/>
      <c r="N273" t="s">
        <v>8219</v>
      </c>
      <c r="O273">
        <v>1386123861</v>
      </c>
      <c r="P273">
        <v>1388649600</v>
      </c>
      <c r="Q273">
        <f t="shared" si="18"/>
        <v>2525739</v>
      </c>
      <c r="R273" s="12">
        <f t="shared" si="16"/>
        <v>41612.10024305556</v>
      </c>
      <c r="S273" s="12">
        <f t="shared" si="17"/>
        <v>41641.333333333336</v>
      </c>
      <c r="T273">
        <f t="shared" si="19"/>
        <v>29.233090277775773</v>
      </c>
    </row>
    <row r="274" spans="1:20" x14ac:dyDescent="0.55000000000000004">
      <c r="A274" t="s">
        <v>8219</v>
      </c>
      <c r="B274" s="8">
        <v>99</v>
      </c>
      <c r="C274" t="s">
        <v>8221</v>
      </c>
      <c r="D274" s="8">
        <v>19</v>
      </c>
      <c r="E274" s="8"/>
      <c r="F274" s="8"/>
      <c r="G274" s="8"/>
      <c r="N274" t="s">
        <v>8219</v>
      </c>
      <c r="O274">
        <v>1267220191</v>
      </c>
      <c r="P274">
        <v>1272480540</v>
      </c>
      <c r="Q274">
        <f t="shared" si="18"/>
        <v>5260349</v>
      </c>
      <c r="R274" s="12">
        <f t="shared" si="16"/>
        <v>40235.900358796294</v>
      </c>
      <c r="S274" s="12">
        <f t="shared" si="17"/>
        <v>40296.78402777778</v>
      </c>
      <c r="T274">
        <f t="shared" si="19"/>
        <v>60.883668981485243</v>
      </c>
    </row>
    <row r="275" spans="1:20" x14ac:dyDescent="0.55000000000000004">
      <c r="A275" t="s">
        <v>8219</v>
      </c>
      <c r="B275" s="8">
        <v>99</v>
      </c>
      <c r="C275" t="s">
        <v>8221</v>
      </c>
      <c r="D275" s="8">
        <v>19</v>
      </c>
      <c r="E275" s="8"/>
      <c r="F275" s="8"/>
      <c r="G275" s="8"/>
      <c r="N275" t="s">
        <v>8219</v>
      </c>
      <c r="O275">
        <v>1307102266</v>
      </c>
      <c r="P275">
        <v>1309694266</v>
      </c>
      <c r="Q275">
        <f t="shared" si="18"/>
        <v>2592000</v>
      </c>
      <c r="R275" s="12">
        <f t="shared" si="16"/>
        <v>40697.498449074075</v>
      </c>
      <c r="S275" s="12">
        <f t="shared" si="17"/>
        <v>40727.498449074075</v>
      </c>
      <c r="T275">
        <f t="shared" si="19"/>
        <v>30</v>
      </c>
    </row>
    <row r="276" spans="1:20" x14ac:dyDescent="0.55000000000000004">
      <c r="A276" t="s">
        <v>8219</v>
      </c>
      <c r="B276" s="8">
        <v>99</v>
      </c>
      <c r="C276" t="s">
        <v>8221</v>
      </c>
      <c r="D276" s="8">
        <v>19</v>
      </c>
      <c r="E276" s="8"/>
      <c r="F276" s="8"/>
      <c r="G276" s="8"/>
      <c r="N276" t="s">
        <v>8219</v>
      </c>
      <c r="O276">
        <v>1330638829</v>
      </c>
      <c r="P276">
        <v>1333609140</v>
      </c>
      <c r="Q276">
        <f t="shared" si="18"/>
        <v>2970311</v>
      </c>
      <c r="R276" s="12">
        <f t="shared" si="16"/>
        <v>40969.912372685183</v>
      </c>
      <c r="S276" s="12">
        <f t="shared" si="17"/>
        <v>41004.290972222225</v>
      </c>
      <c r="T276">
        <f t="shared" si="19"/>
        <v>34.378599537041737</v>
      </c>
    </row>
    <row r="277" spans="1:20" x14ac:dyDescent="0.55000000000000004">
      <c r="A277" t="s">
        <v>8219</v>
      </c>
      <c r="B277" s="8">
        <v>98</v>
      </c>
      <c r="C277" t="s">
        <v>8221</v>
      </c>
      <c r="D277" s="8">
        <v>18</v>
      </c>
      <c r="E277" s="8"/>
      <c r="F277" s="8"/>
      <c r="G277" s="8"/>
      <c r="N277" t="s">
        <v>8219</v>
      </c>
      <c r="O277">
        <v>1349916366</v>
      </c>
      <c r="P277">
        <v>1352511966</v>
      </c>
      <c r="Q277">
        <f t="shared" si="18"/>
        <v>2595600</v>
      </c>
      <c r="R277" s="12">
        <f t="shared" si="16"/>
        <v>41193.032013888893</v>
      </c>
      <c r="S277" s="12">
        <f t="shared" si="17"/>
        <v>41223.073680555557</v>
      </c>
      <c r="T277">
        <f t="shared" si="19"/>
        <v>30.041666666664241</v>
      </c>
    </row>
    <row r="278" spans="1:20" x14ac:dyDescent="0.55000000000000004">
      <c r="A278" t="s">
        <v>8219</v>
      </c>
      <c r="B278" s="8">
        <v>98</v>
      </c>
      <c r="C278" t="s">
        <v>8221</v>
      </c>
      <c r="D278" s="8">
        <v>18</v>
      </c>
      <c r="E278" s="8"/>
      <c r="F278" s="8"/>
      <c r="G278" s="8"/>
      <c r="N278" t="s">
        <v>8219</v>
      </c>
      <c r="O278">
        <v>1330394274</v>
      </c>
      <c r="P278">
        <v>1335574674</v>
      </c>
      <c r="Q278">
        <f t="shared" si="18"/>
        <v>5180400</v>
      </c>
      <c r="R278" s="12">
        <f t="shared" si="16"/>
        <v>40967.081874999996</v>
      </c>
      <c r="S278" s="12">
        <f t="shared" si="17"/>
        <v>41027.040208333332</v>
      </c>
      <c r="T278">
        <f t="shared" si="19"/>
        <v>59.958333333335759</v>
      </c>
    </row>
    <row r="279" spans="1:20" x14ac:dyDescent="0.55000000000000004">
      <c r="A279" t="s">
        <v>8219</v>
      </c>
      <c r="B279" s="8">
        <v>97</v>
      </c>
      <c r="C279" t="s">
        <v>8221</v>
      </c>
      <c r="D279" s="8">
        <v>18</v>
      </c>
      <c r="E279" s="8"/>
      <c r="F279" s="8"/>
      <c r="G279" s="8"/>
      <c r="N279" t="s">
        <v>8219</v>
      </c>
      <c r="O279">
        <v>1429824219</v>
      </c>
      <c r="P279">
        <v>1432416219</v>
      </c>
      <c r="Q279">
        <f t="shared" si="18"/>
        <v>2592000</v>
      </c>
      <c r="R279" s="12">
        <f t="shared" si="16"/>
        <v>42117.891423611116</v>
      </c>
      <c r="S279" s="12">
        <f t="shared" si="17"/>
        <v>42147.891423611116</v>
      </c>
      <c r="T279">
        <f t="shared" si="19"/>
        <v>30</v>
      </c>
    </row>
    <row r="280" spans="1:20" x14ac:dyDescent="0.55000000000000004">
      <c r="A280" t="s">
        <v>8219</v>
      </c>
      <c r="B280" s="8">
        <v>97</v>
      </c>
      <c r="C280" t="s">
        <v>8221</v>
      </c>
      <c r="D280" s="8">
        <v>18</v>
      </c>
      <c r="E280" s="8"/>
      <c r="F280" s="8"/>
      <c r="G280" s="8"/>
      <c r="N280" t="s">
        <v>8219</v>
      </c>
      <c r="O280">
        <v>1347411539</v>
      </c>
      <c r="P280">
        <v>1350003539</v>
      </c>
      <c r="Q280">
        <f t="shared" si="18"/>
        <v>2592000</v>
      </c>
      <c r="R280" s="12">
        <f t="shared" si="16"/>
        <v>41164.040960648148</v>
      </c>
      <c r="S280" s="12">
        <f t="shared" si="17"/>
        <v>41194.040960648148</v>
      </c>
      <c r="T280">
        <f t="shared" si="19"/>
        <v>30</v>
      </c>
    </row>
    <row r="281" spans="1:20" x14ac:dyDescent="0.55000000000000004">
      <c r="A281" t="s">
        <v>8219</v>
      </c>
      <c r="B281" s="8">
        <v>97</v>
      </c>
      <c r="C281" t="s">
        <v>8221</v>
      </c>
      <c r="D281" s="8">
        <v>18</v>
      </c>
      <c r="E281" s="8"/>
      <c r="F281" s="8"/>
      <c r="G281" s="8"/>
      <c r="N281" t="s">
        <v>8219</v>
      </c>
      <c r="O281">
        <v>1485237096</v>
      </c>
      <c r="P281">
        <v>1488160860</v>
      </c>
      <c r="Q281">
        <f t="shared" si="18"/>
        <v>2923764</v>
      </c>
      <c r="R281" s="12">
        <f t="shared" si="16"/>
        <v>42759.244166666671</v>
      </c>
      <c r="S281" s="12">
        <f t="shared" si="17"/>
        <v>42793.084027777775</v>
      </c>
      <c r="T281">
        <f t="shared" si="19"/>
        <v>33.839861111104256</v>
      </c>
    </row>
    <row r="282" spans="1:20" x14ac:dyDescent="0.55000000000000004">
      <c r="A282" t="s">
        <v>8219</v>
      </c>
      <c r="B282" s="8">
        <v>97</v>
      </c>
      <c r="C282" t="s">
        <v>8221</v>
      </c>
      <c r="D282" s="8">
        <v>18</v>
      </c>
      <c r="E282" s="8"/>
      <c r="F282" s="8"/>
      <c r="G282" s="8"/>
      <c r="N282" t="s">
        <v>8219</v>
      </c>
      <c r="O282">
        <v>1397571035</v>
      </c>
      <c r="P282">
        <v>1401459035</v>
      </c>
      <c r="Q282">
        <f t="shared" si="18"/>
        <v>3888000</v>
      </c>
      <c r="R282" s="12">
        <f t="shared" si="16"/>
        <v>41744.590682870366</v>
      </c>
      <c r="S282" s="12">
        <f t="shared" si="17"/>
        <v>41789.590682870366</v>
      </c>
      <c r="T282">
        <f t="shared" si="19"/>
        <v>45</v>
      </c>
    </row>
    <row r="283" spans="1:20" x14ac:dyDescent="0.55000000000000004">
      <c r="A283" t="s">
        <v>8219</v>
      </c>
      <c r="B283" s="8">
        <v>97</v>
      </c>
      <c r="C283" t="s">
        <v>8221</v>
      </c>
      <c r="D283" s="8">
        <v>18</v>
      </c>
      <c r="E283" s="8"/>
      <c r="F283" s="8"/>
      <c r="G283" s="8"/>
      <c r="N283" t="s">
        <v>8219</v>
      </c>
      <c r="O283">
        <v>1242532513</v>
      </c>
      <c r="P283">
        <v>1249932360</v>
      </c>
      <c r="Q283">
        <f t="shared" si="18"/>
        <v>7399847</v>
      </c>
      <c r="R283" s="12">
        <f t="shared" si="16"/>
        <v>39950.163344907407</v>
      </c>
      <c r="S283" s="12">
        <f t="shared" si="17"/>
        <v>40035.80972222222</v>
      </c>
      <c r="T283">
        <f t="shared" si="19"/>
        <v>85.646377314813435</v>
      </c>
    </row>
    <row r="284" spans="1:20" x14ac:dyDescent="0.55000000000000004">
      <c r="A284" t="s">
        <v>8219</v>
      </c>
      <c r="B284" s="8">
        <v>96</v>
      </c>
      <c r="C284" t="s">
        <v>8221</v>
      </c>
      <c r="D284" s="8">
        <v>18</v>
      </c>
      <c r="E284" s="8"/>
      <c r="F284" s="8"/>
      <c r="G284" s="8"/>
      <c r="N284" t="s">
        <v>8219</v>
      </c>
      <c r="O284">
        <v>1263679492</v>
      </c>
      <c r="P284">
        <v>1266876000</v>
      </c>
      <c r="Q284">
        <f t="shared" si="18"/>
        <v>3196508</v>
      </c>
      <c r="R284" s="12">
        <f t="shared" si="16"/>
        <v>40194.920046296298</v>
      </c>
      <c r="S284" s="12">
        <f t="shared" si="17"/>
        <v>40231.916666666664</v>
      </c>
      <c r="T284">
        <f t="shared" si="19"/>
        <v>36.996620370366145</v>
      </c>
    </row>
    <row r="285" spans="1:20" x14ac:dyDescent="0.55000000000000004">
      <c r="A285" t="s">
        <v>8219</v>
      </c>
      <c r="B285" s="8">
        <v>96</v>
      </c>
      <c r="C285" t="s">
        <v>8221</v>
      </c>
      <c r="D285" s="8">
        <v>17</v>
      </c>
      <c r="E285" s="8"/>
      <c r="F285" s="8"/>
      <c r="G285" s="8"/>
      <c r="N285" t="s">
        <v>8219</v>
      </c>
      <c r="O285">
        <v>1305219744</v>
      </c>
      <c r="P285">
        <v>1306904340</v>
      </c>
      <c r="Q285">
        <f t="shared" si="18"/>
        <v>1684596</v>
      </c>
      <c r="R285" s="12">
        <f t="shared" si="16"/>
        <v>40675.71</v>
      </c>
      <c r="S285" s="12">
        <f t="shared" si="17"/>
        <v>40695.207638888889</v>
      </c>
      <c r="T285">
        <f t="shared" si="19"/>
        <v>19.497638888889924</v>
      </c>
    </row>
    <row r="286" spans="1:20" x14ac:dyDescent="0.55000000000000004">
      <c r="A286" t="s">
        <v>8219</v>
      </c>
      <c r="B286" s="8">
        <v>96</v>
      </c>
      <c r="C286" t="s">
        <v>8221</v>
      </c>
      <c r="D286" s="8">
        <v>17</v>
      </c>
      <c r="E286" s="8"/>
      <c r="F286" s="8"/>
      <c r="G286" s="8"/>
      <c r="N286" t="s">
        <v>8219</v>
      </c>
      <c r="O286">
        <v>1325007780</v>
      </c>
      <c r="P286">
        <v>1327167780</v>
      </c>
      <c r="Q286">
        <f t="shared" si="18"/>
        <v>2160000</v>
      </c>
      <c r="R286" s="12">
        <f t="shared" si="16"/>
        <v>40904.738194444442</v>
      </c>
      <c r="S286" s="12">
        <f t="shared" si="17"/>
        <v>40929.738194444442</v>
      </c>
      <c r="T286">
        <f t="shared" si="19"/>
        <v>25</v>
      </c>
    </row>
    <row r="287" spans="1:20" x14ac:dyDescent="0.55000000000000004">
      <c r="A287" t="s">
        <v>8219</v>
      </c>
      <c r="B287" s="8">
        <v>95</v>
      </c>
      <c r="C287" t="s">
        <v>8221</v>
      </c>
      <c r="D287" s="8">
        <v>17</v>
      </c>
      <c r="E287" s="8"/>
      <c r="F287" s="8"/>
      <c r="G287" s="8"/>
      <c r="N287" t="s">
        <v>8219</v>
      </c>
      <c r="O287">
        <v>1377022128</v>
      </c>
      <c r="P287">
        <v>1379614128</v>
      </c>
      <c r="Q287">
        <f t="shared" si="18"/>
        <v>2592000</v>
      </c>
      <c r="R287" s="12">
        <f t="shared" si="16"/>
        <v>41506.756111111114</v>
      </c>
      <c r="S287" s="12">
        <f t="shared" si="17"/>
        <v>41536.756111111114</v>
      </c>
      <c r="T287">
        <f t="shared" si="19"/>
        <v>30</v>
      </c>
    </row>
    <row r="288" spans="1:20" x14ac:dyDescent="0.55000000000000004">
      <c r="A288" t="s">
        <v>8219</v>
      </c>
      <c r="B288" s="8">
        <v>95</v>
      </c>
      <c r="C288" t="s">
        <v>8221</v>
      </c>
      <c r="D288" s="8">
        <v>17</v>
      </c>
      <c r="E288" s="8"/>
      <c r="F288" s="8"/>
      <c r="G288" s="8"/>
      <c r="N288" t="s">
        <v>8219</v>
      </c>
      <c r="O288">
        <v>1360352124</v>
      </c>
      <c r="P288">
        <v>1364236524</v>
      </c>
      <c r="Q288">
        <f t="shared" si="18"/>
        <v>3884400</v>
      </c>
      <c r="R288" s="12">
        <f t="shared" si="16"/>
        <v>41313.816249999996</v>
      </c>
      <c r="S288" s="12">
        <f t="shared" si="17"/>
        <v>41358.774583333332</v>
      </c>
      <c r="T288">
        <f t="shared" si="19"/>
        <v>44.958333333335759</v>
      </c>
    </row>
    <row r="289" spans="1:20" x14ac:dyDescent="0.55000000000000004">
      <c r="A289" t="s">
        <v>8219</v>
      </c>
      <c r="B289" s="8">
        <v>95</v>
      </c>
      <c r="C289" t="s">
        <v>8221</v>
      </c>
      <c r="D289" s="8">
        <v>17</v>
      </c>
      <c r="E289" s="8"/>
      <c r="F289" s="8"/>
      <c r="G289" s="8"/>
      <c r="N289" t="s">
        <v>8219</v>
      </c>
      <c r="O289">
        <v>1349160018</v>
      </c>
      <c r="P289">
        <v>1351828800</v>
      </c>
      <c r="Q289">
        <f t="shared" si="18"/>
        <v>2668782</v>
      </c>
      <c r="R289" s="12">
        <f t="shared" si="16"/>
        <v>41184.277986111112</v>
      </c>
      <c r="S289" s="12">
        <f t="shared" si="17"/>
        <v>41215.166666666664</v>
      </c>
      <c r="T289">
        <f t="shared" si="19"/>
        <v>30.888680555552128</v>
      </c>
    </row>
    <row r="290" spans="1:20" x14ac:dyDescent="0.55000000000000004">
      <c r="A290" t="s">
        <v>8219</v>
      </c>
      <c r="B290" s="8">
        <v>94</v>
      </c>
      <c r="C290" t="s">
        <v>8221</v>
      </c>
      <c r="D290" s="8">
        <v>17</v>
      </c>
      <c r="E290" s="8"/>
      <c r="F290" s="8"/>
      <c r="G290" s="8"/>
      <c r="N290" t="s">
        <v>8219</v>
      </c>
      <c r="O290">
        <v>1337659393</v>
      </c>
      <c r="P290">
        <v>1340683393</v>
      </c>
      <c r="Q290">
        <f t="shared" si="18"/>
        <v>3024000</v>
      </c>
      <c r="R290" s="12">
        <f t="shared" si="16"/>
        <v>41051.168900462959</v>
      </c>
      <c r="S290" s="12">
        <f t="shared" si="17"/>
        <v>41086.168900462959</v>
      </c>
      <c r="T290">
        <f t="shared" si="19"/>
        <v>35</v>
      </c>
    </row>
    <row r="291" spans="1:20" x14ac:dyDescent="0.55000000000000004">
      <c r="A291" t="s">
        <v>8219</v>
      </c>
      <c r="B291" s="8">
        <v>94</v>
      </c>
      <c r="C291" t="s">
        <v>8221</v>
      </c>
      <c r="D291" s="8">
        <v>17</v>
      </c>
      <c r="E291" s="8"/>
      <c r="F291" s="8"/>
      <c r="G291" s="8"/>
      <c r="N291" t="s">
        <v>8219</v>
      </c>
      <c r="O291">
        <v>1380797834</v>
      </c>
      <c r="P291">
        <v>1383389834</v>
      </c>
      <c r="Q291">
        <f t="shared" si="18"/>
        <v>2592000</v>
      </c>
      <c r="R291" s="12">
        <f t="shared" si="16"/>
        <v>41550.456412037034</v>
      </c>
      <c r="S291" s="12">
        <f t="shared" si="17"/>
        <v>41580.456412037034</v>
      </c>
      <c r="T291">
        <f t="shared" si="19"/>
        <v>30</v>
      </c>
    </row>
    <row r="292" spans="1:20" x14ac:dyDescent="0.55000000000000004">
      <c r="A292" t="s">
        <v>8219</v>
      </c>
      <c r="B292" s="8">
        <v>94</v>
      </c>
      <c r="C292" t="s">
        <v>8221</v>
      </c>
      <c r="D292" s="8">
        <v>17</v>
      </c>
      <c r="E292" s="8"/>
      <c r="F292" s="8"/>
      <c r="G292" s="8"/>
      <c r="N292" t="s">
        <v>8219</v>
      </c>
      <c r="O292">
        <v>1292316697</v>
      </c>
      <c r="P292">
        <v>1296633540</v>
      </c>
      <c r="Q292">
        <f t="shared" si="18"/>
        <v>4316843</v>
      </c>
      <c r="R292" s="12">
        <f t="shared" si="16"/>
        <v>40526.36917824074</v>
      </c>
      <c r="S292" s="12">
        <f t="shared" si="17"/>
        <v>40576.332638888889</v>
      </c>
      <c r="T292">
        <f t="shared" si="19"/>
        <v>49.963460648148612</v>
      </c>
    </row>
    <row r="293" spans="1:20" x14ac:dyDescent="0.55000000000000004">
      <c r="A293" t="s">
        <v>8219</v>
      </c>
      <c r="B293" s="8">
        <v>93</v>
      </c>
      <c r="C293" t="s">
        <v>8221</v>
      </c>
      <c r="D293" s="8">
        <v>17</v>
      </c>
      <c r="E293" s="8"/>
      <c r="F293" s="8"/>
      <c r="G293" s="8"/>
      <c r="N293" t="s">
        <v>8219</v>
      </c>
      <c r="O293">
        <v>1365791246</v>
      </c>
      <c r="P293">
        <v>1367366460</v>
      </c>
      <c r="Q293">
        <f t="shared" si="18"/>
        <v>1575214</v>
      </c>
      <c r="R293" s="12">
        <f t="shared" si="16"/>
        <v>41376.769050925926</v>
      </c>
      <c r="S293" s="12">
        <f t="shared" si="17"/>
        <v>41395.000694444447</v>
      </c>
      <c r="T293">
        <f t="shared" si="19"/>
        <v>18.231643518520286</v>
      </c>
    </row>
    <row r="294" spans="1:20" x14ac:dyDescent="0.55000000000000004">
      <c r="A294" t="s">
        <v>8219</v>
      </c>
      <c r="B294" s="8">
        <v>92</v>
      </c>
      <c r="C294" t="s">
        <v>8221</v>
      </c>
      <c r="D294" s="8">
        <v>17</v>
      </c>
      <c r="E294" s="8"/>
      <c r="F294" s="8"/>
      <c r="G294" s="8"/>
      <c r="N294" t="s">
        <v>8219</v>
      </c>
      <c r="O294">
        <v>1317064599</v>
      </c>
      <c r="P294">
        <v>1319860740</v>
      </c>
      <c r="Q294">
        <f t="shared" si="18"/>
        <v>2796141</v>
      </c>
      <c r="R294" s="12">
        <f t="shared" si="16"/>
        <v>40812.803229166668</v>
      </c>
      <c r="S294" s="12">
        <f t="shared" si="17"/>
        <v>40845.165972222225</v>
      </c>
      <c r="T294">
        <f t="shared" si="19"/>
        <v>32.362743055557075</v>
      </c>
    </row>
    <row r="295" spans="1:20" x14ac:dyDescent="0.55000000000000004">
      <c r="A295" t="s">
        <v>8219</v>
      </c>
      <c r="B295" s="8">
        <v>90</v>
      </c>
      <c r="C295" t="s">
        <v>8221</v>
      </c>
      <c r="D295" s="8">
        <v>17</v>
      </c>
      <c r="E295" s="8"/>
      <c r="F295" s="8"/>
      <c r="G295" s="8"/>
      <c r="N295" t="s">
        <v>8219</v>
      </c>
      <c r="O295">
        <v>1395417714</v>
      </c>
      <c r="P295">
        <v>1398009714</v>
      </c>
      <c r="Q295">
        <f t="shared" si="18"/>
        <v>2592000</v>
      </c>
      <c r="R295" s="12">
        <f t="shared" si="16"/>
        <v>41719.667986111112</v>
      </c>
      <c r="S295" s="12">
        <f t="shared" si="17"/>
        <v>41749.667986111112</v>
      </c>
      <c r="T295">
        <f t="shared" si="19"/>
        <v>30</v>
      </c>
    </row>
    <row r="296" spans="1:20" x14ac:dyDescent="0.55000000000000004">
      <c r="A296" t="s">
        <v>8219</v>
      </c>
      <c r="B296" s="8">
        <v>90</v>
      </c>
      <c r="C296" t="s">
        <v>8221</v>
      </c>
      <c r="D296" s="8">
        <v>17</v>
      </c>
      <c r="E296" s="8"/>
      <c r="F296" s="8"/>
      <c r="G296" s="8"/>
      <c r="N296" t="s">
        <v>8219</v>
      </c>
      <c r="O296">
        <v>1276480894</v>
      </c>
      <c r="P296">
        <v>1279555200</v>
      </c>
      <c r="Q296">
        <f t="shared" si="18"/>
        <v>3074306</v>
      </c>
      <c r="R296" s="12">
        <f t="shared" si="16"/>
        <v>40343.084421296298</v>
      </c>
      <c r="S296" s="12">
        <f t="shared" si="17"/>
        <v>40378.666666666664</v>
      </c>
      <c r="T296">
        <f t="shared" si="19"/>
        <v>35.582245370365854</v>
      </c>
    </row>
    <row r="297" spans="1:20" x14ac:dyDescent="0.55000000000000004">
      <c r="A297" t="s">
        <v>8219</v>
      </c>
      <c r="B297" s="8">
        <v>90</v>
      </c>
      <c r="C297" t="s">
        <v>8221</v>
      </c>
      <c r="D297" s="8">
        <v>17</v>
      </c>
      <c r="E297" s="8"/>
      <c r="F297" s="8"/>
      <c r="G297" s="8"/>
      <c r="N297" t="s">
        <v>8219</v>
      </c>
      <c r="O297">
        <v>1378080409</v>
      </c>
      <c r="P297">
        <v>1383264000</v>
      </c>
      <c r="Q297">
        <f t="shared" si="18"/>
        <v>5183591</v>
      </c>
      <c r="R297" s="12">
        <f t="shared" si="16"/>
        <v>41519.004733796297</v>
      </c>
      <c r="S297" s="12">
        <f t="shared" si="17"/>
        <v>41579</v>
      </c>
      <c r="T297">
        <f t="shared" si="19"/>
        <v>59.995266203703068</v>
      </c>
    </row>
    <row r="298" spans="1:20" x14ac:dyDescent="0.55000000000000004">
      <c r="A298" t="s">
        <v>8219</v>
      </c>
      <c r="B298" s="8">
        <v>90</v>
      </c>
      <c r="C298" t="s">
        <v>8221</v>
      </c>
      <c r="D298" s="8">
        <v>17</v>
      </c>
      <c r="E298" s="8"/>
      <c r="F298" s="8"/>
      <c r="G298" s="8"/>
      <c r="N298" t="s">
        <v>8219</v>
      </c>
      <c r="O298">
        <v>1344857083</v>
      </c>
      <c r="P298">
        <v>1347017083</v>
      </c>
      <c r="Q298">
        <f t="shared" si="18"/>
        <v>2160000</v>
      </c>
      <c r="R298" s="12">
        <f t="shared" si="16"/>
        <v>41134.475497685184</v>
      </c>
      <c r="S298" s="12">
        <f t="shared" si="17"/>
        <v>41159.475497685184</v>
      </c>
      <c r="T298">
        <f t="shared" si="19"/>
        <v>25</v>
      </c>
    </row>
    <row r="299" spans="1:20" x14ac:dyDescent="0.55000000000000004">
      <c r="A299" t="s">
        <v>8219</v>
      </c>
      <c r="B299" s="8">
        <v>90</v>
      </c>
      <c r="C299" t="s">
        <v>8221</v>
      </c>
      <c r="D299" s="8">
        <v>17</v>
      </c>
      <c r="E299" s="8"/>
      <c r="F299" s="8"/>
      <c r="G299" s="8"/>
      <c r="N299" t="s">
        <v>8219</v>
      </c>
      <c r="O299">
        <v>1427390901</v>
      </c>
      <c r="P299">
        <v>1430452740</v>
      </c>
      <c r="Q299">
        <f t="shared" si="18"/>
        <v>3061839</v>
      </c>
      <c r="R299" s="12">
        <f t="shared" si="16"/>
        <v>42089.72802083334</v>
      </c>
      <c r="S299" s="12">
        <f t="shared" si="17"/>
        <v>42125.165972222225</v>
      </c>
      <c r="T299">
        <f t="shared" si="19"/>
        <v>35.437951388885267</v>
      </c>
    </row>
    <row r="300" spans="1:20" x14ac:dyDescent="0.55000000000000004">
      <c r="A300" t="s">
        <v>8219</v>
      </c>
      <c r="B300" s="8">
        <v>90</v>
      </c>
      <c r="C300" t="s">
        <v>8221</v>
      </c>
      <c r="D300" s="8">
        <v>17</v>
      </c>
      <c r="E300" s="8"/>
      <c r="F300" s="8"/>
      <c r="G300" s="8"/>
      <c r="N300" t="s">
        <v>8219</v>
      </c>
      <c r="O300">
        <v>1394536048</v>
      </c>
      <c r="P300">
        <v>1399669200</v>
      </c>
      <c r="Q300">
        <f t="shared" si="18"/>
        <v>5133152</v>
      </c>
      <c r="R300" s="12">
        <f t="shared" si="16"/>
        <v>41709.463518518518</v>
      </c>
      <c r="S300" s="12">
        <f t="shared" si="17"/>
        <v>41768.875</v>
      </c>
      <c r="T300">
        <f t="shared" si="19"/>
        <v>59.411481481482042</v>
      </c>
    </row>
    <row r="301" spans="1:20" x14ac:dyDescent="0.55000000000000004">
      <c r="A301" t="s">
        <v>8219</v>
      </c>
      <c r="B301" s="8">
        <v>89</v>
      </c>
      <c r="C301" t="s">
        <v>8221</v>
      </c>
      <c r="D301" s="8">
        <v>16</v>
      </c>
      <c r="E301" s="8"/>
      <c r="F301" s="8"/>
      <c r="G301" s="8"/>
      <c r="N301" t="s">
        <v>8219</v>
      </c>
      <c r="O301">
        <v>1287379460</v>
      </c>
      <c r="P301">
        <v>1289975060</v>
      </c>
      <c r="Q301">
        <f t="shared" si="18"/>
        <v>2595600</v>
      </c>
      <c r="R301" s="12">
        <f t="shared" si="16"/>
        <v>40469.225231481483</v>
      </c>
      <c r="S301" s="12">
        <f t="shared" si="17"/>
        <v>40499.266898148147</v>
      </c>
      <c r="T301">
        <f t="shared" si="19"/>
        <v>30.041666666664241</v>
      </c>
    </row>
    <row r="302" spans="1:20" x14ac:dyDescent="0.55000000000000004">
      <c r="A302" t="s">
        <v>8219</v>
      </c>
      <c r="B302" s="8">
        <v>89</v>
      </c>
      <c r="C302" t="s">
        <v>8221</v>
      </c>
      <c r="D302" s="8">
        <v>16</v>
      </c>
      <c r="E302" s="8"/>
      <c r="F302" s="8"/>
      <c r="G302" s="8"/>
      <c r="N302" t="s">
        <v>8219</v>
      </c>
      <c r="O302">
        <v>1301007738</v>
      </c>
      <c r="P302">
        <v>1303686138</v>
      </c>
      <c r="Q302">
        <f t="shared" si="18"/>
        <v>2678400</v>
      </c>
      <c r="R302" s="12">
        <f t="shared" si="16"/>
        <v>40626.959930555553</v>
      </c>
      <c r="S302" s="12">
        <f t="shared" si="17"/>
        <v>40657.959930555553</v>
      </c>
      <c r="T302">
        <f t="shared" si="19"/>
        <v>31</v>
      </c>
    </row>
    <row r="303" spans="1:20" x14ac:dyDescent="0.55000000000000004">
      <c r="A303" t="s">
        <v>8219</v>
      </c>
      <c r="B303" s="8">
        <v>89</v>
      </c>
      <c r="C303" t="s">
        <v>8221</v>
      </c>
      <c r="D303" s="8">
        <v>16</v>
      </c>
      <c r="E303" s="8"/>
      <c r="F303" s="8"/>
      <c r="G303" s="8"/>
      <c r="N303" t="s">
        <v>8219</v>
      </c>
      <c r="O303">
        <v>1360258935</v>
      </c>
      <c r="P303">
        <v>1363711335</v>
      </c>
      <c r="Q303">
        <f t="shared" si="18"/>
        <v>3452400</v>
      </c>
      <c r="R303" s="12">
        <f t="shared" si="16"/>
        <v>41312.737673611111</v>
      </c>
      <c r="S303" s="12">
        <f t="shared" si="17"/>
        <v>41352.696006944447</v>
      </c>
      <c r="T303">
        <f t="shared" si="19"/>
        <v>39.958333333335759</v>
      </c>
    </row>
    <row r="304" spans="1:20" x14ac:dyDescent="0.55000000000000004">
      <c r="A304" t="s">
        <v>8219</v>
      </c>
      <c r="B304" s="8">
        <v>89</v>
      </c>
      <c r="C304" t="s">
        <v>8221</v>
      </c>
      <c r="D304" s="8">
        <v>16</v>
      </c>
      <c r="E304" s="8"/>
      <c r="F304" s="8"/>
      <c r="G304" s="8"/>
      <c r="N304" t="s">
        <v>8219</v>
      </c>
      <c r="O304">
        <v>1327523638</v>
      </c>
      <c r="P304">
        <v>1330115638</v>
      </c>
      <c r="Q304">
        <f t="shared" si="18"/>
        <v>2592000</v>
      </c>
      <c r="R304" s="12">
        <f t="shared" si="16"/>
        <v>40933.856921296298</v>
      </c>
      <c r="S304" s="12">
        <f t="shared" si="17"/>
        <v>40963.856921296298</v>
      </c>
      <c r="T304">
        <f t="shared" si="19"/>
        <v>30</v>
      </c>
    </row>
    <row r="305" spans="1:20" x14ac:dyDescent="0.55000000000000004">
      <c r="A305" t="s">
        <v>8219</v>
      </c>
      <c r="B305" s="8">
        <v>89</v>
      </c>
      <c r="C305" t="s">
        <v>8221</v>
      </c>
      <c r="D305" s="8">
        <v>16</v>
      </c>
      <c r="E305" s="8"/>
      <c r="F305" s="8"/>
      <c r="G305" s="8"/>
      <c r="N305" t="s">
        <v>8219</v>
      </c>
      <c r="O305">
        <v>1336009346</v>
      </c>
      <c r="P305">
        <v>1338601346</v>
      </c>
      <c r="Q305">
        <f t="shared" si="18"/>
        <v>2592000</v>
      </c>
      <c r="R305" s="12">
        <f t="shared" si="16"/>
        <v>41032.071134259262</v>
      </c>
      <c r="S305" s="12">
        <f t="shared" si="17"/>
        <v>41062.071134259262</v>
      </c>
      <c r="T305">
        <f t="shared" si="19"/>
        <v>30</v>
      </c>
    </row>
    <row r="306" spans="1:20" x14ac:dyDescent="0.55000000000000004">
      <c r="A306" t="s">
        <v>8219</v>
      </c>
      <c r="B306" s="8">
        <v>89</v>
      </c>
      <c r="C306" t="s">
        <v>8221</v>
      </c>
      <c r="D306" s="8">
        <v>16</v>
      </c>
      <c r="E306" s="8"/>
      <c r="F306" s="8"/>
      <c r="G306" s="8"/>
      <c r="N306" t="s">
        <v>8219</v>
      </c>
      <c r="O306">
        <v>1343096197</v>
      </c>
      <c r="P306">
        <v>1346464800</v>
      </c>
      <c r="Q306">
        <f t="shared" si="18"/>
        <v>3368603</v>
      </c>
      <c r="R306" s="12">
        <f t="shared" si="16"/>
        <v>41114.094872685186</v>
      </c>
      <c r="S306" s="12">
        <f t="shared" si="17"/>
        <v>41153.083333333336</v>
      </c>
      <c r="T306">
        <f t="shared" si="19"/>
        <v>38.988460648150067</v>
      </c>
    </row>
    <row r="307" spans="1:20" x14ac:dyDescent="0.55000000000000004">
      <c r="A307" t="s">
        <v>8219</v>
      </c>
      <c r="B307" s="8">
        <v>88</v>
      </c>
      <c r="C307" t="s">
        <v>8221</v>
      </c>
      <c r="D307" s="8">
        <v>16</v>
      </c>
      <c r="E307" s="8"/>
      <c r="F307" s="8"/>
      <c r="G307" s="8"/>
      <c r="N307" t="s">
        <v>8219</v>
      </c>
      <c r="O307">
        <v>1328800049</v>
      </c>
      <c r="P307">
        <v>1331392049</v>
      </c>
      <c r="Q307">
        <f t="shared" si="18"/>
        <v>2592000</v>
      </c>
      <c r="R307" s="12">
        <f t="shared" si="16"/>
        <v>40948.630196759259</v>
      </c>
      <c r="S307" s="12">
        <f t="shared" si="17"/>
        <v>40978.630196759259</v>
      </c>
      <c r="T307">
        <f t="shared" si="19"/>
        <v>30</v>
      </c>
    </row>
    <row r="308" spans="1:20" x14ac:dyDescent="0.55000000000000004">
      <c r="A308" t="s">
        <v>8219</v>
      </c>
      <c r="B308" s="8">
        <v>88</v>
      </c>
      <c r="C308" t="s">
        <v>8221</v>
      </c>
      <c r="D308" s="8">
        <v>16</v>
      </c>
      <c r="E308" s="8"/>
      <c r="F308" s="8"/>
      <c r="G308" s="8"/>
      <c r="N308" t="s">
        <v>8219</v>
      </c>
      <c r="O308">
        <v>1362081933</v>
      </c>
      <c r="P308">
        <v>1363806333</v>
      </c>
      <c r="Q308">
        <f t="shared" si="18"/>
        <v>1724400</v>
      </c>
      <c r="R308" s="12">
        <f t="shared" si="16"/>
        <v>41333.837187500001</v>
      </c>
      <c r="S308" s="12">
        <f t="shared" si="17"/>
        <v>41353.795520833337</v>
      </c>
      <c r="T308">
        <f t="shared" si="19"/>
        <v>19.958333333335759</v>
      </c>
    </row>
    <row r="309" spans="1:20" x14ac:dyDescent="0.55000000000000004">
      <c r="A309" t="s">
        <v>8219</v>
      </c>
      <c r="B309" s="8">
        <v>87</v>
      </c>
      <c r="C309" t="s">
        <v>8221</v>
      </c>
      <c r="D309" s="8">
        <v>16</v>
      </c>
      <c r="E309" s="8"/>
      <c r="F309" s="8"/>
      <c r="G309" s="8"/>
      <c r="N309" t="s">
        <v>8219</v>
      </c>
      <c r="O309">
        <v>1357684801</v>
      </c>
      <c r="P309">
        <v>1360276801</v>
      </c>
      <c r="Q309">
        <f t="shared" si="18"/>
        <v>2592000</v>
      </c>
      <c r="R309" s="12">
        <f t="shared" si="16"/>
        <v>41282.944456018515</v>
      </c>
      <c r="S309" s="12">
        <f t="shared" si="17"/>
        <v>41312.944456018515</v>
      </c>
      <c r="T309">
        <f t="shared" si="19"/>
        <v>30</v>
      </c>
    </row>
    <row r="310" spans="1:20" x14ac:dyDescent="0.55000000000000004">
      <c r="A310" t="s">
        <v>8219</v>
      </c>
      <c r="B310" s="8">
        <v>87</v>
      </c>
      <c r="C310" t="s">
        <v>8221</v>
      </c>
      <c r="D310" s="8">
        <v>16</v>
      </c>
      <c r="E310" s="8"/>
      <c r="F310" s="8"/>
      <c r="G310" s="8"/>
      <c r="N310" t="s">
        <v>8219</v>
      </c>
      <c r="O310">
        <v>1295887210</v>
      </c>
      <c r="P310">
        <v>1299775210</v>
      </c>
      <c r="Q310">
        <f t="shared" si="18"/>
        <v>3888000</v>
      </c>
      <c r="R310" s="12">
        <f t="shared" si="16"/>
        <v>40567.694560185184</v>
      </c>
      <c r="S310" s="12">
        <f t="shared" si="17"/>
        <v>40612.694560185184</v>
      </c>
      <c r="T310">
        <f t="shared" si="19"/>
        <v>45</v>
      </c>
    </row>
    <row r="311" spans="1:20" x14ac:dyDescent="0.55000000000000004">
      <c r="A311" t="s">
        <v>8219</v>
      </c>
      <c r="B311" s="8">
        <v>87</v>
      </c>
      <c r="C311" t="s">
        <v>8221</v>
      </c>
      <c r="D311" s="8">
        <v>16</v>
      </c>
      <c r="E311" s="8"/>
      <c r="F311" s="8"/>
      <c r="G311" s="8"/>
      <c r="N311" t="s">
        <v>8219</v>
      </c>
      <c r="O311">
        <v>1344880934</v>
      </c>
      <c r="P311">
        <v>1346695334</v>
      </c>
      <c r="Q311">
        <f t="shared" si="18"/>
        <v>1814400</v>
      </c>
      <c r="R311" s="12">
        <f t="shared" si="16"/>
        <v>41134.751550925925</v>
      </c>
      <c r="S311" s="12">
        <f t="shared" si="17"/>
        <v>41155.751550925925</v>
      </c>
      <c r="T311">
        <f t="shared" si="19"/>
        <v>21</v>
      </c>
    </row>
    <row r="312" spans="1:20" x14ac:dyDescent="0.55000000000000004">
      <c r="A312" t="s">
        <v>8219</v>
      </c>
      <c r="B312" s="8">
        <v>87</v>
      </c>
      <c r="C312" t="s">
        <v>8221</v>
      </c>
      <c r="D312" s="8">
        <v>16</v>
      </c>
      <c r="E312" s="8"/>
      <c r="F312" s="8"/>
      <c r="G312" s="8"/>
      <c r="N312" t="s">
        <v>8219</v>
      </c>
      <c r="O312">
        <v>1317788623</v>
      </c>
      <c r="P312">
        <v>1319076000</v>
      </c>
      <c r="Q312">
        <f t="shared" si="18"/>
        <v>1287377</v>
      </c>
      <c r="R312" s="12">
        <f t="shared" si="16"/>
        <v>40821.183136574073</v>
      </c>
      <c r="S312" s="12">
        <f t="shared" si="17"/>
        <v>40836.083333333336</v>
      </c>
      <c r="T312">
        <f t="shared" si="19"/>
        <v>14.900196759263054</v>
      </c>
    </row>
    <row r="313" spans="1:20" x14ac:dyDescent="0.55000000000000004">
      <c r="A313" t="s">
        <v>8219</v>
      </c>
      <c r="B313" s="8">
        <v>87</v>
      </c>
      <c r="C313" t="s">
        <v>8221</v>
      </c>
      <c r="D313" s="8">
        <v>16</v>
      </c>
      <c r="E313" s="8"/>
      <c r="F313" s="8"/>
      <c r="G313" s="8"/>
      <c r="N313" t="s">
        <v>8219</v>
      </c>
      <c r="O313">
        <v>1321852592</v>
      </c>
      <c r="P313">
        <v>1325404740</v>
      </c>
      <c r="Q313">
        <f t="shared" si="18"/>
        <v>3552148</v>
      </c>
      <c r="R313" s="12">
        <f t="shared" si="16"/>
        <v>40868.219814814816</v>
      </c>
      <c r="S313" s="12">
        <f t="shared" si="17"/>
        <v>40909.332638888889</v>
      </c>
      <c r="T313">
        <f t="shared" si="19"/>
        <v>41.112824074072705</v>
      </c>
    </row>
    <row r="314" spans="1:20" x14ac:dyDescent="0.55000000000000004">
      <c r="A314" t="s">
        <v>8219</v>
      </c>
      <c r="B314" s="8">
        <v>87</v>
      </c>
      <c r="C314" t="s">
        <v>8221</v>
      </c>
      <c r="D314" s="8">
        <v>16</v>
      </c>
      <c r="E314" s="8"/>
      <c r="F314" s="8"/>
      <c r="G314" s="8"/>
      <c r="N314" t="s">
        <v>8219</v>
      </c>
      <c r="O314">
        <v>1363381432</v>
      </c>
      <c r="P314">
        <v>1365973432</v>
      </c>
      <c r="Q314">
        <f t="shared" si="18"/>
        <v>2592000</v>
      </c>
      <c r="R314" s="12">
        <f t="shared" si="16"/>
        <v>41348.877685185187</v>
      </c>
      <c r="S314" s="12">
        <f t="shared" si="17"/>
        <v>41378.877685185187</v>
      </c>
      <c r="T314">
        <f t="shared" si="19"/>
        <v>30</v>
      </c>
    </row>
    <row r="315" spans="1:20" x14ac:dyDescent="0.55000000000000004">
      <c r="A315" t="s">
        <v>8219</v>
      </c>
      <c r="B315" s="8">
        <v>86</v>
      </c>
      <c r="C315" t="s">
        <v>8221</v>
      </c>
      <c r="D315" s="8">
        <v>16</v>
      </c>
      <c r="E315" s="8"/>
      <c r="F315" s="8"/>
      <c r="G315" s="8"/>
      <c r="N315" t="s">
        <v>8219</v>
      </c>
      <c r="O315">
        <v>1277702894</v>
      </c>
      <c r="P315">
        <v>1281542340</v>
      </c>
      <c r="Q315">
        <f t="shared" si="18"/>
        <v>3839446</v>
      </c>
      <c r="R315" s="12">
        <f t="shared" si="16"/>
        <v>40357.227939814817</v>
      </c>
      <c r="S315" s="12">
        <f t="shared" si="17"/>
        <v>40401.665972222225</v>
      </c>
      <c r="T315">
        <f t="shared" si="19"/>
        <v>44.438032407408173</v>
      </c>
    </row>
    <row r="316" spans="1:20" x14ac:dyDescent="0.55000000000000004">
      <c r="A316" t="s">
        <v>8219</v>
      </c>
      <c r="B316" s="8">
        <v>86</v>
      </c>
      <c r="C316" t="s">
        <v>8221</v>
      </c>
      <c r="D316" s="8">
        <v>16</v>
      </c>
      <c r="E316" s="8"/>
      <c r="F316" s="8"/>
      <c r="G316" s="8"/>
      <c r="N316" t="s">
        <v>8219</v>
      </c>
      <c r="O316">
        <v>1359575988</v>
      </c>
      <c r="P316">
        <v>1362167988</v>
      </c>
      <c r="Q316">
        <f t="shared" si="18"/>
        <v>2592000</v>
      </c>
      <c r="R316" s="12">
        <f t="shared" si="16"/>
        <v>41304.833194444444</v>
      </c>
      <c r="S316" s="12">
        <f t="shared" si="17"/>
        <v>41334.833194444444</v>
      </c>
      <c r="T316">
        <f t="shared" si="19"/>
        <v>30</v>
      </c>
    </row>
    <row r="317" spans="1:20" x14ac:dyDescent="0.55000000000000004">
      <c r="A317" t="s">
        <v>8219</v>
      </c>
      <c r="B317" s="8">
        <v>86</v>
      </c>
      <c r="C317" t="s">
        <v>8221</v>
      </c>
      <c r="D317" s="8">
        <v>15</v>
      </c>
      <c r="E317" s="8"/>
      <c r="F317" s="8"/>
      <c r="G317" s="8"/>
      <c r="N317" t="s">
        <v>8219</v>
      </c>
      <c r="O317">
        <v>1343068334</v>
      </c>
      <c r="P317">
        <v>1345660334</v>
      </c>
      <c r="Q317">
        <f t="shared" si="18"/>
        <v>2592000</v>
      </c>
      <c r="R317" s="12">
        <f t="shared" si="16"/>
        <v>41113.77238425926</v>
      </c>
      <c r="S317" s="12">
        <f t="shared" si="17"/>
        <v>41143.77238425926</v>
      </c>
      <c r="T317">
        <f t="shared" si="19"/>
        <v>30</v>
      </c>
    </row>
    <row r="318" spans="1:20" x14ac:dyDescent="0.55000000000000004">
      <c r="A318" t="s">
        <v>8219</v>
      </c>
      <c r="B318" s="8">
        <v>85</v>
      </c>
      <c r="C318" t="s">
        <v>8221</v>
      </c>
      <c r="D318" s="8">
        <v>15</v>
      </c>
      <c r="E318" s="8"/>
      <c r="F318" s="8"/>
      <c r="G318" s="8"/>
      <c r="N318" t="s">
        <v>8219</v>
      </c>
      <c r="O318">
        <v>1415398197</v>
      </c>
      <c r="P318">
        <v>1418273940</v>
      </c>
      <c r="Q318">
        <f t="shared" si="18"/>
        <v>2875743</v>
      </c>
      <c r="R318" s="12">
        <f t="shared" si="16"/>
        <v>41950.923576388886</v>
      </c>
      <c r="S318" s="12">
        <f t="shared" si="17"/>
        <v>41984.207638888889</v>
      </c>
      <c r="T318">
        <f t="shared" si="19"/>
        <v>33.284062500002619</v>
      </c>
    </row>
    <row r="319" spans="1:20" x14ac:dyDescent="0.55000000000000004">
      <c r="A319" t="s">
        <v>8219</v>
      </c>
      <c r="B319" s="8">
        <v>85</v>
      </c>
      <c r="C319" t="s">
        <v>8221</v>
      </c>
      <c r="D319" s="8">
        <v>15</v>
      </c>
      <c r="E319" s="8"/>
      <c r="F319" s="8"/>
      <c r="G319" s="8"/>
      <c r="N319" t="s">
        <v>8219</v>
      </c>
      <c r="O319">
        <v>1384186483</v>
      </c>
      <c r="P319">
        <v>1386778483</v>
      </c>
      <c r="Q319">
        <f t="shared" si="18"/>
        <v>2592000</v>
      </c>
      <c r="R319" s="12">
        <f t="shared" si="16"/>
        <v>41589.676886574074</v>
      </c>
      <c r="S319" s="12">
        <f t="shared" si="17"/>
        <v>41619.676886574074</v>
      </c>
      <c r="T319">
        <f t="shared" si="19"/>
        <v>30</v>
      </c>
    </row>
    <row r="320" spans="1:20" x14ac:dyDescent="0.55000000000000004">
      <c r="A320" t="s">
        <v>8219</v>
      </c>
      <c r="B320" s="8">
        <v>84</v>
      </c>
      <c r="C320" t="s">
        <v>8221</v>
      </c>
      <c r="D320" s="8">
        <v>15</v>
      </c>
      <c r="E320" s="8"/>
      <c r="F320" s="8"/>
      <c r="G320" s="8"/>
      <c r="N320" t="s">
        <v>8219</v>
      </c>
      <c r="O320">
        <v>1361753751</v>
      </c>
      <c r="P320">
        <v>1364342151</v>
      </c>
      <c r="Q320">
        <f t="shared" si="18"/>
        <v>2588400</v>
      </c>
      <c r="R320" s="12">
        <f t="shared" si="16"/>
        <v>41330.038784722223</v>
      </c>
      <c r="S320" s="12">
        <f t="shared" si="17"/>
        <v>41359.997118055559</v>
      </c>
      <c r="T320">
        <f t="shared" si="19"/>
        <v>29.958333333335759</v>
      </c>
    </row>
    <row r="321" spans="1:20" x14ac:dyDescent="0.55000000000000004">
      <c r="A321" t="s">
        <v>8219</v>
      </c>
      <c r="B321" s="8">
        <v>84</v>
      </c>
      <c r="C321" t="s">
        <v>8221</v>
      </c>
      <c r="D321" s="8">
        <v>15</v>
      </c>
      <c r="E321" s="8"/>
      <c r="F321" s="8"/>
      <c r="G321" s="8"/>
      <c r="N321" t="s">
        <v>8219</v>
      </c>
      <c r="O321">
        <v>1257538029</v>
      </c>
      <c r="P321">
        <v>1265097540</v>
      </c>
      <c r="Q321">
        <f t="shared" si="18"/>
        <v>7559511</v>
      </c>
      <c r="R321" s="12">
        <f t="shared" si="16"/>
        <v>40123.83829861111</v>
      </c>
      <c r="S321" s="12">
        <f t="shared" si="17"/>
        <v>40211.332638888889</v>
      </c>
      <c r="T321">
        <f t="shared" si="19"/>
        <v>87.494340277778974</v>
      </c>
    </row>
    <row r="322" spans="1:20" x14ac:dyDescent="0.55000000000000004">
      <c r="A322" t="s">
        <v>8219</v>
      </c>
      <c r="B322" s="8">
        <v>84</v>
      </c>
      <c r="C322" t="s">
        <v>8221</v>
      </c>
      <c r="D322" s="8">
        <v>15</v>
      </c>
      <c r="E322" s="8"/>
      <c r="F322" s="8"/>
      <c r="G322" s="8"/>
      <c r="N322" t="s">
        <v>8219</v>
      </c>
      <c r="O322">
        <v>1448284433</v>
      </c>
      <c r="P322">
        <v>1450825200</v>
      </c>
      <c r="Q322">
        <f t="shared" si="18"/>
        <v>2540767</v>
      </c>
      <c r="R322" s="12">
        <f t="shared" ref="R322:R385" si="20">(((O322/60)/60)/24)+DATE(1970,1,1)</f>
        <v>42331.551307870366</v>
      </c>
      <c r="S322" s="12">
        <f t="shared" ref="S322:S385" si="21">(((P322/60)/60)/24)+DATE(1970,1,1)</f>
        <v>42360.958333333328</v>
      </c>
      <c r="T322">
        <f t="shared" si="19"/>
        <v>29.407025462962338</v>
      </c>
    </row>
    <row r="323" spans="1:20" x14ac:dyDescent="0.55000000000000004">
      <c r="A323" t="s">
        <v>8219</v>
      </c>
      <c r="B323" s="8">
        <v>83</v>
      </c>
      <c r="C323" t="s">
        <v>8221</v>
      </c>
      <c r="D323" s="8">
        <v>15</v>
      </c>
      <c r="E323" s="8"/>
      <c r="F323" s="8"/>
      <c r="G323" s="8"/>
      <c r="N323" t="s">
        <v>8219</v>
      </c>
      <c r="O323">
        <v>1475577786</v>
      </c>
      <c r="P323">
        <v>1478605386</v>
      </c>
      <c r="Q323">
        <f t="shared" ref="Q323:Q386" si="22">P323-O323</f>
        <v>3027600</v>
      </c>
      <c r="R323" s="12">
        <f t="shared" si="20"/>
        <v>42647.446597222224</v>
      </c>
      <c r="S323" s="12">
        <f t="shared" si="21"/>
        <v>42682.488263888896</v>
      </c>
      <c r="T323">
        <f t="shared" ref="T323:T386" si="23">S323-R323</f>
        <v>35.041666666671517</v>
      </c>
    </row>
    <row r="324" spans="1:20" x14ac:dyDescent="0.55000000000000004">
      <c r="A324" t="s">
        <v>8219</v>
      </c>
      <c r="B324" s="8">
        <v>83</v>
      </c>
      <c r="C324" t="s">
        <v>8221</v>
      </c>
      <c r="D324" s="8">
        <v>15</v>
      </c>
      <c r="E324" s="8"/>
      <c r="F324" s="8"/>
      <c r="G324" s="8"/>
      <c r="N324" t="s">
        <v>8219</v>
      </c>
      <c r="O324">
        <v>1460554848</v>
      </c>
      <c r="P324">
        <v>1463146848</v>
      </c>
      <c r="Q324">
        <f t="shared" si="22"/>
        <v>2592000</v>
      </c>
      <c r="R324" s="12">
        <f t="shared" si="20"/>
        <v>42473.57</v>
      </c>
      <c r="S324" s="12">
        <f t="shared" si="21"/>
        <v>42503.57</v>
      </c>
      <c r="T324">
        <f t="shared" si="23"/>
        <v>30</v>
      </c>
    </row>
    <row r="325" spans="1:20" x14ac:dyDescent="0.55000000000000004">
      <c r="A325" t="s">
        <v>8219</v>
      </c>
      <c r="B325" s="8">
        <v>83</v>
      </c>
      <c r="C325" t="s">
        <v>8221</v>
      </c>
      <c r="D325" s="8">
        <v>15</v>
      </c>
      <c r="E325" s="8"/>
      <c r="F325" s="8"/>
      <c r="G325" s="8"/>
      <c r="N325" t="s">
        <v>8219</v>
      </c>
      <c r="O325">
        <v>1479886966</v>
      </c>
      <c r="P325">
        <v>1482307140</v>
      </c>
      <c r="Q325">
        <f t="shared" si="22"/>
        <v>2420174</v>
      </c>
      <c r="R325" s="12">
        <f t="shared" si="20"/>
        <v>42697.32136574074</v>
      </c>
      <c r="S325" s="12">
        <f t="shared" si="21"/>
        <v>42725.332638888889</v>
      </c>
      <c r="T325">
        <f t="shared" si="23"/>
        <v>28.011273148149485</v>
      </c>
    </row>
    <row r="326" spans="1:20" x14ac:dyDescent="0.55000000000000004">
      <c r="A326" t="s">
        <v>8219</v>
      </c>
      <c r="B326" s="8">
        <v>82</v>
      </c>
      <c r="C326" t="s">
        <v>8221</v>
      </c>
      <c r="D326" s="8">
        <v>15</v>
      </c>
      <c r="E326" s="8"/>
      <c r="F326" s="8"/>
      <c r="G326" s="8"/>
      <c r="N326" t="s">
        <v>8219</v>
      </c>
      <c r="O326">
        <v>1435590108</v>
      </c>
      <c r="P326">
        <v>1438441308</v>
      </c>
      <c r="Q326">
        <f t="shared" si="22"/>
        <v>2851200</v>
      </c>
      <c r="R326" s="12">
        <f t="shared" si="20"/>
        <v>42184.626250000001</v>
      </c>
      <c r="S326" s="12">
        <f t="shared" si="21"/>
        <v>42217.626250000001</v>
      </c>
      <c r="T326">
        <f t="shared" si="23"/>
        <v>33</v>
      </c>
    </row>
    <row r="327" spans="1:20" x14ac:dyDescent="0.55000000000000004">
      <c r="A327" t="s">
        <v>8219</v>
      </c>
      <c r="B327" s="8">
        <v>82</v>
      </c>
      <c r="C327" t="s">
        <v>8221</v>
      </c>
      <c r="D327" s="8">
        <v>15</v>
      </c>
      <c r="E327" s="8"/>
      <c r="F327" s="8"/>
      <c r="G327" s="8"/>
      <c r="N327" t="s">
        <v>8219</v>
      </c>
      <c r="O327">
        <v>1479184233</v>
      </c>
      <c r="P327">
        <v>1482208233</v>
      </c>
      <c r="Q327">
        <f t="shared" si="22"/>
        <v>3024000</v>
      </c>
      <c r="R327" s="12">
        <f t="shared" si="20"/>
        <v>42689.187881944439</v>
      </c>
      <c r="S327" s="12">
        <f t="shared" si="21"/>
        <v>42724.187881944439</v>
      </c>
      <c r="T327">
        <f t="shared" si="23"/>
        <v>35</v>
      </c>
    </row>
    <row r="328" spans="1:20" x14ac:dyDescent="0.55000000000000004">
      <c r="A328" t="s">
        <v>8219</v>
      </c>
      <c r="B328" s="8">
        <v>82</v>
      </c>
      <c r="C328" t="s">
        <v>8221</v>
      </c>
      <c r="D328" s="8">
        <v>15</v>
      </c>
      <c r="E328" s="8"/>
      <c r="F328" s="8"/>
      <c r="G328" s="8"/>
      <c r="N328" t="s">
        <v>8219</v>
      </c>
      <c r="O328">
        <v>1486625606</v>
      </c>
      <c r="P328">
        <v>1489532220</v>
      </c>
      <c r="Q328">
        <f t="shared" si="22"/>
        <v>2906614</v>
      </c>
      <c r="R328" s="12">
        <f t="shared" si="20"/>
        <v>42775.314884259264</v>
      </c>
      <c r="S328" s="12">
        <f t="shared" si="21"/>
        <v>42808.956250000003</v>
      </c>
      <c r="T328">
        <f t="shared" si="23"/>
        <v>33.641365740739275</v>
      </c>
    </row>
    <row r="329" spans="1:20" x14ac:dyDescent="0.55000000000000004">
      <c r="A329" t="s">
        <v>8219</v>
      </c>
      <c r="B329" s="8">
        <v>82</v>
      </c>
      <c r="C329" t="s">
        <v>8221</v>
      </c>
      <c r="D329" s="8">
        <v>15</v>
      </c>
      <c r="E329" s="8"/>
      <c r="F329" s="8"/>
      <c r="G329" s="8"/>
      <c r="N329" t="s">
        <v>8219</v>
      </c>
      <c r="O329">
        <v>1424669929</v>
      </c>
      <c r="P329">
        <v>1427011200</v>
      </c>
      <c r="Q329">
        <f t="shared" si="22"/>
        <v>2341271</v>
      </c>
      <c r="R329" s="12">
        <f t="shared" si="20"/>
        <v>42058.235289351855</v>
      </c>
      <c r="S329" s="12">
        <f t="shared" si="21"/>
        <v>42085.333333333328</v>
      </c>
      <c r="T329">
        <f t="shared" si="23"/>
        <v>27.098043981473893</v>
      </c>
    </row>
    <row r="330" spans="1:20" x14ac:dyDescent="0.55000000000000004">
      <c r="A330" t="s">
        <v>8219</v>
      </c>
      <c r="B330" s="8">
        <v>81</v>
      </c>
      <c r="C330" t="s">
        <v>8221</v>
      </c>
      <c r="D330" s="8">
        <v>14</v>
      </c>
      <c r="E330" s="8"/>
      <c r="F330" s="8"/>
      <c r="G330" s="8"/>
      <c r="N330" t="s">
        <v>8219</v>
      </c>
      <c r="O330">
        <v>1443739388</v>
      </c>
      <c r="P330">
        <v>1446350400</v>
      </c>
      <c r="Q330">
        <f t="shared" si="22"/>
        <v>2611012</v>
      </c>
      <c r="R330" s="12">
        <f t="shared" si="20"/>
        <v>42278.946620370371</v>
      </c>
      <c r="S330" s="12">
        <f t="shared" si="21"/>
        <v>42309.166666666672</v>
      </c>
      <c r="T330">
        <f t="shared" si="23"/>
        <v>30.220046296301007</v>
      </c>
    </row>
    <row r="331" spans="1:20" x14ac:dyDescent="0.55000000000000004">
      <c r="A331" t="s">
        <v>8219</v>
      </c>
      <c r="B331" s="8">
        <v>81</v>
      </c>
      <c r="C331" t="s">
        <v>8221</v>
      </c>
      <c r="D331" s="8">
        <v>14</v>
      </c>
      <c r="E331" s="8"/>
      <c r="F331" s="8"/>
      <c r="G331" s="8"/>
      <c r="N331" t="s">
        <v>8219</v>
      </c>
      <c r="O331">
        <v>1444821127</v>
      </c>
      <c r="P331">
        <v>1446868800</v>
      </c>
      <c r="Q331">
        <f t="shared" si="22"/>
        <v>2047673</v>
      </c>
      <c r="R331" s="12">
        <f t="shared" si="20"/>
        <v>42291.46674768519</v>
      </c>
      <c r="S331" s="12">
        <f t="shared" si="21"/>
        <v>42315.166666666672</v>
      </c>
      <c r="T331">
        <f t="shared" si="23"/>
        <v>23.69991898148146</v>
      </c>
    </row>
    <row r="332" spans="1:20" x14ac:dyDescent="0.55000000000000004">
      <c r="A332" t="s">
        <v>8219</v>
      </c>
      <c r="B332" s="8">
        <v>81</v>
      </c>
      <c r="C332" t="s">
        <v>8221</v>
      </c>
      <c r="D332" s="8">
        <v>14</v>
      </c>
      <c r="E332" s="8"/>
      <c r="F332" s="8"/>
      <c r="G332" s="8"/>
      <c r="N332" t="s">
        <v>8219</v>
      </c>
      <c r="O332">
        <v>1366028563</v>
      </c>
      <c r="P332">
        <v>1368763140</v>
      </c>
      <c r="Q332">
        <f t="shared" si="22"/>
        <v>2734577</v>
      </c>
      <c r="R332" s="12">
        <f t="shared" si="20"/>
        <v>41379.515775462962</v>
      </c>
      <c r="S332" s="12">
        <f t="shared" si="21"/>
        <v>41411.165972222225</v>
      </c>
      <c r="T332">
        <f t="shared" si="23"/>
        <v>31.650196759263054</v>
      </c>
    </row>
    <row r="333" spans="1:20" x14ac:dyDescent="0.55000000000000004">
      <c r="A333" t="s">
        <v>8219</v>
      </c>
      <c r="B333" s="8">
        <v>81</v>
      </c>
      <c r="C333" t="s">
        <v>8221</v>
      </c>
      <c r="D333" s="8">
        <v>14</v>
      </c>
      <c r="E333" s="8"/>
      <c r="F333" s="8"/>
      <c r="G333" s="8"/>
      <c r="N333" t="s">
        <v>8219</v>
      </c>
      <c r="O333">
        <v>1463493434</v>
      </c>
      <c r="P333">
        <v>1466171834</v>
      </c>
      <c r="Q333">
        <f t="shared" si="22"/>
        <v>2678400</v>
      </c>
      <c r="R333" s="12">
        <f t="shared" si="20"/>
        <v>42507.581412037034</v>
      </c>
      <c r="S333" s="12">
        <f t="shared" si="21"/>
        <v>42538.581412037034</v>
      </c>
      <c r="T333">
        <f t="shared" si="23"/>
        <v>31</v>
      </c>
    </row>
    <row r="334" spans="1:20" x14ac:dyDescent="0.55000000000000004">
      <c r="A334" t="s">
        <v>8219</v>
      </c>
      <c r="B334" s="8">
        <v>81</v>
      </c>
      <c r="C334" t="s">
        <v>8221</v>
      </c>
      <c r="D334" s="8">
        <v>14</v>
      </c>
      <c r="E334" s="8"/>
      <c r="F334" s="8"/>
      <c r="G334" s="8"/>
      <c r="N334" t="s">
        <v>8219</v>
      </c>
      <c r="O334">
        <v>1442420377</v>
      </c>
      <c r="P334">
        <v>1446019200</v>
      </c>
      <c r="Q334">
        <f t="shared" si="22"/>
        <v>3598823</v>
      </c>
      <c r="R334" s="12">
        <f t="shared" si="20"/>
        <v>42263.680289351847</v>
      </c>
      <c r="S334" s="12">
        <f t="shared" si="21"/>
        <v>42305.333333333328</v>
      </c>
      <c r="T334">
        <f t="shared" si="23"/>
        <v>41.65304398148146</v>
      </c>
    </row>
    <row r="335" spans="1:20" x14ac:dyDescent="0.55000000000000004">
      <c r="A335" t="s">
        <v>8219</v>
      </c>
      <c r="B335" s="8">
        <v>81</v>
      </c>
      <c r="C335" t="s">
        <v>8221</v>
      </c>
      <c r="D335" s="8">
        <v>14</v>
      </c>
      <c r="E335" s="8"/>
      <c r="F335" s="8"/>
      <c r="G335" s="8"/>
      <c r="N335" t="s">
        <v>8219</v>
      </c>
      <c r="O335">
        <v>1457450191</v>
      </c>
      <c r="P335">
        <v>1460038591</v>
      </c>
      <c r="Q335">
        <f t="shared" si="22"/>
        <v>2588400</v>
      </c>
      <c r="R335" s="12">
        <f t="shared" si="20"/>
        <v>42437.636469907404</v>
      </c>
      <c r="S335" s="12">
        <f t="shared" si="21"/>
        <v>42467.59480324074</v>
      </c>
      <c r="T335">
        <f t="shared" si="23"/>
        <v>29.958333333335759</v>
      </c>
    </row>
    <row r="336" spans="1:20" x14ac:dyDescent="0.55000000000000004">
      <c r="A336" t="s">
        <v>8219</v>
      </c>
      <c r="B336" s="8">
        <v>81</v>
      </c>
      <c r="C336" t="s">
        <v>8221</v>
      </c>
      <c r="D336" s="8">
        <v>14</v>
      </c>
      <c r="E336" s="8"/>
      <c r="F336" s="8"/>
      <c r="G336" s="8"/>
      <c r="N336" t="s">
        <v>8219</v>
      </c>
      <c r="O336">
        <v>1428423757</v>
      </c>
      <c r="P336">
        <v>1431716400</v>
      </c>
      <c r="Q336">
        <f t="shared" si="22"/>
        <v>3292643</v>
      </c>
      <c r="R336" s="12">
        <f t="shared" si="20"/>
        <v>42101.682372685187</v>
      </c>
      <c r="S336" s="12">
        <f t="shared" si="21"/>
        <v>42139.791666666672</v>
      </c>
      <c r="T336">
        <f t="shared" si="23"/>
        <v>38.10929398148437</v>
      </c>
    </row>
    <row r="337" spans="1:20" x14ac:dyDescent="0.55000000000000004">
      <c r="A337" t="s">
        <v>8219</v>
      </c>
      <c r="B337" s="8">
        <v>81</v>
      </c>
      <c r="C337" t="s">
        <v>8221</v>
      </c>
      <c r="D337" s="8">
        <v>14</v>
      </c>
      <c r="E337" s="8"/>
      <c r="F337" s="8"/>
      <c r="G337" s="8"/>
      <c r="N337" t="s">
        <v>8219</v>
      </c>
      <c r="O337">
        <v>1428428515</v>
      </c>
      <c r="P337">
        <v>1431122400</v>
      </c>
      <c r="Q337">
        <f t="shared" si="22"/>
        <v>2693885</v>
      </c>
      <c r="R337" s="12">
        <f t="shared" si="20"/>
        <v>42101.737442129626</v>
      </c>
      <c r="S337" s="12">
        <f t="shared" si="21"/>
        <v>42132.916666666672</v>
      </c>
      <c r="T337">
        <f t="shared" si="23"/>
        <v>31.179224537045229</v>
      </c>
    </row>
    <row r="338" spans="1:20" x14ac:dyDescent="0.55000000000000004">
      <c r="A338" t="s">
        <v>8219</v>
      </c>
      <c r="B338" s="8">
        <v>80</v>
      </c>
      <c r="C338" t="s">
        <v>8221</v>
      </c>
      <c r="D338" s="8">
        <v>14</v>
      </c>
      <c r="E338" s="8"/>
      <c r="F338" s="8"/>
      <c r="G338" s="8"/>
      <c r="N338" t="s">
        <v>8219</v>
      </c>
      <c r="O338">
        <v>1444832318</v>
      </c>
      <c r="P338">
        <v>1447427918</v>
      </c>
      <c r="Q338">
        <f t="shared" si="22"/>
        <v>2595600</v>
      </c>
      <c r="R338" s="12">
        <f t="shared" si="20"/>
        <v>42291.596273148149</v>
      </c>
      <c r="S338" s="12">
        <f t="shared" si="21"/>
        <v>42321.637939814813</v>
      </c>
      <c r="T338">
        <f t="shared" si="23"/>
        <v>30.041666666664241</v>
      </c>
    </row>
    <row r="339" spans="1:20" x14ac:dyDescent="0.55000000000000004">
      <c r="A339" t="s">
        <v>8219</v>
      </c>
      <c r="B339" s="8">
        <v>80</v>
      </c>
      <c r="C339" t="s">
        <v>8221</v>
      </c>
      <c r="D339" s="8">
        <v>14</v>
      </c>
      <c r="E339" s="8"/>
      <c r="F339" s="8"/>
      <c r="G339" s="8"/>
      <c r="N339" t="s">
        <v>8219</v>
      </c>
      <c r="O339">
        <v>1423710308</v>
      </c>
      <c r="P339">
        <v>1426298708</v>
      </c>
      <c r="Q339">
        <f t="shared" si="22"/>
        <v>2588400</v>
      </c>
      <c r="R339" s="12">
        <f t="shared" si="20"/>
        <v>42047.128564814819</v>
      </c>
      <c r="S339" s="12">
        <f t="shared" si="21"/>
        <v>42077.086898148147</v>
      </c>
      <c r="T339">
        <f t="shared" si="23"/>
        <v>29.958333333328483</v>
      </c>
    </row>
    <row r="340" spans="1:20" x14ac:dyDescent="0.55000000000000004">
      <c r="A340" t="s">
        <v>8219</v>
      </c>
      <c r="B340" s="8">
        <v>80</v>
      </c>
      <c r="C340" t="s">
        <v>8221</v>
      </c>
      <c r="D340" s="8">
        <v>14</v>
      </c>
      <c r="E340" s="8"/>
      <c r="F340" s="8"/>
      <c r="G340" s="8"/>
      <c r="N340" t="s">
        <v>8219</v>
      </c>
      <c r="O340">
        <v>1468001290</v>
      </c>
      <c r="P340">
        <v>1472864400</v>
      </c>
      <c r="Q340">
        <f t="shared" si="22"/>
        <v>4863110</v>
      </c>
      <c r="R340" s="12">
        <f t="shared" si="20"/>
        <v>42559.755671296298</v>
      </c>
      <c r="S340" s="12">
        <f t="shared" si="21"/>
        <v>42616.041666666672</v>
      </c>
      <c r="T340">
        <f t="shared" si="23"/>
        <v>56.285995370373712</v>
      </c>
    </row>
    <row r="341" spans="1:20" x14ac:dyDescent="0.55000000000000004">
      <c r="A341" t="s">
        <v>8219</v>
      </c>
      <c r="B341" s="8">
        <v>80</v>
      </c>
      <c r="C341" t="s">
        <v>8221</v>
      </c>
      <c r="D341" s="8">
        <v>14</v>
      </c>
      <c r="E341" s="8"/>
      <c r="F341" s="8"/>
      <c r="G341" s="8"/>
      <c r="N341" t="s">
        <v>8219</v>
      </c>
      <c r="O341">
        <v>1427739268</v>
      </c>
      <c r="P341">
        <v>1430331268</v>
      </c>
      <c r="Q341">
        <f t="shared" si="22"/>
        <v>2592000</v>
      </c>
      <c r="R341" s="12">
        <f t="shared" si="20"/>
        <v>42093.760046296295</v>
      </c>
      <c r="S341" s="12">
        <f t="shared" si="21"/>
        <v>42123.760046296295</v>
      </c>
      <c r="T341">
        <f t="shared" si="23"/>
        <v>30</v>
      </c>
    </row>
    <row r="342" spans="1:20" x14ac:dyDescent="0.55000000000000004">
      <c r="A342" t="s">
        <v>8219</v>
      </c>
      <c r="B342" s="8">
        <v>79</v>
      </c>
      <c r="C342" t="s">
        <v>8221</v>
      </c>
      <c r="D342" s="8">
        <v>14</v>
      </c>
      <c r="E342" s="8"/>
      <c r="F342" s="8"/>
      <c r="G342" s="8"/>
      <c r="N342" t="s">
        <v>8219</v>
      </c>
      <c r="O342">
        <v>1486397007</v>
      </c>
      <c r="P342">
        <v>1489006800</v>
      </c>
      <c r="Q342">
        <f t="shared" si="22"/>
        <v>2609793</v>
      </c>
      <c r="R342" s="12">
        <f t="shared" si="20"/>
        <v>42772.669062500005</v>
      </c>
      <c r="S342" s="12">
        <f t="shared" si="21"/>
        <v>42802.875</v>
      </c>
      <c r="T342">
        <f t="shared" si="23"/>
        <v>30.205937499995343</v>
      </c>
    </row>
    <row r="343" spans="1:20" x14ac:dyDescent="0.55000000000000004">
      <c r="A343" t="s">
        <v>8219</v>
      </c>
      <c r="B343" s="8">
        <v>79</v>
      </c>
      <c r="C343" t="s">
        <v>8221</v>
      </c>
      <c r="D343" s="8">
        <v>14</v>
      </c>
      <c r="E343" s="8"/>
      <c r="F343" s="8"/>
      <c r="G343" s="8"/>
      <c r="N343" t="s">
        <v>8219</v>
      </c>
      <c r="O343">
        <v>1410555998</v>
      </c>
      <c r="P343">
        <v>1412135940</v>
      </c>
      <c r="Q343">
        <f t="shared" si="22"/>
        <v>1579942</v>
      </c>
      <c r="R343" s="12">
        <f t="shared" si="20"/>
        <v>41894.879606481481</v>
      </c>
      <c r="S343" s="12">
        <f t="shared" si="21"/>
        <v>41913.165972222225</v>
      </c>
      <c r="T343">
        <f t="shared" si="23"/>
        <v>18.286365740743349</v>
      </c>
    </row>
    <row r="344" spans="1:20" x14ac:dyDescent="0.55000000000000004">
      <c r="A344" t="s">
        <v>8219</v>
      </c>
      <c r="B344" s="8">
        <v>79</v>
      </c>
      <c r="C344" t="s">
        <v>8221</v>
      </c>
      <c r="D344" s="8">
        <v>14</v>
      </c>
      <c r="E344" s="8"/>
      <c r="F344" s="8"/>
      <c r="G344" s="8"/>
      <c r="N344" t="s">
        <v>8219</v>
      </c>
      <c r="O344">
        <v>1459363465</v>
      </c>
      <c r="P344">
        <v>1461955465</v>
      </c>
      <c r="Q344">
        <f t="shared" si="22"/>
        <v>2592000</v>
      </c>
      <c r="R344" s="12">
        <f t="shared" si="20"/>
        <v>42459.780844907407</v>
      </c>
      <c r="S344" s="12">
        <f t="shared" si="21"/>
        <v>42489.780844907407</v>
      </c>
      <c r="T344">
        <f t="shared" si="23"/>
        <v>30</v>
      </c>
    </row>
    <row r="345" spans="1:20" x14ac:dyDescent="0.55000000000000004">
      <c r="A345" t="s">
        <v>8219</v>
      </c>
      <c r="B345" s="8">
        <v>79</v>
      </c>
      <c r="C345" t="s">
        <v>8221</v>
      </c>
      <c r="D345" s="8">
        <v>14</v>
      </c>
      <c r="E345" s="8"/>
      <c r="F345" s="8"/>
      <c r="G345" s="8"/>
      <c r="N345" t="s">
        <v>8219</v>
      </c>
      <c r="O345">
        <v>1413308545</v>
      </c>
      <c r="P345">
        <v>1415934000</v>
      </c>
      <c r="Q345">
        <f t="shared" si="22"/>
        <v>2625455</v>
      </c>
      <c r="R345" s="12">
        <f t="shared" si="20"/>
        <v>41926.73778935185</v>
      </c>
      <c r="S345" s="12">
        <f t="shared" si="21"/>
        <v>41957.125</v>
      </c>
      <c r="T345">
        <f t="shared" si="23"/>
        <v>30.387210648150358</v>
      </c>
    </row>
    <row r="346" spans="1:20" x14ac:dyDescent="0.55000000000000004">
      <c r="A346" t="s">
        <v>8219</v>
      </c>
      <c r="B346" s="8">
        <v>79</v>
      </c>
      <c r="C346" t="s">
        <v>8221</v>
      </c>
      <c r="D346" s="8">
        <v>14</v>
      </c>
      <c r="E346" s="8"/>
      <c r="F346" s="8"/>
      <c r="G346" s="8"/>
      <c r="N346" t="s">
        <v>8219</v>
      </c>
      <c r="O346">
        <v>1429312694</v>
      </c>
      <c r="P346">
        <v>1433125200</v>
      </c>
      <c r="Q346">
        <f t="shared" si="22"/>
        <v>3812506</v>
      </c>
      <c r="R346" s="12">
        <f t="shared" si="20"/>
        <v>42111.970995370371</v>
      </c>
      <c r="S346" s="12">
        <f t="shared" si="21"/>
        <v>42156.097222222219</v>
      </c>
      <c r="T346">
        <f t="shared" si="23"/>
        <v>44.126226851847605</v>
      </c>
    </row>
    <row r="347" spans="1:20" x14ac:dyDescent="0.55000000000000004">
      <c r="A347" t="s">
        <v>8219</v>
      </c>
      <c r="B347" s="8">
        <v>79</v>
      </c>
      <c r="C347" t="s">
        <v>8221</v>
      </c>
      <c r="D347" s="8">
        <v>14</v>
      </c>
      <c r="E347" s="8"/>
      <c r="F347" s="8"/>
      <c r="G347" s="8"/>
      <c r="N347" t="s">
        <v>8219</v>
      </c>
      <c r="O347">
        <v>1429569590</v>
      </c>
      <c r="P347">
        <v>1432161590</v>
      </c>
      <c r="Q347">
        <f t="shared" si="22"/>
        <v>2592000</v>
      </c>
      <c r="R347" s="12">
        <f t="shared" si="20"/>
        <v>42114.944328703699</v>
      </c>
      <c r="S347" s="12">
        <f t="shared" si="21"/>
        <v>42144.944328703699</v>
      </c>
      <c r="T347">
        <f t="shared" si="23"/>
        <v>30</v>
      </c>
    </row>
    <row r="348" spans="1:20" x14ac:dyDescent="0.55000000000000004">
      <c r="A348" t="s">
        <v>8219</v>
      </c>
      <c r="B348" s="8">
        <v>78</v>
      </c>
      <c r="C348" t="s">
        <v>8221</v>
      </c>
      <c r="D348" s="8">
        <v>14</v>
      </c>
      <c r="E348" s="8"/>
      <c r="F348" s="8"/>
      <c r="G348" s="8"/>
      <c r="N348" t="s">
        <v>8219</v>
      </c>
      <c r="O348">
        <v>1442232021</v>
      </c>
      <c r="P348">
        <v>1444824021</v>
      </c>
      <c r="Q348">
        <f t="shared" si="22"/>
        <v>2592000</v>
      </c>
      <c r="R348" s="12">
        <f t="shared" si="20"/>
        <v>42261.500243055561</v>
      </c>
      <c r="S348" s="12">
        <f t="shared" si="21"/>
        <v>42291.500243055561</v>
      </c>
      <c r="T348">
        <f t="shared" si="23"/>
        <v>30</v>
      </c>
    </row>
    <row r="349" spans="1:20" x14ac:dyDescent="0.55000000000000004">
      <c r="A349" t="s">
        <v>8219</v>
      </c>
      <c r="B349" s="8">
        <v>78</v>
      </c>
      <c r="C349" t="s">
        <v>8221</v>
      </c>
      <c r="D349" s="8">
        <v>14</v>
      </c>
      <c r="E349" s="8"/>
      <c r="F349" s="8"/>
      <c r="G349" s="8"/>
      <c r="N349" t="s">
        <v>8219</v>
      </c>
      <c r="O349">
        <v>1444910009</v>
      </c>
      <c r="P349">
        <v>1447505609</v>
      </c>
      <c r="Q349">
        <f t="shared" si="22"/>
        <v>2595600</v>
      </c>
      <c r="R349" s="12">
        <f t="shared" si="20"/>
        <v>42292.495474537034</v>
      </c>
      <c r="S349" s="12">
        <f t="shared" si="21"/>
        <v>42322.537141203706</v>
      </c>
      <c r="T349">
        <f t="shared" si="23"/>
        <v>30.041666666671517</v>
      </c>
    </row>
    <row r="350" spans="1:20" x14ac:dyDescent="0.55000000000000004">
      <c r="A350" t="s">
        <v>8219</v>
      </c>
      <c r="B350" s="8">
        <v>78</v>
      </c>
      <c r="C350" t="s">
        <v>8221</v>
      </c>
      <c r="D350" s="8">
        <v>14</v>
      </c>
      <c r="E350" s="8"/>
      <c r="F350" s="8"/>
      <c r="G350" s="8"/>
      <c r="N350" t="s">
        <v>8219</v>
      </c>
      <c r="O350">
        <v>1437573916</v>
      </c>
      <c r="P350">
        <v>1440165916</v>
      </c>
      <c r="Q350">
        <f t="shared" si="22"/>
        <v>2592000</v>
      </c>
      <c r="R350" s="12">
        <f t="shared" si="20"/>
        <v>42207.58699074074</v>
      </c>
      <c r="S350" s="12">
        <f t="shared" si="21"/>
        <v>42237.58699074074</v>
      </c>
      <c r="T350">
        <f t="shared" si="23"/>
        <v>30</v>
      </c>
    </row>
    <row r="351" spans="1:20" x14ac:dyDescent="0.55000000000000004">
      <c r="A351" t="s">
        <v>8219</v>
      </c>
      <c r="B351" s="8">
        <v>78</v>
      </c>
      <c r="C351" t="s">
        <v>8221</v>
      </c>
      <c r="D351" s="8">
        <v>13</v>
      </c>
      <c r="E351" s="8"/>
      <c r="F351" s="8"/>
      <c r="G351" s="8"/>
      <c r="N351" t="s">
        <v>8219</v>
      </c>
      <c r="O351">
        <v>1485345508</v>
      </c>
      <c r="P351">
        <v>1487937508</v>
      </c>
      <c r="Q351">
        <f t="shared" si="22"/>
        <v>2592000</v>
      </c>
      <c r="R351" s="12">
        <f t="shared" si="20"/>
        <v>42760.498935185184</v>
      </c>
      <c r="S351" s="12">
        <f t="shared" si="21"/>
        <v>42790.498935185184</v>
      </c>
      <c r="T351">
        <f t="shared" si="23"/>
        <v>30</v>
      </c>
    </row>
    <row r="352" spans="1:20" x14ac:dyDescent="0.55000000000000004">
      <c r="A352" t="s">
        <v>8219</v>
      </c>
      <c r="B352" s="8">
        <v>78</v>
      </c>
      <c r="C352" t="s">
        <v>8221</v>
      </c>
      <c r="D352" s="8">
        <v>13</v>
      </c>
      <c r="E352" s="8"/>
      <c r="F352" s="8"/>
      <c r="G352" s="8"/>
      <c r="N352" t="s">
        <v>8219</v>
      </c>
      <c r="O352">
        <v>1470274509</v>
      </c>
      <c r="P352">
        <v>1473566340</v>
      </c>
      <c r="Q352">
        <f t="shared" si="22"/>
        <v>3291831</v>
      </c>
      <c r="R352" s="12">
        <f t="shared" si="20"/>
        <v>42586.066076388888</v>
      </c>
      <c r="S352" s="12">
        <f t="shared" si="21"/>
        <v>42624.165972222225</v>
      </c>
      <c r="T352">
        <f t="shared" si="23"/>
        <v>38.099895833336632</v>
      </c>
    </row>
    <row r="353" spans="1:20" x14ac:dyDescent="0.55000000000000004">
      <c r="A353" t="s">
        <v>8219</v>
      </c>
      <c r="B353" s="8">
        <v>78</v>
      </c>
      <c r="C353" t="s">
        <v>8221</v>
      </c>
      <c r="D353" s="8">
        <v>13</v>
      </c>
      <c r="E353" s="8"/>
      <c r="F353" s="8"/>
      <c r="G353" s="8"/>
      <c r="N353" t="s">
        <v>8219</v>
      </c>
      <c r="O353">
        <v>1456614554</v>
      </c>
      <c r="P353">
        <v>1460066954</v>
      </c>
      <c r="Q353">
        <f t="shared" si="22"/>
        <v>3452400</v>
      </c>
      <c r="R353" s="12">
        <f t="shared" si="20"/>
        <v>42427.964745370366</v>
      </c>
      <c r="S353" s="12">
        <f t="shared" si="21"/>
        <v>42467.923078703709</v>
      </c>
      <c r="T353">
        <f t="shared" si="23"/>
        <v>39.958333333343035</v>
      </c>
    </row>
    <row r="354" spans="1:20" x14ac:dyDescent="0.55000000000000004">
      <c r="A354" t="s">
        <v>8219</v>
      </c>
      <c r="B354" s="8">
        <v>78</v>
      </c>
      <c r="C354" t="s">
        <v>8221</v>
      </c>
      <c r="D354" s="8">
        <v>13</v>
      </c>
      <c r="E354" s="8"/>
      <c r="F354" s="8"/>
      <c r="G354" s="8"/>
      <c r="N354" t="s">
        <v>8219</v>
      </c>
      <c r="O354">
        <v>1410148868</v>
      </c>
      <c r="P354">
        <v>1412740868</v>
      </c>
      <c r="Q354">
        <f t="shared" si="22"/>
        <v>2592000</v>
      </c>
      <c r="R354" s="12">
        <f t="shared" si="20"/>
        <v>41890.167453703703</v>
      </c>
      <c r="S354" s="12">
        <f t="shared" si="21"/>
        <v>41920.167453703703</v>
      </c>
      <c r="T354">
        <f t="shared" si="23"/>
        <v>30</v>
      </c>
    </row>
    <row r="355" spans="1:20" x14ac:dyDescent="0.55000000000000004">
      <c r="A355" t="s">
        <v>8219</v>
      </c>
      <c r="B355" s="8">
        <v>78</v>
      </c>
      <c r="C355" t="s">
        <v>8221</v>
      </c>
      <c r="D355" s="8">
        <v>13</v>
      </c>
      <c r="E355" s="8"/>
      <c r="F355" s="8"/>
      <c r="G355" s="8"/>
      <c r="N355" t="s">
        <v>8219</v>
      </c>
      <c r="O355">
        <v>1445367619</v>
      </c>
      <c r="P355">
        <v>1447963219</v>
      </c>
      <c r="Q355">
        <f t="shared" si="22"/>
        <v>2595600</v>
      </c>
      <c r="R355" s="12">
        <f t="shared" si="20"/>
        <v>42297.791886574079</v>
      </c>
      <c r="S355" s="12">
        <f t="shared" si="21"/>
        <v>42327.833553240736</v>
      </c>
      <c r="T355">
        <f t="shared" si="23"/>
        <v>30.041666666656965</v>
      </c>
    </row>
    <row r="356" spans="1:20" x14ac:dyDescent="0.55000000000000004">
      <c r="A356" t="s">
        <v>8219</v>
      </c>
      <c r="B356" s="8">
        <v>77</v>
      </c>
      <c r="C356" t="s">
        <v>8221</v>
      </c>
      <c r="D356" s="8">
        <v>13</v>
      </c>
      <c r="E356" s="8"/>
      <c r="F356" s="8"/>
      <c r="G356" s="8"/>
      <c r="N356" t="s">
        <v>8219</v>
      </c>
      <c r="O356">
        <v>1457553121</v>
      </c>
      <c r="P356">
        <v>1460141521</v>
      </c>
      <c r="Q356">
        <f t="shared" si="22"/>
        <v>2588400</v>
      </c>
      <c r="R356" s="12">
        <f t="shared" si="20"/>
        <v>42438.827789351853</v>
      </c>
      <c r="S356" s="12">
        <f t="shared" si="21"/>
        <v>42468.786122685182</v>
      </c>
      <c r="T356">
        <f t="shared" si="23"/>
        <v>29.958333333328483</v>
      </c>
    </row>
    <row r="357" spans="1:20" x14ac:dyDescent="0.55000000000000004">
      <c r="A357" t="s">
        <v>8219</v>
      </c>
      <c r="B357" s="8">
        <v>76</v>
      </c>
      <c r="C357" t="s">
        <v>8221</v>
      </c>
      <c r="D357" s="8">
        <v>13</v>
      </c>
      <c r="E357" s="8"/>
      <c r="F357" s="8"/>
      <c r="G357" s="8"/>
      <c r="N357" t="s">
        <v>8219</v>
      </c>
      <c r="O357">
        <v>1414738994</v>
      </c>
      <c r="P357">
        <v>1417420994</v>
      </c>
      <c r="Q357">
        <f t="shared" si="22"/>
        <v>2682000</v>
      </c>
      <c r="R357" s="12">
        <f t="shared" si="20"/>
        <v>41943.293912037036</v>
      </c>
      <c r="S357" s="12">
        <f t="shared" si="21"/>
        <v>41974.3355787037</v>
      </c>
      <c r="T357">
        <f t="shared" si="23"/>
        <v>31.041666666664241</v>
      </c>
    </row>
    <row r="358" spans="1:20" x14ac:dyDescent="0.55000000000000004">
      <c r="A358" t="s">
        <v>8219</v>
      </c>
      <c r="B358" s="8">
        <v>76</v>
      </c>
      <c r="C358" t="s">
        <v>8221</v>
      </c>
      <c r="D358" s="8">
        <v>13</v>
      </c>
      <c r="E358" s="8"/>
      <c r="F358" s="8"/>
      <c r="G358" s="8"/>
      <c r="N358" t="s">
        <v>8219</v>
      </c>
      <c r="O358">
        <v>1455563793</v>
      </c>
      <c r="P358">
        <v>1458152193</v>
      </c>
      <c r="Q358">
        <f t="shared" si="22"/>
        <v>2588400</v>
      </c>
      <c r="R358" s="12">
        <f t="shared" si="20"/>
        <v>42415.803159722222</v>
      </c>
      <c r="S358" s="12">
        <f t="shared" si="21"/>
        <v>42445.761493055557</v>
      </c>
      <c r="T358">
        <f t="shared" si="23"/>
        <v>29.958333333335759</v>
      </c>
    </row>
    <row r="359" spans="1:20" x14ac:dyDescent="0.55000000000000004">
      <c r="A359" t="s">
        <v>8219</v>
      </c>
      <c r="B359" s="8">
        <v>76</v>
      </c>
      <c r="C359" t="s">
        <v>8221</v>
      </c>
      <c r="D359" s="8">
        <v>13</v>
      </c>
      <c r="E359" s="8"/>
      <c r="F359" s="8"/>
      <c r="G359" s="8"/>
      <c r="N359" t="s">
        <v>8219</v>
      </c>
      <c r="O359">
        <v>1426396797</v>
      </c>
      <c r="P359">
        <v>1429852797</v>
      </c>
      <c r="Q359">
        <f t="shared" si="22"/>
        <v>3456000</v>
      </c>
      <c r="R359" s="12">
        <f t="shared" si="20"/>
        <v>42078.222187499996</v>
      </c>
      <c r="S359" s="12">
        <f t="shared" si="21"/>
        <v>42118.222187499996</v>
      </c>
      <c r="T359">
        <f t="shared" si="23"/>
        <v>40</v>
      </c>
    </row>
    <row r="360" spans="1:20" x14ac:dyDescent="0.55000000000000004">
      <c r="A360" t="s">
        <v>8219</v>
      </c>
      <c r="B360" s="8">
        <v>76</v>
      </c>
      <c r="C360" t="s">
        <v>8221</v>
      </c>
      <c r="D360" s="8">
        <v>13</v>
      </c>
      <c r="E360" s="8"/>
      <c r="F360" s="8"/>
      <c r="G360" s="8"/>
      <c r="N360" t="s">
        <v>8219</v>
      </c>
      <c r="O360">
        <v>1463517521</v>
      </c>
      <c r="P360">
        <v>1466002800</v>
      </c>
      <c r="Q360">
        <f t="shared" si="22"/>
        <v>2485279</v>
      </c>
      <c r="R360" s="12">
        <f t="shared" si="20"/>
        <v>42507.860196759255</v>
      </c>
      <c r="S360" s="12">
        <f t="shared" si="21"/>
        <v>42536.625</v>
      </c>
      <c r="T360">
        <f t="shared" si="23"/>
        <v>28.764803240745096</v>
      </c>
    </row>
    <row r="361" spans="1:20" x14ac:dyDescent="0.55000000000000004">
      <c r="A361" t="s">
        <v>8219</v>
      </c>
      <c r="B361" s="8">
        <v>75</v>
      </c>
      <c r="C361" t="s">
        <v>8221</v>
      </c>
      <c r="D361" s="8">
        <v>13</v>
      </c>
      <c r="E361" s="8"/>
      <c r="F361" s="8"/>
      <c r="G361" s="8"/>
      <c r="N361" t="s">
        <v>8219</v>
      </c>
      <c r="O361">
        <v>1414028490</v>
      </c>
      <c r="P361">
        <v>1415941920</v>
      </c>
      <c r="Q361">
        <f t="shared" si="22"/>
        <v>1913430</v>
      </c>
      <c r="R361" s="12">
        <f t="shared" si="20"/>
        <v>41935.070486111108</v>
      </c>
      <c r="S361" s="12">
        <f t="shared" si="21"/>
        <v>41957.216666666667</v>
      </c>
      <c r="T361">
        <f t="shared" si="23"/>
        <v>22.146180555559113</v>
      </c>
    </row>
    <row r="362" spans="1:20" x14ac:dyDescent="0.55000000000000004">
      <c r="A362" t="s">
        <v>8219</v>
      </c>
      <c r="B362" s="8">
        <v>75</v>
      </c>
      <c r="C362" t="s">
        <v>8221</v>
      </c>
      <c r="D362" s="8">
        <v>13</v>
      </c>
      <c r="E362" s="8"/>
      <c r="F362" s="8"/>
      <c r="G362" s="8"/>
      <c r="N362" t="s">
        <v>8219</v>
      </c>
      <c r="O362">
        <v>1433799180</v>
      </c>
      <c r="P362">
        <v>1437621060</v>
      </c>
      <c r="Q362">
        <f t="shared" si="22"/>
        <v>3821880</v>
      </c>
      <c r="R362" s="12">
        <f t="shared" si="20"/>
        <v>42163.897916666669</v>
      </c>
      <c r="S362" s="12">
        <f t="shared" si="21"/>
        <v>42208.132638888885</v>
      </c>
      <c r="T362">
        <f t="shared" si="23"/>
        <v>44.234722222216078</v>
      </c>
    </row>
    <row r="363" spans="1:20" x14ac:dyDescent="0.55000000000000004">
      <c r="A363" t="s">
        <v>8219</v>
      </c>
      <c r="B363" s="8">
        <v>75</v>
      </c>
      <c r="C363" t="s">
        <v>8221</v>
      </c>
      <c r="D363" s="8">
        <v>13</v>
      </c>
      <c r="E363" s="8"/>
      <c r="F363" s="8"/>
      <c r="G363" s="8"/>
      <c r="N363" t="s">
        <v>8219</v>
      </c>
      <c r="O363">
        <v>1414108906</v>
      </c>
      <c r="P363">
        <v>1416704506</v>
      </c>
      <c r="Q363">
        <f t="shared" si="22"/>
        <v>2595600</v>
      </c>
      <c r="R363" s="12">
        <f t="shared" si="20"/>
        <v>41936.001226851848</v>
      </c>
      <c r="S363" s="12">
        <f t="shared" si="21"/>
        <v>41966.042893518519</v>
      </c>
      <c r="T363">
        <f t="shared" si="23"/>
        <v>30.041666666671517</v>
      </c>
    </row>
    <row r="364" spans="1:20" x14ac:dyDescent="0.55000000000000004">
      <c r="A364" t="s">
        <v>8219</v>
      </c>
      <c r="B364" s="8">
        <v>75</v>
      </c>
      <c r="C364" t="s">
        <v>8221</v>
      </c>
      <c r="D364" s="8">
        <v>13</v>
      </c>
      <c r="E364" s="8"/>
      <c r="F364" s="8"/>
      <c r="G364" s="8"/>
      <c r="N364" t="s">
        <v>8219</v>
      </c>
      <c r="O364">
        <v>1405573391</v>
      </c>
      <c r="P364">
        <v>1407456000</v>
      </c>
      <c r="Q364">
        <f t="shared" si="22"/>
        <v>1882609</v>
      </c>
      <c r="R364" s="12">
        <f t="shared" si="20"/>
        <v>41837.210543981484</v>
      </c>
      <c r="S364" s="12">
        <f t="shared" si="21"/>
        <v>41859</v>
      </c>
      <c r="T364">
        <f t="shared" si="23"/>
        <v>21.789456018515921</v>
      </c>
    </row>
    <row r="365" spans="1:20" x14ac:dyDescent="0.55000000000000004">
      <c r="A365" t="s">
        <v>8219</v>
      </c>
      <c r="B365" s="8">
        <v>75</v>
      </c>
      <c r="C365" t="s">
        <v>8221</v>
      </c>
      <c r="D365" s="8">
        <v>13</v>
      </c>
      <c r="E365" s="8"/>
      <c r="F365" s="8"/>
      <c r="G365" s="8"/>
      <c r="N365" t="s">
        <v>8219</v>
      </c>
      <c r="O365">
        <v>1268934736</v>
      </c>
      <c r="P365">
        <v>1272828120</v>
      </c>
      <c r="Q365">
        <f t="shared" si="22"/>
        <v>3893384</v>
      </c>
      <c r="R365" s="12">
        <f t="shared" si="20"/>
        <v>40255.744629629626</v>
      </c>
      <c r="S365" s="12">
        <f t="shared" si="21"/>
        <v>40300.806944444441</v>
      </c>
      <c r="T365">
        <f t="shared" si="23"/>
        <v>45.062314814815181</v>
      </c>
    </row>
    <row r="366" spans="1:20" x14ac:dyDescent="0.55000000000000004">
      <c r="A366" t="s">
        <v>8219</v>
      </c>
      <c r="B366" s="8">
        <v>75</v>
      </c>
      <c r="C366" t="s">
        <v>8221</v>
      </c>
      <c r="D366" s="8">
        <v>13</v>
      </c>
      <c r="E366" s="8"/>
      <c r="F366" s="8"/>
      <c r="G366" s="8"/>
      <c r="N366" t="s">
        <v>8219</v>
      </c>
      <c r="O366">
        <v>1400704672</v>
      </c>
      <c r="P366">
        <v>1403323140</v>
      </c>
      <c r="Q366">
        <f t="shared" si="22"/>
        <v>2618468</v>
      </c>
      <c r="R366" s="12">
        <f t="shared" si="20"/>
        <v>41780.859629629631</v>
      </c>
      <c r="S366" s="12">
        <f t="shared" si="21"/>
        <v>41811.165972222225</v>
      </c>
      <c r="T366">
        <f t="shared" si="23"/>
        <v>30.306342592593865</v>
      </c>
    </row>
    <row r="367" spans="1:20" x14ac:dyDescent="0.55000000000000004">
      <c r="A367" t="s">
        <v>8219</v>
      </c>
      <c r="B367" s="8">
        <v>74</v>
      </c>
      <c r="C367" t="s">
        <v>8221</v>
      </c>
      <c r="D367" s="8">
        <v>13</v>
      </c>
      <c r="E367" s="8"/>
      <c r="F367" s="8"/>
      <c r="G367" s="8"/>
      <c r="N367" t="s">
        <v>8219</v>
      </c>
      <c r="O367">
        <v>1391005999</v>
      </c>
      <c r="P367">
        <v>1393597999</v>
      </c>
      <c r="Q367">
        <f t="shared" si="22"/>
        <v>2592000</v>
      </c>
      <c r="R367" s="12">
        <f t="shared" si="20"/>
        <v>41668.606469907405</v>
      </c>
      <c r="S367" s="12">
        <f t="shared" si="21"/>
        <v>41698.606469907405</v>
      </c>
      <c r="T367">
        <f t="shared" si="23"/>
        <v>30</v>
      </c>
    </row>
    <row r="368" spans="1:20" x14ac:dyDescent="0.55000000000000004">
      <c r="A368" t="s">
        <v>8219</v>
      </c>
      <c r="B368" s="8">
        <v>74</v>
      </c>
      <c r="C368" t="s">
        <v>8221</v>
      </c>
      <c r="D368" s="8">
        <v>13</v>
      </c>
      <c r="E368" s="8"/>
      <c r="F368" s="8"/>
      <c r="G368" s="8"/>
      <c r="N368" t="s">
        <v>8219</v>
      </c>
      <c r="O368">
        <v>1334948518</v>
      </c>
      <c r="P368">
        <v>1337540518</v>
      </c>
      <c r="Q368">
        <f t="shared" si="22"/>
        <v>2592000</v>
      </c>
      <c r="R368" s="12">
        <f t="shared" si="20"/>
        <v>41019.793032407404</v>
      </c>
      <c r="S368" s="12">
        <f t="shared" si="21"/>
        <v>41049.793032407404</v>
      </c>
      <c r="T368">
        <f t="shared" si="23"/>
        <v>30</v>
      </c>
    </row>
    <row r="369" spans="1:20" x14ac:dyDescent="0.55000000000000004">
      <c r="A369" t="s">
        <v>8219</v>
      </c>
      <c r="B369" s="8">
        <v>74</v>
      </c>
      <c r="C369" t="s">
        <v>8221</v>
      </c>
      <c r="D369" s="8">
        <v>13</v>
      </c>
      <c r="E369" s="8"/>
      <c r="F369" s="8"/>
      <c r="G369" s="8"/>
      <c r="N369" t="s">
        <v>8219</v>
      </c>
      <c r="O369">
        <v>1363960278</v>
      </c>
      <c r="P369">
        <v>1367384340</v>
      </c>
      <c r="Q369">
        <f t="shared" si="22"/>
        <v>3424062</v>
      </c>
      <c r="R369" s="12">
        <f t="shared" si="20"/>
        <v>41355.577291666668</v>
      </c>
      <c r="S369" s="12">
        <f t="shared" si="21"/>
        <v>41395.207638888889</v>
      </c>
      <c r="T369">
        <f t="shared" si="23"/>
        <v>39.630347222220735</v>
      </c>
    </row>
    <row r="370" spans="1:20" x14ac:dyDescent="0.55000000000000004">
      <c r="A370" t="s">
        <v>8219</v>
      </c>
      <c r="B370" s="8">
        <v>74</v>
      </c>
      <c r="C370" t="s">
        <v>8221</v>
      </c>
      <c r="D370" s="8">
        <v>13</v>
      </c>
      <c r="E370" s="8"/>
      <c r="F370" s="8"/>
      <c r="G370" s="8"/>
      <c r="N370" t="s">
        <v>8219</v>
      </c>
      <c r="O370">
        <v>1423405922</v>
      </c>
      <c r="P370">
        <v>1426426322</v>
      </c>
      <c r="Q370">
        <f t="shared" si="22"/>
        <v>3020400</v>
      </c>
      <c r="R370" s="12">
        <f t="shared" si="20"/>
        <v>42043.605578703704</v>
      </c>
      <c r="S370" s="12">
        <f t="shared" si="21"/>
        <v>42078.563912037032</v>
      </c>
      <c r="T370">
        <f t="shared" si="23"/>
        <v>34.958333333328483</v>
      </c>
    </row>
    <row r="371" spans="1:20" x14ac:dyDescent="0.55000000000000004">
      <c r="A371" t="s">
        <v>8219</v>
      </c>
      <c r="B371" s="8">
        <v>74</v>
      </c>
      <c r="C371" t="s">
        <v>8221</v>
      </c>
      <c r="D371" s="8">
        <v>13</v>
      </c>
      <c r="E371" s="8"/>
      <c r="F371" s="8"/>
      <c r="G371" s="8"/>
      <c r="N371" t="s">
        <v>8219</v>
      </c>
      <c r="O371">
        <v>1324041269</v>
      </c>
      <c r="P371">
        <v>1326633269</v>
      </c>
      <c r="Q371">
        <f t="shared" si="22"/>
        <v>2592000</v>
      </c>
      <c r="R371" s="12">
        <f t="shared" si="20"/>
        <v>40893.551724537036</v>
      </c>
      <c r="S371" s="12">
        <f t="shared" si="21"/>
        <v>40923.551724537036</v>
      </c>
      <c r="T371">
        <f t="shared" si="23"/>
        <v>30</v>
      </c>
    </row>
    <row r="372" spans="1:20" x14ac:dyDescent="0.55000000000000004">
      <c r="A372" t="s">
        <v>8219</v>
      </c>
      <c r="B372" s="8">
        <v>74</v>
      </c>
      <c r="C372" t="s">
        <v>8221</v>
      </c>
      <c r="D372" s="8">
        <v>13</v>
      </c>
      <c r="E372" s="8"/>
      <c r="F372" s="8"/>
      <c r="G372" s="8"/>
      <c r="N372" t="s">
        <v>8219</v>
      </c>
      <c r="O372">
        <v>1481137500</v>
      </c>
      <c r="P372">
        <v>1483729500</v>
      </c>
      <c r="Q372">
        <f t="shared" si="22"/>
        <v>2592000</v>
      </c>
      <c r="R372" s="12">
        <f t="shared" si="20"/>
        <v>42711.795138888891</v>
      </c>
      <c r="S372" s="12">
        <f t="shared" si="21"/>
        <v>42741.795138888891</v>
      </c>
      <c r="T372">
        <f t="shared" si="23"/>
        <v>30</v>
      </c>
    </row>
    <row r="373" spans="1:20" x14ac:dyDescent="0.55000000000000004">
      <c r="A373" t="s">
        <v>8219</v>
      </c>
      <c r="B373" s="8">
        <v>73</v>
      </c>
      <c r="C373" t="s">
        <v>8221</v>
      </c>
      <c r="D373" s="8">
        <v>12</v>
      </c>
      <c r="E373" s="8"/>
      <c r="F373" s="8"/>
      <c r="G373" s="8"/>
      <c r="N373" t="s">
        <v>8219</v>
      </c>
      <c r="O373">
        <v>1355855139</v>
      </c>
      <c r="P373">
        <v>1359743139</v>
      </c>
      <c r="Q373">
        <f t="shared" si="22"/>
        <v>3888000</v>
      </c>
      <c r="R373" s="12">
        <f t="shared" si="20"/>
        <v>41261.767812500002</v>
      </c>
      <c r="S373" s="12">
        <f t="shared" si="21"/>
        <v>41306.767812500002</v>
      </c>
      <c r="T373">
        <f t="shared" si="23"/>
        <v>45</v>
      </c>
    </row>
    <row r="374" spans="1:20" x14ac:dyDescent="0.55000000000000004">
      <c r="A374" t="s">
        <v>8219</v>
      </c>
      <c r="B374" s="8">
        <v>73</v>
      </c>
      <c r="C374" t="s">
        <v>8221</v>
      </c>
      <c r="D374" s="8">
        <v>12</v>
      </c>
      <c r="E374" s="8"/>
      <c r="F374" s="8"/>
      <c r="G374" s="8"/>
      <c r="N374" t="s">
        <v>8219</v>
      </c>
      <c r="O374">
        <v>1456408244</v>
      </c>
      <c r="P374">
        <v>1459872000</v>
      </c>
      <c r="Q374">
        <f t="shared" si="22"/>
        <v>3463756</v>
      </c>
      <c r="R374" s="12">
        <f t="shared" si="20"/>
        <v>42425.576898148152</v>
      </c>
      <c r="S374" s="12">
        <f t="shared" si="21"/>
        <v>42465.666666666672</v>
      </c>
      <c r="T374">
        <f t="shared" si="23"/>
        <v>40.089768518519122</v>
      </c>
    </row>
    <row r="375" spans="1:20" x14ac:dyDescent="0.55000000000000004">
      <c r="A375" t="s">
        <v>8219</v>
      </c>
      <c r="B375" s="8">
        <v>73</v>
      </c>
      <c r="C375" t="s">
        <v>8221</v>
      </c>
      <c r="D375" s="8">
        <v>12</v>
      </c>
      <c r="E375" s="8"/>
      <c r="F375" s="8"/>
      <c r="G375" s="8"/>
      <c r="N375" t="s">
        <v>8219</v>
      </c>
      <c r="O375">
        <v>1340056398</v>
      </c>
      <c r="P375">
        <v>1342648398</v>
      </c>
      <c r="Q375">
        <f t="shared" si="22"/>
        <v>2592000</v>
      </c>
      <c r="R375" s="12">
        <f t="shared" si="20"/>
        <v>41078.91201388889</v>
      </c>
      <c r="S375" s="12">
        <f t="shared" si="21"/>
        <v>41108.91201388889</v>
      </c>
      <c r="T375">
        <f t="shared" si="23"/>
        <v>30</v>
      </c>
    </row>
    <row r="376" spans="1:20" x14ac:dyDescent="0.55000000000000004">
      <c r="A376" t="s">
        <v>8219</v>
      </c>
      <c r="B376" s="8">
        <v>73</v>
      </c>
      <c r="C376" t="s">
        <v>8221</v>
      </c>
      <c r="D376" s="8">
        <v>12</v>
      </c>
      <c r="E376" s="8"/>
      <c r="F376" s="8"/>
      <c r="G376" s="8"/>
      <c r="N376" t="s">
        <v>8219</v>
      </c>
      <c r="O376">
        <v>1312320031</v>
      </c>
      <c r="P376">
        <v>1316208031</v>
      </c>
      <c r="Q376">
        <f t="shared" si="22"/>
        <v>3888000</v>
      </c>
      <c r="R376" s="12">
        <f t="shared" si="20"/>
        <v>40757.889247685183</v>
      </c>
      <c r="S376" s="12">
        <f t="shared" si="21"/>
        <v>40802.889247685183</v>
      </c>
      <c r="T376">
        <f t="shared" si="23"/>
        <v>45</v>
      </c>
    </row>
    <row r="377" spans="1:20" x14ac:dyDescent="0.55000000000000004">
      <c r="A377" t="s">
        <v>8219</v>
      </c>
      <c r="B377" s="8">
        <v>73</v>
      </c>
      <c r="C377" t="s">
        <v>8221</v>
      </c>
      <c r="D377" s="8">
        <v>12</v>
      </c>
      <c r="E377" s="8"/>
      <c r="F377" s="8"/>
      <c r="G377" s="8"/>
      <c r="N377" t="s">
        <v>8219</v>
      </c>
      <c r="O377">
        <v>1390088311</v>
      </c>
      <c r="P377">
        <v>1393694280</v>
      </c>
      <c r="Q377">
        <f t="shared" si="22"/>
        <v>3605969</v>
      </c>
      <c r="R377" s="12">
        <f t="shared" si="20"/>
        <v>41657.985081018516</v>
      </c>
      <c r="S377" s="12">
        <f t="shared" si="21"/>
        <v>41699.720833333333</v>
      </c>
      <c r="T377">
        <f t="shared" si="23"/>
        <v>41.735752314816636</v>
      </c>
    </row>
    <row r="378" spans="1:20" x14ac:dyDescent="0.55000000000000004">
      <c r="A378" t="s">
        <v>8219</v>
      </c>
      <c r="B378" s="8">
        <v>73</v>
      </c>
      <c r="C378" t="s">
        <v>8221</v>
      </c>
      <c r="D378" s="8">
        <v>12</v>
      </c>
      <c r="E378" s="8"/>
      <c r="F378" s="8"/>
      <c r="G378" s="8"/>
      <c r="N378" t="s">
        <v>8219</v>
      </c>
      <c r="O378">
        <v>1469443916</v>
      </c>
      <c r="P378">
        <v>1472122316</v>
      </c>
      <c r="Q378">
        <f t="shared" si="22"/>
        <v>2678400</v>
      </c>
      <c r="R378" s="12">
        <f t="shared" si="20"/>
        <v>42576.452731481477</v>
      </c>
      <c r="S378" s="12">
        <f t="shared" si="21"/>
        <v>42607.452731481477</v>
      </c>
      <c r="T378">
        <f t="shared" si="23"/>
        <v>31</v>
      </c>
    </row>
    <row r="379" spans="1:20" x14ac:dyDescent="0.55000000000000004">
      <c r="A379" t="s">
        <v>8219</v>
      </c>
      <c r="B379" s="8">
        <v>72</v>
      </c>
      <c r="C379" t="s">
        <v>8221</v>
      </c>
      <c r="D379" s="8">
        <v>12</v>
      </c>
      <c r="E379" s="8"/>
      <c r="F379" s="8"/>
      <c r="G379" s="8"/>
      <c r="N379" t="s">
        <v>8219</v>
      </c>
      <c r="O379">
        <v>1444888868</v>
      </c>
      <c r="P379">
        <v>1447484460</v>
      </c>
      <c r="Q379">
        <f t="shared" si="22"/>
        <v>2595592</v>
      </c>
      <c r="R379" s="12">
        <f t="shared" si="20"/>
        <v>42292.250787037032</v>
      </c>
      <c r="S379" s="12">
        <f t="shared" si="21"/>
        <v>42322.292361111111</v>
      </c>
      <c r="T379">
        <f t="shared" si="23"/>
        <v>30.041574074079108</v>
      </c>
    </row>
    <row r="380" spans="1:20" x14ac:dyDescent="0.55000000000000004">
      <c r="A380" t="s">
        <v>8219</v>
      </c>
      <c r="B380" s="8">
        <v>72</v>
      </c>
      <c r="C380" t="s">
        <v>8221</v>
      </c>
      <c r="D380" s="8">
        <v>12</v>
      </c>
      <c r="E380" s="8"/>
      <c r="F380" s="8"/>
      <c r="G380" s="8"/>
      <c r="N380" t="s">
        <v>8219</v>
      </c>
      <c r="O380">
        <v>1451655808</v>
      </c>
      <c r="P380">
        <v>1453765920</v>
      </c>
      <c r="Q380">
        <f t="shared" si="22"/>
        <v>2110112</v>
      </c>
      <c r="R380" s="12">
        <f t="shared" si="20"/>
        <v>42370.571851851855</v>
      </c>
      <c r="S380" s="12">
        <f t="shared" si="21"/>
        <v>42394.994444444441</v>
      </c>
      <c r="T380">
        <f t="shared" si="23"/>
        <v>24.422592592585715</v>
      </c>
    </row>
    <row r="381" spans="1:20" x14ac:dyDescent="0.55000000000000004">
      <c r="A381" t="s">
        <v>8219</v>
      </c>
      <c r="B381" s="8">
        <v>72</v>
      </c>
      <c r="C381" t="s">
        <v>8221</v>
      </c>
      <c r="D381" s="8">
        <v>12</v>
      </c>
      <c r="E381" s="8"/>
      <c r="F381" s="8"/>
      <c r="G381" s="8"/>
      <c r="N381" t="s">
        <v>8219</v>
      </c>
      <c r="O381">
        <v>1332174672</v>
      </c>
      <c r="P381">
        <v>1336062672</v>
      </c>
      <c r="Q381">
        <f t="shared" si="22"/>
        <v>3888000</v>
      </c>
      <c r="R381" s="12">
        <f t="shared" si="20"/>
        <v>40987.688333333332</v>
      </c>
      <c r="S381" s="12">
        <f t="shared" si="21"/>
        <v>41032.688333333332</v>
      </c>
      <c r="T381">
        <f t="shared" si="23"/>
        <v>45</v>
      </c>
    </row>
    <row r="382" spans="1:20" x14ac:dyDescent="0.55000000000000004">
      <c r="A382" t="s">
        <v>8219</v>
      </c>
      <c r="B382" s="8">
        <v>72</v>
      </c>
      <c r="C382" t="s">
        <v>8221</v>
      </c>
      <c r="D382" s="8">
        <v>12</v>
      </c>
      <c r="E382" s="8"/>
      <c r="F382" s="8"/>
      <c r="G382" s="8"/>
      <c r="N382" t="s">
        <v>8219</v>
      </c>
      <c r="O382">
        <v>1451409392</v>
      </c>
      <c r="P382">
        <v>1453569392</v>
      </c>
      <c r="Q382">
        <f t="shared" si="22"/>
        <v>2160000</v>
      </c>
      <c r="R382" s="12">
        <f t="shared" si="20"/>
        <v>42367.719814814816</v>
      </c>
      <c r="S382" s="12">
        <f t="shared" si="21"/>
        <v>42392.719814814816</v>
      </c>
      <c r="T382">
        <f t="shared" si="23"/>
        <v>25</v>
      </c>
    </row>
    <row r="383" spans="1:20" x14ac:dyDescent="0.55000000000000004">
      <c r="A383" t="s">
        <v>8219</v>
      </c>
      <c r="B383" s="8">
        <v>71</v>
      </c>
      <c r="C383" t="s">
        <v>8221</v>
      </c>
      <c r="D383" s="8">
        <v>12</v>
      </c>
      <c r="E383" s="8"/>
      <c r="F383" s="8"/>
      <c r="G383" s="8"/>
      <c r="N383" t="s">
        <v>8219</v>
      </c>
      <c r="O383">
        <v>1340642717</v>
      </c>
      <c r="P383">
        <v>1343624400</v>
      </c>
      <c r="Q383">
        <f t="shared" si="22"/>
        <v>2981683</v>
      </c>
      <c r="R383" s="12">
        <f t="shared" si="20"/>
        <v>41085.698113425926</v>
      </c>
      <c r="S383" s="12">
        <f t="shared" si="21"/>
        <v>41120.208333333336</v>
      </c>
      <c r="T383">
        <f t="shared" si="23"/>
        <v>34.510219907409919</v>
      </c>
    </row>
    <row r="384" spans="1:20" x14ac:dyDescent="0.55000000000000004">
      <c r="A384" t="s">
        <v>8219</v>
      </c>
      <c r="B384" s="8">
        <v>71</v>
      </c>
      <c r="C384" t="s">
        <v>8221</v>
      </c>
      <c r="D384" s="8">
        <v>12</v>
      </c>
      <c r="E384" s="8"/>
      <c r="F384" s="8"/>
      <c r="G384" s="8"/>
      <c r="N384" t="s">
        <v>8219</v>
      </c>
      <c r="O384">
        <v>1345741300</v>
      </c>
      <c r="P384">
        <v>1346950900</v>
      </c>
      <c r="Q384">
        <f t="shared" si="22"/>
        <v>1209600</v>
      </c>
      <c r="R384" s="12">
        <f t="shared" si="20"/>
        <v>41144.709490740745</v>
      </c>
      <c r="S384" s="12">
        <f t="shared" si="21"/>
        <v>41158.709490740745</v>
      </c>
      <c r="T384">
        <f t="shared" si="23"/>
        <v>14</v>
      </c>
    </row>
    <row r="385" spans="1:20" x14ac:dyDescent="0.55000000000000004">
      <c r="A385" t="s">
        <v>8219</v>
      </c>
      <c r="B385" s="8">
        <v>71</v>
      </c>
      <c r="C385" t="s">
        <v>8221</v>
      </c>
      <c r="D385" s="8">
        <v>12</v>
      </c>
      <c r="E385" s="8"/>
      <c r="F385" s="8"/>
      <c r="G385" s="8"/>
      <c r="N385" t="s">
        <v>8219</v>
      </c>
      <c r="O385">
        <v>1398480559</v>
      </c>
      <c r="P385">
        <v>1400467759</v>
      </c>
      <c r="Q385">
        <f t="shared" si="22"/>
        <v>1987200</v>
      </c>
      <c r="R385" s="12">
        <f t="shared" si="20"/>
        <v>41755.117581018516</v>
      </c>
      <c r="S385" s="12">
        <f t="shared" si="21"/>
        <v>41778.117581018516</v>
      </c>
      <c r="T385">
        <f t="shared" si="23"/>
        <v>23</v>
      </c>
    </row>
    <row r="386" spans="1:20" x14ac:dyDescent="0.55000000000000004">
      <c r="A386" t="s">
        <v>8219</v>
      </c>
      <c r="B386" s="8">
        <v>71</v>
      </c>
      <c r="C386" t="s">
        <v>8221</v>
      </c>
      <c r="D386" s="8">
        <v>12</v>
      </c>
      <c r="E386" s="8"/>
      <c r="F386" s="8"/>
      <c r="G386" s="8"/>
      <c r="N386" t="s">
        <v>8219</v>
      </c>
      <c r="O386">
        <v>1417977947</v>
      </c>
      <c r="P386">
        <v>1420569947</v>
      </c>
      <c r="Q386">
        <f t="shared" si="22"/>
        <v>2592000</v>
      </c>
      <c r="R386" s="12">
        <f t="shared" ref="R386:R449" si="24">(((O386/60)/60)/24)+DATE(1970,1,1)</f>
        <v>41980.781793981485</v>
      </c>
      <c r="S386" s="12">
        <f t="shared" ref="S386:S449" si="25">(((P386/60)/60)/24)+DATE(1970,1,1)</f>
        <v>42010.781793981485</v>
      </c>
      <c r="T386">
        <f t="shared" si="23"/>
        <v>30</v>
      </c>
    </row>
    <row r="387" spans="1:20" x14ac:dyDescent="0.55000000000000004">
      <c r="A387" t="s">
        <v>8219</v>
      </c>
      <c r="B387" s="8">
        <v>71</v>
      </c>
      <c r="C387" t="s">
        <v>8221</v>
      </c>
      <c r="D387" s="8">
        <v>12</v>
      </c>
      <c r="E387" s="8"/>
      <c r="F387" s="8"/>
      <c r="G387" s="8"/>
      <c r="N387" t="s">
        <v>8219</v>
      </c>
      <c r="O387">
        <v>1413986501</v>
      </c>
      <c r="P387">
        <v>1416582101</v>
      </c>
      <c r="Q387">
        <f t="shared" ref="Q387:Q450" si="26">P387-O387</f>
        <v>2595600</v>
      </c>
      <c r="R387" s="12">
        <f t="shared" si="24"/>
        <v>41934.584502314814</v>
      </c>
      <c r="S387" s="12">
        <f t="shared" si="25"/>
        <v>41964.626168981486</v>
      </c>
      <c r="T387">
        <f t="shared" ref="T387:T450" si="27">S387-R387</f>
        <v>30.041666666671517</v>
      </c>
    </row>
    <row r="388" spans="1:20" x14ac:dyDescent="0.55000000000000004">
      <c r="A388" t="s">
        <v>8219</v>
      </c>
      <c r="B388" s="8">
        <v>71</v>
      </c>
      <c r="C388" t="s">
        <v>8221</v>
      </c>
      <c r="D388" s="8">
        <v>12</v>
      </c>
      <c r="E388" s="8"/>
      <c r="F388" s="8"/>
      <c r="G388" s="8"/>
      <c r="N388" t="s">
        <v>8219</v>
      </c>
      <c r="O388">
        <v>1437950991</v>
      </c>
      <c r="P388">
        <v>1439246991</v>
      </c>
      <c r="Q388">
        <f t="shared" si="26"/>
        <v>1296000</v>
      </c>
      <c r="R388" s="12">
        <f t="shared" si="24"/>
        <v>42211.951284722221</v>
      </c>
      <c r="S388" s="12">
        <f t="shared" si="25"/>
        <v>42226.951284722221</v>
      </c>
      <c r="T388">
        <f t="shared" si="27"/>
        <v>15</v>
      </c>
    </row>
    <row r="389" spans="1:20" x14ac:dyDescent="0.55000000000000004">
      <c r="A389" t="s">
        <v>8219</v>
      </c>
      <c r="B389" s="8">
        <v>71</v>
      </c>
      <c r="C389" t="s">
        <v>8221</v>
      </c>
      <c r="D389" s="8">
        <v>12</v>
      </c>
      <c r="E389" s="8"/>
      <c r="F389" s="8"/>
      <c r="G389" s="8"/>
      <c r="N389" t="s">
        <v>8219</v>
      </c>
      <c r="O389">
        <v>1436976858</v>
      </c>
      <c r="P389">
        <v>1439618400</v>
      </c>
      <c r="Q389">
        <f t="shared" si="26"/>
        <v>2641542</v>
      </c>
      <c r="R389" s="12">
        <f t="shared" si="24"/>
        <v>42200.67659722222</v>
      </c>
      <c r="S389" s="12">
        <f t="shared" si="25"/>
        <v>42231.25</v>
      </c>
      <c r="T389">
        <f t="shared" si="27"/>
        <v>30.573402777779847</v>
      </c>
    </row>
    <row r="390" spans="1:20" x14ac:dyDescent="0.55000000000000004">
      <c r="A390" t="s">
        <v>8219</v>
      </c>
      <c r="B390" s="8">
        <v>71</v>
      </c>
      <c r="C390" t="s">
        <v>8221</v>
      </c>
      <c r="D390" s="8">
        <v>12</v>
      </c>
      <c r="E390" s="8"/>
      <c r="F390" s="8"/>
      <c r="G390" s="8"/>
      <c r="N390" t="s">
        <v>8219</v>
      </c>
      <c r="O390">
        <v>1467078580</v>
      </c>
      <c r="P390">
        <v>1469670580</v>
      </c>
      <c r="Q390">
        <f t="shared" si="26"/>
        <v>2592000</v>
      </c>
      <c r="R390" s="12">
        <f t="shared" si="24"/>
        <v>42549.076157407413</v>
      </c>
      <c r="S390" s="12">
        <f t="shared" si="25"/>
        <v>42579.076157407413</v>
      </c>
      <c r="T390">
        <f t="shared" si="27"/>
        <v>30</v>
      </c>
    </row>
    <row r="391" spans="1:20" x14ac:dyDescent="0.55000000000000004">
      <c r="A391" t="s">
        <v>8219</v>
      </c>
      <c r="B391" s="8">
        <v>71</v>
      </c>
      <c r="C391" t="s">
        <v>8221</v>
      </c>
      <c r="D391" s="8">
        <v>12</v>
      </c>
      <c r="E391" s="8"/>
      <c r="F391" s="8"/>
      <c r="G391" s="8"/>
      <c r="N391" t="s">
        <v>8219</v>
      </c>
      <c r="O391">
        <v>1391477450</v>
      </c>
      <c r="P391">
        <v>1394233140</v>
      </c>
      <c r="Q391">
        <f t="shared" si="26"/>
        <v>2755690</v>
      </c>
      <c r="R391" s="12">
        <f t="shared" si="24"/>
        <v>41674.063078703701</v>
      </c>
      <c r="S391" s="12">
        <f t="shared" si="25"/>
        <v>41705.957638888889</v>
      </c>
      <c r="T391">
        <f t="shared" si="27"/>
        <v>31.894560185188311</v>
      </c>
    </row>
    <row r="392" spans="1:20" x14ac:dyDescent="0.55000000000000004">
      <c r="A392" t="s">
        <v>8219</v>
      </c>
      <c r="B392" s="8">
        <v>71</v>
      </c>
      <c r="C392" t="s">
        <v>8221</v>
      </c>
      <c r="D392" s="8">
        <v>12</v>
      </c>
      <c r="E392" s="8"/>
      <c r="F392" s="8"/>
      <c r="G392" s="8"/>
      <c r="N392" t="s">
        <v>8219</v>
      </c>
      <c r="O392">
        <v>1429318372</v>
      </c>
      <c r="P392">
        <v>1431046372</v>
      </c>
      <c r="Q392">
        <f t="shared" si="26"/>
        <v>1728000</v>
      </c>
      <c r="R392" s="12">
        <f t="shared" si="24"/>
        <v>42112.036712962959</v>
      </c>
      <c r="S392" s="12">
        <f t="shared" si="25"/>
        <v>42132.036712962959</v>
      </c>
      <c r="T392">
        <f t="shared" si="27"/>
        <v>20</v>
      </c>
    </row>
    <row r="393" spans="1:20" x14ac:dyDescent="0.55000000000000004">
      <c r="A393" t="s">
        <v>8219</v>
      </c>
      <c r="B393" s="8">
        <v>70</v>
      </c>
      <c r="C393" t="s">
        <v>8221</v>
      </c>
      <c r="D393" s="8">
        <v>12</v>
      </c>
      <c r="E393" s="8"/>
      <c r="F393" s="8"/>
      <c r="G393" s="8"/>
      <c r="N393" t="s">
        <v>8219</v>
      </c>
      <c r="O393">
        <v>1321578051</v>
      </c>
      <c r="P393">
        <v>1324169940</v>
      </c>
      <c r="Q393">
        <f t="shared" si="26"/>
        <v>2591889</v>
      </c>
      <c r="R393" s="12">
        <f t="shared" si="24"/>
        <v>40865.042256944449</v>
      </c>
      <c r="S393" s="12">
        <f t="shared" si="25"/>
        <v>40895.040972222225</v>
      </c>
      <c r="T393">
        <f t="shared" si="27"/>
        <v>29.998715277775773</v>
      </c>
    </row>
    <row r="394" spans="1:20" x14ac:dyDescent="0.55000000000000004">
      <c r="A394" t="s">
        <v>8219</v>
      </c>
      <c r="B394" s="8">
        <v>70</v>
      </c>
      <c r="C394" t="s">
        <v>8221</v>
      </c>
      <c r="D394" s="8">
        <v>12</v>
      </c>
      <c r="E394" s="8"/>
      <c r="F394" s="8"/>
      <c r="G394" s="8"/>
      <c r="N394" t="s">
        <v>8219</v>
      </c>
      <c r="O394">
        <v>1312823571</v>
      </c>
      <c r="P394">
        <v>1315450800</v>
      </c>
      <c r="Q394">
        <f t="shared" si="26"/>
        <v>2627229</v>
      </c>
      <c r="R394" s="12">
        <f t="shared" si="24"/>
        <v>40763.717256944445</v>
      </c>
      <c r="S394" s="12">
        <f t="shared" si="25"/>
        <v>40794.125</v>
      </c>
      <c r="T394">
        <f t="shared" si="27"/>
        <v>30.407743055555329</v>
      </c>
    </row>
    <row r="395" spans="1:20" x14ac:dyDescent="0.55000000000000004">
      <c r="A395" t="s">
        <v>8219</v>
      </c>
      <c r="B395" s="8">
        <v>70</v>
      </c>
      <c r="C395" t="s">
        <v>8221</v>
      </c>
      <c r="D395" s="8">
        <v>12</v>
      </c>
      <c r="E395" s="8"/>
      <c r="F395" s="8"/>
      <c r="G395" s="8"/>
      <c r="N395" t="s">
        <v>8219</v>
      </c>
      <c r="O395">
        <v>1378746052</v>
      </c>
      <c r="P395">
        <v>1381424452</v>
      </c>
      <c r="Q395">
        <f t="shared" si="26"/>
        <v>2678400</v>
      </c>
      <c r="R395" s="12">
        <f t="shared" si="24"/>
        <v>41526.708935185183</v>
      </c>
      <c r="S395" s="12">
        <f t="shared" si="25"/>
        <v>41557.708935185183</v>
      </c>
      <c r="T395">
        <f t="shared" si="27"/>
        <v>31</v>
      </c>
    </row>
    <row r="396" spans="1:20" x14ac:dyDescent="0.55000000000000004">
      <c r="A396" t="s">
        <v>8219</v>
      </c>
      <c r="B396" s="8">
        <v>70</v>
      </c>
      <c r="C396" t="s">
        <v>8221</v>
      </c>
      <c r="D396" s="8">
        <v>12</v>
      </c>
      <c r="E396" s="8"/>
      <c r="F396" s="8"/>
      <c r="G396" s="8"/>
      <c r="N396" t="s">
        <v>8219</v>
      </c>
      <c r="O396">
        <v>1455737882</v>
      </c>
      <c r="P396">
        <v>1460918282</v>
      </c>
      <c r="Q396">
        <f t="shared" si="26"/>
        <v>5180400</v>
      </c>
      <c r="R396" s="12">
        <f t="shared" si="24"/>
        <v>42417.818078703705</v>
      </c>
      <c r="S396" s="12">
        <f t="shared" si="25"/>
        <v>42477.776412037041</v>
      </c>
      <c r="T396">
        <f t="shared" si="27"/>
        <v>59.958333333335759</v>
      </c>
    </row>
    <row r="397" spans="1:20" x14ac:dyDescent="0.55000000000000004">
      <c r="A397" t="s">
        <v>8219</v>
      </c>
      <c r="B397" s="8">
        <v>70</v>
      </c>
      <c r="C397" t="s">
        <v>8221</v>
      </c>
      <c r="D397" s="8">
        <v>12</v>
      </c>
      <c r="E397" s="8"/>
      <c r="F397" s="8"/>
      <c r="G397" s="8"/>
      <c r="N397" t="s">
        <v>8219</v>
      </c>
      <c r="O397">
        <v>1332452960</v>
      </c>
      <c r="P397">
        <v>1335562320</v>
      </c>
      <c r="Q397">
        <f t="shared" si="26"/>
        <v>3109360</v>
      </c>
      <c r="R397" s="12">
        <f t="shared" si="24"/>
        <v>40990.909259259257</v>
      </c>
      <c r="S397" s="12">
        <f t="shared" si="25"/>
        <v>41026.897222222222</v>
      </c>
      <c r="T397">
        <f t="shared" si="27"/>
        <v>35.987962962964957</v>
      </c>
    </row>
    <row r="398" spans="1:20" x14ac:dyDescent="0.55000000000000004">
      <c r="A398" t="s">
        <v>8219</v>
      </c>
      <c r="B398" s="8">
        <v>70</v>
      </c>
      <c r="C398" t="s">
        <v>8221</v>
      </c>
      <c r="D398" s="8">
        <v>12</v>
      </c>
      <c r="E398" s="8"/>
      <c r="F398" s="8"/>
      <c r="G398" s="8"/>
      <c r="N398" t="s">
        <v>8219</v>
      </c>
      <c r="O398">
        <v>1340372006</v>
      </c>
      <c r="P398">
        <v>1341668006</v>
      </c>
      <c r="Q398">
        <f t="shared" si="26"/>
        <v>1296000</v>
      </c>
      <c r="R398" s="12">
        <f t="shared" si="24"/>
        <v>41082.564884259256</v>
      </c>
      <c r="S398" s="12">
        <f t="shared" si="25"/>
        <v>41097.564884259256</v>
      </c>
      <c r="T398">
        <f t="shared" si="27"/>
        <v>15</v>
      </c>
    </row>
    <row r="399" spans="1:20" x14ac:dyDescent="0.55000000000000004">
      <c r="A399" t="s">
        <v>8219</v>
      </c>
      <c r="B399" s="8">
        <v>70</v>
      </c>
      <c r="C399" t="s">
        <v>8221</v>
      </c>
      <c r="D399" s="8">
        <v>12</v>
      </c>
      <c r="E399" s="8"/>
      <c r="F399" s="8"/>
      <c r="G399" s="8"/>
      <c r="N399" t="s">
        <v>8219</v>
      </c>
      <c r="O399">
        <v>1279651084</v>
      </c>
      <c r="P399">
        <v>1283312640</v>
      </c>
      <c r="Q399">
        <f t="shared" si="26"/>
        <v>3661556</v>
      </c>
      <c r="R399" s="12">
        <f t="shared" si="24"/>
        <v>40379.776435185187</v>
      </c>
      <c r="S399" s="12">
        <f t="shared" si="25"/>
        <v>40422.155555555553</v>
      </c>
      <c r="T399">
        <f t="shared" si="27"/>
        <v>42.379120370365854</v>
      </c>
    </row>
    <row r="400" spans="1:20" x14ac:dyDescent="0.55000000000000004">
      <c r="A400" t="s">
        <v>8219</v>
      </c>
      <c r="B400" s="8">
        <v>70</v>
      </c>
      <c r="C400" t="s">
        <v>8221</v>
      </c>
      <c r="D400" s="8">
        <v>12</v>
      </c>
      <c r="E400" s="8"/>
      <c r="F400" s="8"/>
      <c r="G400" s="8"/>
      <c r="N400" t="s">
        <v>8219</v>
      </c>
      <c r="O400">
        <v>1426446126</v>
      </c>
      <c r="P400">
        <v>1430334126</v>
      </c>
      <c r="Q400">
        <f t="shared" si="26"/>
        <v>3888000</v>
      </c>
      <c r="R400" s="12">
        <f t="shared" si="24"/>
        <v>42078.793124999997</v>
      </c>
      <c r="S400" s="12">
        <f t="shared" si="25"/>
        <v>42123.793124999997</v>
      </c>
      <c r="T400">
        <f t="shared" si="27"/>
        <v>45</v>
      </c>
    </row>
    <row r="401" spans="1:20" x14ac:dyDescent="0.55000000000000004">
      <c r="A401" t="s">
        <v>8219</v>
      </c>
      <c r="B401" s="8">
        <v>70</v>
      </c>
      <c r="C401" t="s">
        <v>8221</v>
      </c>
      <c r="D401" s="8">
        <v>12</v>
      </c>
      <c r="E401" s="8"/>
      <c r="F401" s="8"/>
      <c r="G401" s="8"/>
      <c r="N401" t="s">
        <v>8219</v>
      </c>
      <c r="O401">
        <v>1479070867</v>
      </c>
      <c r="P401">
        <v>1481716800</v>
      </c>
      <c r="Q401">
        <f t="shared" si="26"/>
        <v>2645933</v>
      </c>
      <c r="R401" s="12">
        <f t="shared" si="24"/>
        <v>42687.875775462962</v>
      </c>
      <c r="S401" s="12">
        <f t="shared" si="25"/>
        <v>42718.5</v>
      </c>
      <c r="T401">
        <f t="shared" si="27"/>
        <v>30.624224537037662</v>
      </c>
    </row>
    <row r="402" spans="1:20" x14ac:dyDescent="0.55000000000000004">
      <c r="A402" t="s">
        <v>8219</v>
      </c>
      <c r="B402" s="8">
        <v>70</v>
      </c>
      <c r="C402" t="s">
        <v>8221</v>
      </c>
      <c r="D402" s="8">
        <v>12</v>
      </c>
      <c r="E402" s="8"/>
      <c r="F402" s="8"/>
      <c r="G402" s="8"/>
      <c r="N402" t="s">
        <v>8219</v>
      </c>
      <c r="O402">
        <v>1397661347</v>
      </c>
      <c r="P402">
        <v>1400297400</v>
      </c>
      <c r="Q402">
        <f t="shared" si="26"/>
        <v>2636053</v>
      </c>
      <c r="R402" s="12">
        <f t="shared" si="24"/>
        <v>41745.635960648149</v>
      </c>
      <c r="S402" s="12">
        <f t="shared" si="25"/>
        <v>41776.145833333336</v>
      </c>
      <c r="T402">
        <f t="shared" si="27"/>
        <v>30.509872685186565</v>
      </c>
    </row>
    <row r="403" spans="1:20" x14ac:dyDescent="0.55000000000000004">
      <c r="A403" t="s">
        <v>8219</v>
      </c>
      <c r="B403" s="8">
        <v>69</v>
      </c>
      <c r="C403" t="s">
        <v>8221</v>
      </c>
      <c r="D403" s="8">
        <v>12</v>
      </c>
      <c r="E403" s="8"/>
      <c r="F403" s="8"/>
      <c r="G403" s="8"/>
      <c r="N403" t="s">
        <v>8219</v>
      </c>
      <c r="O403">
        <v>1310155970</v>
      </c>
      <c r="P403">
        <v>1312747970</v>
      </c>
      <c r="Q403">
        <f t="shared" si="26"/>
        <v>2592000</v>
      </c>
      <c r="R403" s="12">
        <f t="shared" si="24"/>
        <v>40732.842245370368</v>
      </c>
      <c r="S403" s="12">
        <f t="shared" si="25"/>
        <v>40762.842245370368</v>
      </c>
      <c r="T403">
        <f t="shared" si="27"/>
        <v>30</v>
      </c>
    </row>
    <row r="404" spans="1:20" x14ac:dyDescent="0.55000000000000004">
      <c r="A404" t="s">
        <v>8219</v>
      </c>
      <c r="B404" s="8">
        <v>69</v>
      </c>
      <c r="C404" t="s">
        <v>8221</v>
      </c>
      <c r="D404" s="8">
        <v>11</v>
      </c>
      <c r="E404" s="8"/>
      <c r="F404" s="8"/>
      <c r="G404" s="8"/>
      <c r="N404" t="s">
        <v>8219</v>
      </c>
      <c r="O404">
        <v>1444913817</v>
      </c>
      <c r="P404">
        <v>1446731817</v>
      </c>
      <c r="Q404">
        <f t="shared" si="26"/>
        <v>1818000</v>
      </c>
      <c r="R404" s="12">
        <f t="shared" si="24"/>
        <v>42292.539548611108</v>
      </c>
      <c r="S404" s="12">
        <f t="shared" si="25"/>
        <v>42313.58121527778</v>
      </c>
      <c r="T404">
        <f t="shared" si="27"/>
        <v>21.041666666671517</v>
      </c>
    </row>
    <row r="405" spans="1:20" x14ac:dyDescent="0.55000000000000004">
      <c r="A405" t="s">
        <v>8219</v>
      </c>
      <c r="B405" s="8">
        <v>69</v>
      </c>
      <c r="C405" t="s">
        <v>8221</v>
      </c>
      <c r="D405" s="8">
        <v>11</v>
      </c>
      <c r="E405" s="8"/>
      <c r="F405" s="8"/>
      <c r="G405" s="8"/>
      <c r="N405" t="s">
        <v>8219</v>
      </c>
      <c r="O405">
        <v>1308900441</v>
      </c>
      <c r="P405">
        <v>1312960080</v>
      </c>
      <c r="Q405">
        <f t="shared" si="26"/>
        <v>4059639</v>
      </c>
      <c r="R405" s="12">
        <f t="shared" si="24"/>
        <v>40718.310659722221</v>
      </c>
      <c r="S405" s="12">
        <f t="shared" si="25"/>
        <v>40765.297222222223</v>
      </c>
      <c r="T405">
        <f t="shared" si="27"/>
        <v>46.986562500002037</v>
      </c>
    </row>
    <row r="406" spans="1:20" x14ac:dyDescent="0.55000000000000004">
      <c r="A406" t="s">
        <v>8219</v>
      </c>
      <c r="B406" s="8">
        <v>69</v>
      </c>
      <c r="C406" t="s">
        <v>8221</v>
      </c>
      <c r="D406" s="8">
        <v>11</v>
      </c>
      <c r="E406" s="8"/>
      <c r="F406" s="8"/>
      <c r="G406" s="8"/>
      <c r="N406" t="s">
        <v>8219</v>
      </c>
      <c r="O406">
        <v>1389107062</v>
      </c>
      <c r="P406">
        <v>1391641440</v>
      </c>
      <c r="Q406">
        <f t="shared" si="26"/>
        <v>2534378</v>
      </c>
      <c r="R406" s="12">
        <f t="shared" si="24"/>
        <v>41646.628032407411</v>
      </c>
      <c r="S406" s="12">
        <f t="shared" si="25"/>
        <v>41675.961111111108</v>
      </c>
      <c r="T406">
        <f t="shared" si="27"/>
        <v>29.333078703697538</v>
      </c>
    </row>
    <row r="407" spans="1:20" x14ac:dyDescent="0.55000000000000004">
      <c r="A407" t="s">
        <v>8219</v>
      </c>
      <c r="B407" s="8">
        <v>69</v>
      </c>
      <c r="C407" t="s">
        <v>8221</v>
      </c>
      <c r="D407" s="8">
        <v>11</v>
      </c>
      <c r="E407" s="8"/>
      <c r="F407" s="8"/>
      <c r="G407" s="8"/>
      <c r="N407" t="s">
        <v>8219</v>
      </c>
      <c r="O407">
        <v>1391479339</v>
      </c>
      <c r="P407">
        <v>1394071339</v>
      </c>
      <c r="Q407">
        <f t="shared" si="26"/>
        <v>2592000</v>
      </c>
      <c r="R407" s="12">
        <f t="shared" si="24"/>
        <v>41674.08494212963</v>
      </c>
      <c r="S407" s="12">
        <f t="shared" si="25"/>
        <v>41704.08494212963</v>
      </c>
      <c r="T407">
        <f t="shared" si="27"/>
        <v>30</v>
      </c>
    </row>
    <row r="408" spans="1:20" x14ac:dyDescent="0.55000000000000004">
      <c r="A408" t="s">
        <v>8219</v>
      </c>
      <c r="B408" s="8">
        <v>69</v>
      </c>
      <c r="C408" t="s">
        <v>8221</v>
      </c>
      <c r="D408" s="8">
        <v>11</v>
      </c>
      <c r="E408" s="8"/>
      <c r="F408" s="8"/>
      <c r="G408" s="8"/>
      <c r="N408" t="s">
        <v>8219</v>
      </c>
      <c r="O408">
        <v>1301975637</v>
      </c>
      <c r="P408">
        <v>1304920740</v>
      </c>
      <c r="Q408">
        <f t="shared" si="26"/>
        <v>2945103</v>
      </c>
      <c r="R408" s="12">
        <f t="shared" si="24"/>
        <v>40638.162465277775</v>
      </c>
      <c r="S408" s="12">
        <f t="shared" si="25"/>
        <v>40672.249305555553</v>
      </c>
      <c r="T408">
        <f t="shared" si="27"/>
        <v>34.08684027777781</v>
      </c>
    </row>
    <row r="409" spans="1:20" x14ac:dyDescent="0.55000000000000004">
      <c r="A409" t="s">
        <v>8219</v>
      </c>
      <c r="B409" s="8">
        <v>69</v>
      </c>
      <c r="C409" t="s">
        <v>8221</v>
      </c>
      <c r="D409" s="8">
        <v>11</v>
      </c>
      <c r="E409" s="8"/>
      <c r="F409" s="8"/>
      <c r="G409" s="8"/>
      <c r="N409" t="s">
        <v>8219</v>
      </c>
      <c r="O409">
        <v>1316552050</v>
      </c>
      <c r="P409">
        <v>1321739650</v>
      </c>
      <c r="Q409">
        <f t="shared" si="26"/>
        <v>5187600</v>
      </c>
      <c r="R409" s="12">
        <f t="shared" si="24"/>
        <v>40806.870949074073</v>
      </c>
      <c r="S409" s="12">
        <f t="shared" si="25"/>
        <v>40866.912615740745</v>
      </c>
      <c r="T409">
        <f t="shared" si="27"/>
        <v>60.041666666671517</v>
      </c>
    </row>
    <row r="410" spans="1:20" x14ac:dyDescent="0.55000000000000004">
      <c r="A410" t="s">
        <v>8219</v>
      </c>
      <c r="B410" s="8">
        <v>68</v>
      </c>
      <c r="C410" t="s">
        <v>8221</v>
      </c>
      <c r="D410" s="8">
        <v>11</v>
      </c>
      <c r="E410" s="8"/>
      <c r="F410" s="8"/>
      <c r="G410" s="8"/>
      <c r="N410" t="s">
        <v>8219</v>
      </c>
      <c r="O410">
        <v>1380217190</v>
      </c>
      <c r="P410">
        <v>1383676790</v>
      </c>
      <c r="Q410">
        <f t="shared" si="26"/>
        <v>3459600</v>
      </c>
      <c r="R410" s="12">
        <f t="shared" si="24"/>
        <v>41543.735995370371</v>
      </c>
      <c r="S410" s="12">
        <f t="shared" si="25"/>
        <v>41583.777662037035</v>
      </c>
      <c r="T410">
        <f t="shared" si="27"/>
        <v>40.041666666664241</v>
      </c>
    </row>
    <row r="411" spans="1:20" x14ac:dyDescent="0.55000000000000004">
      <c r="A411" t="s">
        <v>8219</v>
      </c>
      <c r="B411" s="8">
        <v>68</v>
      </c>
      <c r="C411" t="s">
        <v>8221</v>
      </c>
      <c r="D411" s="8">
        <v>11</v>
      </c>
      <c r="E411" s="8"/>
      <c r="F411" s="8"/>
      <c r="G411" s="8"/>
      <c r="N411" t="s">
        <v>8219</v>
      </c>
      <c r="O411">
        <v>1466628144</v>
      </c>
      <c r="P411">
        <v>1469220144</v>
      </c>
      <c r="Q411">
        <f t="shared" si="26"/>
        <v>2592000</v>
      </c>
      <c r="R411" s="12">
        <f t="shared" si="24"/>
        <v>42543.862777777773</v>
      </c>
      <c r="S411" s="12">
        <f t="shared" si="25"/>
        <v>42573.862777777773</v>
      </c>
      <c r="T411">
        <f t="shared" si="27"/>
        <v>30</v>
      </c>
    </row>
    <row r="412" spans="1:20" x14ac:dyDescent="0.55000000000000004">
      <c r="A412" t="s">
        <v>8219</v>
      </c>
      <c r="B412" s="8">
        <v>68</v>
      </c>
      <c r="C412" t="s">
        <v>8221</v>
      </c>
      <c r="D412" s="8">
        <v>11</v>
      </c>
      <c r="E412" s="8"/>
      <c r="F412" s="8"/>
      <c r="G412" s="8"/>
      <c r="N412" t="s">
        <v>8219</v>
      </c>
      <c r="O412">
        <v>1429486397</v>
      </c>
      <c r="P412">
        <v>1434670397</v>
      </c>
      <c r="Q412">
        <f t="shared" si="26"/>
        <v>5184000</v>
      </c>
      <c r="R412" s="12">
        <f t="shared" si="24"/>
        <v>42113.981446759266</v>
      </c>
      <c r="S412" s="12">
        <f t="shared" si="25"/>
        <v>42173.981446759266</v>
      </c>
      <c r="T412">
        <f t="shared" si="27"/>
        <v>60</v>
      </c>
    </row>
    <row r="413" spans="1:20" x14ac:dyDescent="0.55000000000000004">
      <c r="A413" t="s">
        <v>8219</v>
      </c>
      <c r="B413" s="8">
        <v>68</v>
      </c>
      <c r="C413" t="s">
        <v>8221</v>
      </c>
      <c r="D413" s="8">
        <v>11</v>
      </c>
      <c r="E413" s="8"/>
      <c r="F413" s="8"/>
      <c r="G413" s="8"/>
      <c r="N413" t="s">
        <v>8219</v>
      </c>
      <c r="O413">
        <v>1384920804</v>
      </c>
      <c r="P413">
        <v>1387688400</v>
      </c>
      <c r="Q413">
        <f t="shared" si="26"/>
        <v>2767596</v>
      </c>
      <c r="R413" s="12">
        <f t="shared" si="24"/>
        <v>41598.17597222222</v>
      </c>
      <c r="S413" s="12">
        <f t="shared" si="25"/>
        <v>41630.208333333336</v>
      </c>
      <c r="T413">
        <f t="shared" si="27"/>
        <v>32.032361111116188</v>
      </c>
    </row>
    <row r="414" spans="1:20" x14ac:dyDescent="0.55000000000000004">
      <c r="A414" t="s">
        <v>8219</v>
      </c>
      <c r="B414" s="8">
        <v>67</v>
      </c>
      <c r="C414" t="s">
        <v>8221</v>
      </c>
      <c r="D414" s="8">
        <v>11</v>
      </c>
      <c r="E414" s="8"/>
      <c r="F414" s="8"/>
      <c r="G414" s="8"/>
      <c r="N414" t="s">
        <v>8219</v>
      </c>
      <c r="O414">
        <v>1341856178</v>
      </c>
      <c r="P414">
        <v>1343238578</v>
      </c>
      <c r="Q414">
        <f t="shared" si="26"/>
        <v>1382400</v>
      </c>
      <c r="R414" s="12">
        <f t="shared" si="24"/>
        <v>41099.742800925924</v>
      </c>
      <c r="S414" s="12">
        <f t="shared" si="25"/>
        <v>41115.742800925924</v>
      </c>
      <c r="T414">
        <f t="shared" si="27"/>
        <v>16</v>
      </c>
    </row>
    <row r="415" spans="1:20" x14ac:dyDescent="0.55000000000000004">
      <c r="A415" t="s">
        <v>8219</v>
      </c>
      <c r="B415" s="8">
        <v>67</v>
      </c>
      <c r="C415" t="s">
        <v>8221</v>
      </c>
      <c r="D415" s="8">
        <v>11</v>
      </c>
      <c r="E415" s="8"/>
      <c r="F415" s="8"/>
      <c r="G415" s="8"/>
      <c r="N415" t="s">
        <v>8219</v>
      </c>
      <c r="O415">
        <v>1340139811</v>
      </c>
      <c r="P415">
        <v>1342731811</v>
      </c>
      <c r="Q415">
        <f t="shared" si="26"/>
        <v>2592000</v>
      </c>
      <c r="R415" s="12">
        <f t="shared" si="24"/>
        <v>41079.877442129626</v>
      </c>
      <c r="S415" s="12">
        <f t="shared" si="25"/>
        <v>41109.877442129626</v>
      </c>
      <c r="T415">
        <f t="shared" si="27"/>
        <v>30</v>
      </c>
    </row>
    <row r="416" spans="1:20" x14ac:dyDescent="0.55000000000000004">
      <c r="A416" t="s">
        <v>8219</v>
      </c>
      <c r="B416" s="8">
        <v>67</v>
      </c>
      <c r="C416" t="s">
        <v>8221</v>
      </c>
      <c r="D416" s="8">
        <v>11</v>
      </c>
      <c r="E416" s="8"/>
      <c r="F416" s="8"/>
      <c r="G416" s="8"/>
      <c r="N416" t="s">
        <v>8219</v>
      </c>
      <c r="O416">
        <v>1378949465</v>
      </c>
      <c r="P416">
        <v>1381541465</v>
      </c>
      <c r="Q416">
        <f t="shared" si="26"/>
        <v>2592000</v>
      </c>
      <c r="R416" s="12">
        <f t="shared" si="24"/>
        <v>41529.063252314816</v>
      </c>
      <c r="S416" s="12">
        <f t="shared" si="25"/>
        <v>41559.063252314816</v>
      </c>
      <c r="T416">
        <f t="shared" si="27"/>
        <v>30</v>
      </c>
    </row>
    <row r="417" spans="1:20" x14ac:dyDescent="0.55000000000000004">
      <c r="A417" t="s">
        <v>8219</v>
      </c>
      <c r="B417" s="8">
        <v>67</v>
      </c>
      <c r="C417" t="s">
        <v>8221</v>
      </c>
      <c r="D417" s="8">
        <v>11</v>
      </c>
      <c r="E417" s="8"/>
      <c r="F417" s="8"/>
      <c r="G417" s="8"/>
      <c r="N417" t="s">
        <v>8219</v>
      </c>
      <c r="O417">
        <v>1411417602</v>
      </c>
      <c r="P417">
        <v>1413547200</v>
      </c>
      <c r="Q417">
        <f t="shared" si="26"/>
        <v>2129598</v>
      </c>
      <c r="R417" s="12">
        <f t="shared" si="24"/>
        <v>41904.851875</v>
      </c>
      <c r="S417" s="12">
        <f t="shared" si="25"/>
        <v>41929.5</v>
      </c>
      <c r="T417">
        <f t="shared" si="27"/>
        <v>24.648124999999709</v>
      </c>
    </row>
    <row r="418" spans="1:20" x14ac:dyDescent="0.55000000000000004">
      <c r="A418" t="s">
        <v>8219</v>
      </c>
      <c r="B418" s="8">
        <v>66</v>
      </c>
      <c r="C418" t="s">
        <v>8221</v>
      </c>
      <c r="D418" s="8">
        <v>11</v>
      </c>
      <c r="E418" s="8"/>
      <c r="F418" s="8"/>
      <c r="G418" s="8"/>
      <c r="N418" t="s">
        <v>8219</v>
      </c>
      <c r="O418">
        <v>1389259831</v>
      </c>
      <c r="P418">
        <v>1391851831</v>
      </c>
      <c r="Q418">
        <f t="shared" si="26"/>
        <v>2592000</v>
      </c>
      <c r="R418" s="12">
        <f t="shared" si="24"/>
        <v>41648.396192129629</v>
      </c>
      <c r="S418" s="12">
        <f t="shared" si="25"/>
        <v>41678.396192129629</v>
      </c>
      <c r="T418">
        <f t="shared" si="27"/>
        <v>30</v>
      </c>
    </row>
    <row r="419" spans="1:20" x14ac:dyDescent="0.55000000000000004">
      <c r="A419" t="s">
        <v>8219</v>
      </c>
      <c r="B419" s="8">
        <v>66</v>
      </c>
      <c r="C419" t="s">
        <v>8221</v>
      </c>
      <c r="D419" s="8">
        <v>11</v>
      </c>
      <c r="E419" s="8"/>
      <c r="F419" s="8"/>
      <c r="G419" s="8"/>
      <c r="N419" t="s">
        <v>8219</v>
      </c>
      <c r="O419">
        <v>1364426260</v>
      </c>
      <c r="P419">
        <v>1365395580</v>
      </c>
      <c r="Q419">
        <f t="shared" si="26"/>
        <v>969320</v>
      </c>
      <c r="R419" s="12">
        <f t="shared" si="24"/>
        <v>41360.970601851855</v>
      </c>
      <c r="S419" s="12">
        <f t="shared" si="25"/>
        <v>41372.189583333333</v>
      </c>
      <c r="T419">
        <f t="shared" si="27"/>
        <v>11.218981481477385</v>
      </c>
    </row>
    <row r="420" spans="1:20" x14ac:dyDescent="0.55000000000000004">
      <c r="A420" t="s">
        <v>8219</v>
      </c>
      <c r="B420" s="8">
        <v>66</v>
      </c>
      <c r="C420" t="s">
        <v>8221</v>
      </c>
      <c r="D420" s="8">
        <v>11</v>
      </c>
      <c r="E420" s="8"/>
      <c r="F420" s="8"/>
      <c r="G420" s="8"/>
      <c r="N420" t="s">
        <v>8219</v>
      </c>
      <c r="O420">
        <v>1435041997</v>
      </c>
      <c r="P420">
        <v>1437633997</v>
      </c>
      <c r="Q420">
        <f t="shared" si="26"/>
        <v>2592000</v>
      </c>
      <c r="R420" s="12">
        <f t="shared" si="24"/>
        <v>42178.282372685186</v>
      </c>
      <c r="S420" s="12">
        <f t="shared" si="25"/>
        <v>42208.282372685186</v>
      </c>
      <c r="T420">
        <f t="shared" si="27"/>
        <v>30</v>
      </c>
    </row>
    <row r="421" spans="1:20" x14ac:dyDescent="0.55000000000000004">
      <c r="A421" t="s">
        <v>8219</v>
      </c>
      <c r="B421" s="8">
        <v>65</v>
      </c>
      <c r="C421" t="s">
        <v>8221</v>
      </c>
      <c r="D421" s="8">
        <v>11</v>
      </c>
      <c r="E421" s="8"/>
      <c r="F421" s="8"/>
      <c r="G421" s="8"/>
      <c r="N421" t="s">
        <v>8219</v>
      </c>
      <c r="O421">
        <v>1367352787</v>
      </c>
      <c r="P421">
        <v>1372536787</v>
      </c>
      <c r="Q421">
        <f t="shared" si="26"/>
        <v>5184000</v>
      </c>
      <c r="R421" s="12">
        <f t="shared" si="24"/>
        <v>41394.842442129629</v>
      </c>
      <c r="S421" s="12">
        <f t="shared" si="25"/>
        <v>41454.842442129629</v>
      </c>
      <c r="T421">
        <f t="shared" si="27"/>
        <v>60</v>
      </c>
    </row>
    <row r="422" spans="1:20" hidden="1" x14ac:dyDescent="0.55000000000000004">
      <c r="A422" t="s">
        <v>8219</v>
      </c>
      <c r="B422" s="8">
        <v>65</v>
      </c>
      <c r="C422" t="s">
        <v>8221</v>
      </c>
      <c r="D422" s="8">
        <v>11</v>
      </c>
      <c r="E422" s="8"/>
      <c r="F422" s="8"/>
      <c r="G422" s="8"/>
      <c r="N422" t="s">
        <v>8221</v>
      </c>
      <c r="O422">
        <v>1392183631</v>
      </c>
      <c r="P422">
        <v>1394772031</v>
      </c>
      <c r="Q422">
        <f t="shared" si="26"/>
        <v>2588400</v>
      </c>
      <c r="R422" s="12">
        <f t="shared" si="24"/>
        <v>41682.23646990741</v>
      </c>
      <c r="S422" s="12">
        <f t="shared" si="25"/>
        <v>41712.194803240738</v>
      </c>
      <c r="T422">
        <f t="shared" si="27"/>
        <v>29.958333333328483</v>
      </c>
    </row>
    <row r="423" spans="1:20" hidden="1" x14ac:dyDescent="0.55000000000000004">
      <c r="A423" t="s">
        <v>8219</v>
      </c>
      <c r="B423" s="8">
        <v>65</v>
      </c>
      <c r="C423" t="s">
        <v>8221</v>
      </c>
      <c r="D423" s="8">
        <v>11</v>
      </c>
      <c r="E423" s="8"/>
      <c r="F423" s="8"/>
      <c r="G423" s="8"/>
      <c r="N423" t="s">
        <v>8221</v>
      </c>
      <c r="O423">
        <v>1434973656</v>
      </c>
      <c r="P423">
        <v>1440157656</v>
      </c>
      <c r="Q423">
        <f t="shared" si="26"/>
        <v>5184000</v>
      </c>
      <c r="R423" s="12">
        <f t="shared" si="24"/>
        <v>42177.491388888884</v>
      </c>
      <c r="S423" s="12">
        <f t="shared" si="25"/>
        <v>42237.491388888884</v>
      </c>
      <c r="T423">
        <f t="shared" si="27"/>
        <v>60</v>
      </c>
    </row>
    <row r="424" spans="1:20" hidden="1" x14ac:dyDescent="0.55000000000000004">
      <c r="A424" t="s">
        <v>8219</v>
      </c>
      <c r="B424" s="8">
        <v>65</v>
      </c>
      <c r="C424" t="s">
        <v>8221</v>
      </c>
      <c r="D424" s="8">
        <v>10</v>
      </c>
      <c r="E424" s="8"/>
      <c r="F424" s="8"/>
      <c r="G424" s="8"/>
      <c r="N424" t="s">
        <v>8221</v>
      </c>
      <c r="O424">
        <v>1407824097</v>
      </c>
      <c r="P424">
        <v>1410416097</v>
      </c>
      <c r="Q424">
        <f t="shared" si="26"/>
        <v>2592000</v>
      </c>
      <c r="R424" s="12">
        <f t="shared" si="24"/>
        <v>41863.260381944441</v>
      </c>
      <c r="S424" s="12">
        <f t="shared" si="25"/>
        <v>41893.260381944441</v>
      </c>
      <c r="T424">
        <f t="shared" si="27"/>
        <v>30</v>
      </c>
    </row>
    <row r="425" spans="1:20" hidden="1" x14ac:dyDescent="0.55000000000000004">
      <c r="A425" t="s">
        <v>8219</v>
      </c>
      <c r="B425" s="8">
        <v>65</v>
      </c>
      <c r="C425" t="s">
        <v>8221</v>
      </c>
      <c r="D425" s="8">
        <v>10</v>
      </c>
      <c r="E425" s="8"/>
      <c r="F425" s="8"/>
      <c r="G425" s="8"/>
      <c r="N425" t="s">
        <v>8221</v>
      </c>
      <c r="O425">
        <v>1367878430</v>
      </c>
      <c r="P425">
        <v>1370470430</v>
      </c>
      <c r="Q425">
        <f t="shared" si="26"/>
        <v>2592000</v>
      </c>
      <c r="R425" s="12">
        <f t="shared" si="24"/>
        <v>41400.92627314815</v>
      </c>
      <c r="S425" s="12">
        <f t="shared" si="25"/>
        <v>41430.92627314815</v>
      </c>
      <c r="T425">
        <f t="shared" si="27"/>
        <v>30</v>
      </c>
    </row>
    <row r="426" spans="1:20" hidden="1" x14ac:dyDescent="0.55000000000000004">
      <c r="A426" t="s">
        <v>8219</v>
      </c>
      <c r="B426" s="8">
        <v>65</v>
      </c>
      <c r="C426" t="s">
        <v>8221</v>
      </c>
      <c r="D426" s="8">
        <v>10</v>
      </c>
      <c r="E426" s="8"/>
      <c r="F426" s="8"/>
      <c r="G426" s="8"/>
      <c r="N426" t="s">
        <v>8221</v>
      </c>
      <c r="O426">
        <v>1327568499</v>
      </c>
      <c r="P426">
        <v>1332748899</v>
      </c>
      <c r="Q426">
        <f t="shared" si="26"/>
        <v>5180400</v>
      </c>
      <c r="R426" s="12">
        <f t="shared" si="24"/>
        <v>40934.376145833332</v>
      </c>
      <c r="S426" s="12">
        <f t="shared" si="25"/>
        <v>40994.334479166668</v>
      </c>
      <c r="T426">
        <f t="shared" si="27"/>
        <v>59.958333333335759</v>
      </c>
    </row>
    <row r="427" spans="1:20" hidden="1" x14ac:dyDescent="0.55000000000000004">
      <c r="A427" t="s">
        <v>8219</v>
      </c>
      <c r="B427" s="8">
        <v>64</v>
      </c>
      <c r="C427" t="s">
        <v>8221</v>
      </c>
      <c r="D427" s="8">
        <v>10</v>
      </c>
      <c r="E427" s="8"/>
      <c r="F427" s="8"/>
      <c r="G427" s="8"/>
      <c r="N427" t="s">
        <v>8221</v>
      </c>
      <c r="O427">
        <v>1443472804</v>
      </c>
      <c r="P427">
        <v>1448660404</v>
      </c>
      <c r="Q427">
        <f t="shared" si="26"/>
        <v>5187600</v>
      </c>
      <c r="R427" s="12">
        <f t="shared" si="24"/>
        <v>42275.861157407402</v>
      </c>
      <c r="S427" s="12">
        <f t="shared" si="25"/>
        <v>42335.902824074074</v>
      </c>
      <c r="T427">
        <f t="shared" si="27"/>
        <v>60.041666666671517</v>
      </c>
    </row>
    <row r="428" spans="1:20" hidden="1" x14ac:dyDescent="0.55000000000000004">
      <c r="A428" t="s">
        <v>8219</v>
      </c>
      <c r="B428" s="8">
        <v>64</v>
      </c>
      <c r="C428" t="s">
        <v>8221</v>
      </c>
      <c r="D428" s="8">
        <v>10</v>
      </c>
      <c r="E428" s="8"/>
      <c r="F428" s="8"/>
      <c r="G428" s="8"/>
      <c r="N428" t="s">
        <v>8221</v>
      </c>
      <c r="O428">
        <v>1454259914</v>
      </c>
      <c r="P428">
        <v>1456851914</v>
      </c>
      <c r="Q428">
        <f t="shared" si="26"/>
        <v>2592000</v>
      </c>
      <c r="R428" s="12">
        <f t="shared" si="24"/>
        <v>42400.711967592593</v>
      </c>
      <c r="S428" s="12">
        <f t="shared" si="25"/>
        <v>42430.711967592593</v>
      </c>
      <c r="T428">
        <f t="shared" si="27"/>
        <v>30</v>
      </c>
    </row>
    <row r="429" spans="1:20" hidden="1" x14ac:dyDescent="0.55000000000000004">
      <c r="A429" t="s">
        <v>8219</v>
      </c>
      <c r="B429" s="8">
        <v>64</v>
      </c>
      <c r="C429" t="s">
        <v>8221</v>
      </c>
      <c r="D429" s="8">
        <v>10</v>
      </c>
      <c r="E429" s="8"/>
      <c r="F429" s="8"/>
      <c r="G429" s="8"/>
      <c r="N429" t="s">
        <v>8221</v>
      </c>
      <c r="O429">
        <v>1444340940</v>
      </c>
      <c r="P429">
        <v>1445540340</v>
      </c>
      <c r="Q429">
        <f t="shared" si="26"/>
        <v>1199400</v>
      </c>
      <c r="R429" s="12">
        <f t="shared" si="24"/>
        <v>42285.909027777772</v>
      </c>
      <c r="S429" s="12">
        <f t="shared" si="25"/>
        <v>42299.790972222225</v>
      </c>
      <c r="T429">
        <f t="shared" si="27"/>
        <v>13.881944444452529</v>
      </c>
    </row>
    <row r="430" spans="1:20" hidden="1" x14ac:dyDescent="0.55000000000000004">
      <c r="A430" t="s">
        <v>8219</v>
      </c>
      <c r="B430" s="8">
        <v>64</v>
      </c>
      <c r="C430" t="s">
        <v>8221</v>
      </c>
      <c r="D430" s="8">
        <v>10</v>
      </c>
      <c r="E430" s="8"/>
      <c r="F430" s="8"/>
      <c r="G430" s="8"/>
      <c r="N430" t="s">
        <v>8221</v>
      </c>
      <c r="O430">
        <v>1400523845</v>
      </c>
      <c r="P430">
        <v>1402956000</v>
      </c>
      <c r="Q430">
        <f t="shared" si="26"/>
        <v>2432155</v>
      </c>
      <c r="R430" s="12">
        <f t="shared" si="24"/>
        <v>41778.766724537039</v>
      </c>
      <c r="S430" s="12">
        <f t="shared" si="25"/>
        <v>41806.916666666664</v>
      </c>
      <c r="T430">
        <f t="shared" si="27"/>
        <v>28.149942129624833</v>
      </c>
    </row>
    <row r="431" spans="1:20" hidden="1" x14ac:dyDescent="0.55000000000000004">
      <c r="A431" t="s">
        <v>8219</v>
      </c>
      <c r="B431" s="8">
        <v>64</v>
      </c>
      <c r="C431" t="s">
        <v>8221</v>
      </c>
      <c r="D431" s="8">
        <v>10</v>
      </c>
      <c r="E431" s="8"/>
      <c r="F431" s="8"/>
      <c r="G431" s="8"/>
      <c r="N431" t="s">
        <v>8221</v>
      </c>
      <c r="O431">
        <v>1252964282</v>
      </c>
      <c r="P431">
        <v>1259297940</v>
      </c>
      <c r="Q431">
        <f t="shared" si="26"/>
        <v>6333658</v>
      </c>
      <c r="R431" s="12">
        <f t="shared" si="24"/>
        <v>40070.901412037041</v>
      </c>
      <c r="S431" s="12">
        <f t="shared" si="25"/>
        <v>40144.207638888889</v>
      </c>
      <c r="T431">
        <f t="shared" si="27"/>
        <v>73.306226851847896</v>
      </c>
    </row>
    <row r="432" spans="1:20" hidden="1" x14ac:dyDescent="0.55000000000000004">
      <c r="A432" t="s">
        <v>8219</v>
      </c>
      <c r="B432" s="8">
        <v>64</v>
      </c>
      <c r="C432" t="s">
        <v>8221</v>
      </c>
      <c r="D432" s="8">
        <v>10</v>
      </c>
      <c r="E432" s="8"/>
      <c r="F432" s="8"/>
      <c r="G432" s="8"/>
      <c r="N432" t="s">
        <v>8221</v>
      </c>
      <c r="O432">
        <v>1377570867</v>
      </c>
      <c r="P432">
        <v>1378866867</v>
      </c>
      <c r="Q432">
        <f t="shared" si="26"/>
        <v>1296000</v>
      </c>
      <c r="R432" s="12">
        <f t="shared" si="24"/>
        <v>41513.107256944444</v>
      </c>
      <c r="S432" s="12">
        <f t="shared" si="25"/>
        <v>41528.107256944444</v>
      </c>
      <c r="T432">
        <f t="shared" si="27"/>
        <v>15</v>
      </c>
    </row>
    <row r="433" spans="1:20" hidden="1" x14ac:dyDescent="0.55000000000000004">
      <c r="A433" t="s">
        <v>8219</v>
      </c>
      <c r="B433" s="8">
        <v>63</v>
      </c>
      <c r="C433" t="s">
        <v>8221</v>
      </c>
      <c r="D433" s="8">
        <v>10</v>
      </c>
      <c r="E433" s="8"/>
      <c r="F433" s="8"/>
      <c r="G433" s="8"/>
      <c r="N433" t="s">
        <v>8221</v>
      </c>
      <c r="O433">
        <v>1465160083</v>
      </c>
      <c r="P433">
        <v>1467752083</v>
      </c>
      <c r="Q433">
        <f t="shared" si="26"/>
        <v>2592000</v>
      </c>
      <c r="R433" s="12">
        <f t="shared" si="24"/>
        <v>42526.871331018512</v>
      </c>
      <c r="S433" s="12">
        <f t="shared" si="25"/>
        <v>42556.871331018512</v>
      </c>
      <c r="T433">
        <f t="shared" si="27"/>
        <v>30</v>
      </c>
    </row>
    <row r="434" spans="1:20" hidden="1" x14ac:dyDescent="0.55000000000000004">
      <c r="A434" t="s">
        <v>8219</v>
      </c>
      <c r="B434" s="8">
        <v>63</v>
      </c>
      <c r="C434" t="s">
        <v>8221</v>
      </c>
      <c r="D434" s="8">
        <v>10</v>
      </c>
      <c r="E434" s="8"/>
      <c r="F434" s="8"/>
      <c r="G434" s="8"/>
      <c r="N434" t="s">
        <v>8221</v>
      </c>
      <c r="O434">
        <v>1440264381</v>
      </c>
      <c r="P434">
        <v>1445448381</v>
      </c>
      <c r="Q434">
        <f t="shared" si="26"/>
        <v>5184000</v>
      </c>
      <c r="R434" s="12">
        <f t="shared" si="24"/>
        <v>42238.726631944446</v>
      </c>
      <c r="S434" s="12">
        <f t="shared" si="25"/>
        <v>42298.726631944446</v>
      </c>
      <c r="T434">
        <f t="shared" si="27"/>
        <v>60</v>
      </c>
    </row>
    <row r="435" spans="1:20" hidden="1" x14ac:dyDescent="0.55000000000000004">
      <c r="A435" t="s">
        <v>8219</v>
      </c>
      <c r="B435" s="8">
        <v>63</v>
      </c>
      <c r="C435" t="s">
        <v>8221</v>
      </c>
      <c r="D435" s="8">
        <v>10</v>
      </c>
      <c r="E435" s="8"/>
      <c r="F435" s="8"/>
      <c r="G435" s="8"/>
      <c r="N435" t="s">
        <v>8221</v>
      </c>
      <c r="O435">
        <v>1439392022</v>
      </c>
      <c r="P435">
        <v>1444576022</v>
      </c>
      <c r="Q435">
        <f t="shared" si="26"/>
        <v>5184000</v>
      </c>
      <c r="R435" s="12">
        <f t="shared" si="24"/>
        <v>42228.629884259266</v>
      </c>
      <c r="S435" s="12">
        <f t="shared" si="25"/>
        <v>42288.629884259266</v>
      </c>
      <c r="T435">
        <f t="shared" si="27"/>
        <v>60</v>
      </c>
    </row>
    <row r="436" spans="1:20" hidden="1" x14ac:dyDescent="0.55000000000000004">
      <c r="A436" t="s">
        <v>8219</v>
      </c>
      <c r="B436" s="8">
        <v>63</v>
      </c>
      <c r="C436" t="s">
        <v>8221</v>
      </c>
      <c r="D436" s="8">
        <v>10</v>
      </c>
      <c r="E436" s="8"/>
      <c r="F436" s="8"/>
      <c r="G436" s="8"/>
      <c r="N436" t="s">
        <v>8221</v>
      </c>
      <c r="O436">
        <v>1383076902</v>
      </c>
      <c r="P436">
        <v>1385931702</v>
      </c>
      <c r="Q436">
        <f t="shared" si="26"/>
        <v>2854800</v>
      </c>
      <c r="R436" s="12">
        <f t="shared" si="24"/>
        <v>41576.834513888891</v>
      </c>
      <c r="S436" s="12">
        <f t="shared" si="25"/>
        <v>41609.876180555555</v>
      </c>
      <c r="T436">
        <f t="shared" si="27"/>
        <v>33.041666666664241</v>
      </c>
    </row>
    <row r="437" spans="1:20" hidden="1" x14ac:dyDescent="0.55000000000000004">
      <c r="A437" t="s">
        <v>8219</v>
      </c>
      <c r="B437" s="8">
        <v>62</v>
      </c>
      <c r="C437" t="s">
        <v>8221</v>
      </c>
      <c r="D437" s="8">
        <v>10</v>
      </c>
      <c r="E437" s="8"/>
      <c r="F437" s="8"/>
      <c r="G437" s="8"/>
      <c r="N437" t="s">
        <v>8221</v>
      </c>
      <c r="O437">
        <v>1376502980</v>
      </c>
      <c r="P437">
        <v>1379094980</v>
      </c>
      <c r="Q437">
        <f t="shared" si="26"/>
        <v>2592000</v>
      </c>
      <c r="R437" s="12">
        <f t="shared" si="24"/>
        <v>41500.747453703705</v>
      </c>
      <c r="S437" s="12">
        <f t="shared" si="25"/>
        <v>41530.747453703705</v>
      </c>
      <c r="T437">
        <f t="shared" si="27"/>
        <v>30</v>
      </c>
    </row>
    <row r="438" spans="1:20" hidden="1" x14ac:dyDescent="0.55000000000000004">
      <c r="A438" t="s">
        <v>8219</v>
      </c>
      <c r="B438" s="8">
        <v>62</v>
      </c>
      <c r="C438" t="s">
        <v>8221</v>
      </c>
      <c r="D438" s="8">
        <v>10</v>
      </c>
      <c r="E438" s="8"/>
      <c r="F438" s="8"/>
      <c r="G438" s="8"/>
      <c r="N438" t="s">
        <v>8221</v>
      </c>
      <c r="O438">
        <v>1372668113</v>
      </c>
      <c r="P438">
        <v>1375260113</v>
      </c>
      <c r="Q438">
        <f t="shared" si="26"/>
        <v>2592000</v>
      </c>
      <c r="R438" s="12">
        <f t="shared" si="24"/>
        <v>41456.36241898148</v>
      </c>
      <c r="S438" s="12">
        <f t="shared" si="25"/>
        <v>41486.36241898148</v>
      </c>
      <c r="T438">
        <f t="shared" si="27"/>
        <v>30</v>
      </c>
    </row>
    <row r="439" spans="1:20" hidden="1" x14ac:dyDescent="0.55000000000000004">
      <c r="A439" t="s">
        <v>8219</v>
      </c>
      <c r="B439" s="8">
        <v>62</v>
      </c>
      <c r="C439" t="s">
        <v>8221</v>
      </c>
      <c r="D439" s="8">
        <v>10</v>
      </c>
      <c r="E439" s="8"/>
      <c r="F439" s="8"/>
      <c r="G439" s="8"/>
      <c r="N439" t="s">
        <v>8221</v>
      </c>
      <c r="O439">
        <v>1470728326</v>
      </c>
      <c r="P439">
        <v>1475912326</v>
      </c>
      <c r="Q439">
        <f t="shared" si="26"/>
        <v>5184000</v>
      </c>
      <c r="R439" s="12">
        <f t="shared" si="24"/>
        <v>42591.31858796296</v>
      </c>
      <c r="S439" s="12">
        <f t="shared" si="25"/>
        <v>42651.31858796296</v>
      </c>
      <c r="T439">
        <f t="shared" si="27"/>
        <v>60</v>
      </c>
    </row>
    <row r="440" spans="1:20" hidden="1" x14ac:dyDescent="0.55000000000000004">
      <c r="A440" t="s">
        <v>8219</v>
      </c>
      <c r="B440" s="8">
        <v>62</v>
      </c>
      <c r="C440" t="s">
        <v>8221</v>
      </c>
      <c r="D440" s="8">
        <v>10</v>
      </c>
      <c r="E440" s="8"/>
      <c r="F440" s="8"/>
      <c r="G440" s="8"/>
      <c r="N440" t="s">
        <v>8221</v>
      </c>
      <c r="O440">
        <v>1445235358</v>
      </c>
      <c r="P440">
        <v>1447830958</v>
      </c>
      <c r="Q440">
        <f t="shared" si="26"/>
        <v>2595600</v>
      </c>
      <c r="R440" s="12">
        <f t="shared" si="24"/>
        <v>42296.261087962965</v>
      </c>
      <c r="S440" s="12">
        <f t="shared" si="25"/>
        <v>42326.302754629629</v>
      </c>
      <c r="T440">
        <f t="shared" si="27"/>
        <v>30.041666666664241</v>
      </c>
    </row>
    <row r="441" spans="1:20" hidden="1" x14ac:dyDescent="0.55000000000000004">
      <c r="A441" t="s">
        <v>8219</v>
      </c>
      <c r="B441" s="8">
        <v>62</v>
      </c>
      <c r="C441" t="s">
        <v>8221</v>
      </c>
      <c r="D441" s="8">
        <v>10</v>
      </c>
      <c r="E441" s="8"/>
      <c r="F441" s="8"/>
      <c r="G441" s="8"/>
      <c r="N441" t="s">
        <v>8221</v>
      </c>
      <c r="O441">
        <v>1412705818</v>
      </c>
      <c r="P441">
        <v>1413569818</v>
      </c>
      <c r="Q441">
        <f t="shared" si="26"/>
        <v>864000</v>
      </c>
      <c r="R441" s="12">
        <f t="shared" si="24"/>
        <v>41919.761782407404</v>
      </c>
      <c r="S441" s="12">
        <f t="shared" si="25"/>
        <v>41929.761782407404</v>
      </c>
      <c r="T441">
        <f t="shared" si="27"/>
        <v>10</v>
      </c>
    </row>
    <row r="442" spans="1:20" hidden="1" x14ac:dyDescent="0.55000000000000004">
      <c r="A442" t="s">
        <v>8219</v>
      </c>
      <c r="B442" s="8">
        <v>62</v>
      </c>
      <c r="C442" t="s">
        <v>8221</v>
      </c>
      <c r="D442" s="8">
        <v>10</v>
      </c>
      <c r="E442" s="8"/>
      <c r="F442" s="8"/>
      <c r="G442" s="8"/>
      <c r="N442" t="s">
        <v>8221</v>
      </c>
      <c r="O442">
        <v>1456270753</v>
      </c>
      <c r="P442">
        <v>1458859153</v>
      </c>
      <c r="Q442">
        <f t="shared" si="26"/>
        <v>2588400</v>
      </c>
      <c r="R442" s="12">
        <f t="shared" si="24"/>
        <v>42423.985567129625</v>
      </c>
      <c r="S442" s="12">
        <f t="shared" si="25"/>
        <v>42453.943900462968</v>
      </c>
      <c r="T442">
        <f t="shared" si="27"/>
        <v>29.958333333343035</v>
      </c>
    </row>
    <row r="443" spans="1:20" hidden="1" x14ac:dyDescent="0.55000000000000004">
      <c r="A443" t="s">
        <v>8219</v>
      </c>
      <c r="B443" s="8">
        <v>61</v>
      </c>
      <c r="C443" t="s">
        <v>8221</v>
      </c>
      <c r="D443" s="8">
        <v>10</v>
      </c>
      <c r="E443" s="8"/>
      <c r="F443" s="8"/>
      <c r="G443" s="8"/>
      <c r="N443" t="s">
        <v>8221</v>
      </c>
      <c r="O443">
        <v>1380826996</v>
      </c>
      <c r="P443">
        <v>1383418996</v>
      </c>
      <c r="Q443">
        <f t="shared" si="26"/>
        <v>2592000</v>
      </c>
      <c r="R443" s="12">
        <f t="shared" si="24"/>
        <v>41550.793935185182</v>
      </c>
      <c r="S443" s="12">
        <f t="shared" si="25"/>
        <v>41580.793935185182</v>
      </c>
      <c r="T443">
        <f t="shared" si="27"/>
        <v>30</v>
      </c>
    </row>
    <row r="444" spans="1:20" hidden="1" x14ac:dyDescent="0.55000000000000004">
      <c r="A444" t="s">
        <v>8219</v>
      </c>
      <c r="B444" s="8">
        <v>61</v>
      </c>
      <c r="C444" t="s">
        <v>8221</v>
      </c>
      <c r="D444" s="8">
        <v>10</v>
      </c>
      <c r="E444" s="8"/>
      <c r="F444" s="8"/>
      <c r="G444" s="8"/>
      <c r="N444" t="s">
        <v>8221</v>
      </c>
      <c r="O444">
        <v>1421788783</v>
      </c>
      <c r="P444">
        <v>1424380783</v>
      </c>
      <c r="Q444">
        <f t="shared" si="26"/>
        <v>2592000</v>
      </c>
      <c r="R444" s="12">
        <f t="shared" si="24"/>
        <v>42024.888692129629</v>
      </c>
      <c r="S444" s="12">
        <f t="shared" si="25"/>
        <v>42054.888692129629</v>
      </c>
      <c r="T444">
        <f t="shared" si="27"/>
        <v>30</v>
      </c>
    </row>
    <row r="445" spans="1:20" hidden="1" x14ac:dyDescent="0.55000000000000004">
      <c r="A445" t="s">
        <v>8219</v>
      </c>
      <c r="B445" s="8">
        <v>61</v>
      </c>
      <c r="C445" t="s">
        <v>8221</v>
      </c>
      <c r="D445" s="8">
        <v>10</v>
      </c>
      <c r="E445" s="8"/>
      <c r="F445" s="8"/>
      <c r="G445" s="8"/>
      <c r="N445" t="s">
        <v>8221</v>
      </c>
      <c r="O445">
        <v>1389399701</v>
      </c>
      <c r="P445">
        <v>1391991701</v>
      </c>
      <c r="Q445">
        <f t="shared" si="26"/>
        <v>2592000</v>
      </c>
      <c r="R445" s="12">
        <f t="shared" si="24"/>
        <v>41650.015057870369</v>
      </c>
      <c r="S445" s="12">
        <f t="shared" si="25"/>
        <v>41680.015057870369</v>
      </c>
      <c r="T445">
        <f t="shared" si="27"/>
        <v>30</v>
      </c>
    </row>
    <row r="446" spans="1:20" hidden="1" x14ac:dyDescent="0.55000000000000004">
      <c r="A446" t="s">
        <v>8219</v>
      </c>
      <c r="B446" s="8">
        <v>61</v>
      </c>
      <c r="C446" t="s">
        <v>8221</v>
      </c>
      <c r="D446" s="8">
        <v>10</v>
      </c>
      <c r="E446" s="8"/>
      <c r="F446" s="8"/>
      <c r="G446" s="8"/>
      <c r="N446" t="s">
        <v>8221</v>
      </c>
      <c r="O446">
        <v>1324158361</v>
      </c>
      <c r="P446">
        <v>1329342361</v>
      </c>
      <c r="Q446">
        <f t="shared" si="26"/>
        <v>5184000</v>
      </c>
      <c r="R446" s="12">
        <f t="shared" si="24"/>
        <v>40894.906956018516</v>
      </c>
      <c r="S446" s="12">
        <f t="shared" si="25"/>
        <v>40954.906956018516</v>
      </c>
      <c r="T446">
        <f t="shared" si="27"/>
        <v>60</v>
      </c>
    </row>
    <row r="447" spans="1:20" hidden="1" x14ac:dyDescent="0.55000000000000004">
      <c r="A447" t="s">
        <v>8219</v>
      </c>
      <c r="B447" s="8">
        <v>61</v>
      </c>
      <c r="C447" t="s">
        <v>8221</v>
      </c>
      <c r="D447" s="8">
        <v>10</v>
      </c>
      <c r="E447" s="8"/>
      <c r="F447" s="8"/>
      <c r="G447" s="8"/>
      <c r="N447" t="s">
        <v>8221</v>
      </c>
      <c r="O447">
        <v>1430899375</v>
      </c>
      <c r="P447">
        <v>1432195375</v>
      </c>
      <c r="Q447">
        <f t="shared" si="26"/>
        <v>1296000</v>
      </c>
      <c r="R447" s="12">
        <f t="shared" si="24"/>
        <v>42130.335358796292</v>
      </c>
      <c r="S447" s="12">
        <f t="shared" si="25"/>
        <v>42145.335358796292</v>
      </c>
      <c r="T447">
        <f t="shared" si="27"/>
        <v>15</v>
      </c>
    </row>
    <row r="448" spans="1:20" hidden="1" x14ac:dyDescent="0.55000000000000004">
      <c r="A448" t="s">
        <v>8219</v>
      </c>
      <c r="B448" s="8">
        <v>61</v>
      </c>
      <c r="C448" t="s">
        <v>8221</v>
      </c>
      <c r="D448" s="8">
        <v>10</v>
      </c>
      <c r="E448" s="8"/>
      <c r="F448" s="8"/>
      <c r="G448" s="8"/>
      <c r="N448" t="s">
        <v>8221</v>
      </c>
      <c r="O448">
        <v>1422842420</v>
      </c>
      <c r="P448">
        <v>1425434420</v>
      </c>
      <c r="Q448">
        <f t="shared" si="26"/>
        <v>2592000</v>
      </c>
      <c r="R448" s="12">
        <f t="shared" si="24"/>
        <v>42037.083564814813</v>
      </c>
      <c r="S448" s="12">
        <f t="shared" si="25"/>
        <v>42067.083564814813</v>
      </c>
      <c r="T448">
        <f t="shared" si="27"/>
        <v>30</v>
      </c>
    </row>
    <row r="449" spans="1:20" hidden="1" x14ac:dyDescent="0.55000000000000004">
      <c r="A449" t="s">
        <v>8219</v>
      </c>
      <c r="B449" s="8">
        <v>61</v>
      </c>
      <c r="C449" t="s">
        <v>8221</v>
      </c>
      <c r="D449" s="8">
        <v>10</v>
      </c>
      <c r="E449" s="8"/>
      <c r="F449" s="8"/>
      <c r="G449" s="8"/>
      <c r="N449" t="s">
        <v>8221</v>
      </c>
      <c r="O449">
        <v>1361884763</v>
      </c>
      <c r="P449">
        <v>1364041163</v>
      </c>
      <c r="Q449">
        <f t="shared" si="26"/>
        <v>2156400</v>
      </c>
      <c r="R449" s="12">
        <f t="shared" si="24"/>
        <v>41331.555127314816</v>
      </c>
      <c r="S449" s="12">
        <f t="shared" si="25"/>
        <v>41356.513460648144</v>
      </c>
      <c r="T449">
        <f t="shared" si="27"/>
        <v>24.958333333328483</v>
      </c>
    </row>
    <row r="450" spans="1:20" hidden="1" x14ac:dyDescent="0.55000000000000004">
      <c r="A450" t="s">
        <v>8219</v>
      </c>
      <c r="B450" s="8">
        <v>60</v>
      </c>
      <c r="C450" t="s">
        <v>8221</v>
      </c>
      <c r="D450" s="8">
        <v>10</v>
      </c>
      <c r="E450" s="8"/>
      <c r="F450" s="8"/>
      <c r="G450" s="8"/>
      <c r="N450" t="s">
        <v>8221</v>
      </c>
      <c r="O450">
        <v>1398363095</v>
      </c>
      <c r="P450">
        <v>1400091095</v>
      </c>
      <c r="Q450">
        <f t="shared" si="26"/>
        <v>1728000</v>
      </c>
      <c r="R450" s="12">
        <f t="shared" ref="R450:R513" si="28">(((O450/60)/60)/24)+DATE(1970,1,1)</f>
        <v>41753.758043981477</v>
      </c>
      <c r="S450" s="12">
        <f t="shared" ref="S450:S513" si="29">(((P450/60)/60)/24)+DATE(1970,1,1)</f>
        <v>41773.758043981477</v>
      </c>
      <c r="T450">
        <f t="shared" si="27"/>
        <v>20</v>
      </c>
    </row>
    <row r="451" spans="1:20" hidden="1" x14ac:dyDescent="0.55000000000000004">
      <c r="A451" t="s">
        <v>8219</v>
      </c>
      <c r="B451" s="8">
        <v>60</v>
      </c>
      <c r="C451" t="s">
        <v>8221</v>
      </c>
      <c r="D451" s="8">
        <v>9</v>
      </c>
      <c r="E451" s="8"/>
      <c r="F451" s="8"/>
      <c r="G451" s="8"/>
      <c r="N451" t="s">
        <v>8221</v>
      </c>
      <c r="O451">
        <v>1379425085</v>
      </c>
      <c r="P451">
        <v>1382017085</v>
      </c>
      <c r="Q451">
        <f t="shared" ref="Q451:Q514" si="30">P451-O451</f>
        <v>2592000</v>
      </c>
      <c r="R451" s="12">
        <f t="shared" si="28"/>
        <v>41534.568113425928</v>
      </c>
      <c r="S451" s="12">
        <f t="shared" si="29"/>
        <v>41564.568113425928</v>
      </c>
      <c r="T451">
        <f t="shared" ref="T451:T514" si="31">S451-R451</f>
        <v>30</v>
      </c>
    </row>
    <row r="452" spans="1:20" hidden="1" x14ac:dyDescent="0.55000000000000004">
      <c r="A452" t="s">
        <v>8219</v>
      </c>
      <c r="B452" s="8">
        <v>60</v>
      </c>
      <c r="C452" t="s">
        <v>8221</v>
      </c>
      <c r="D452" s="8">
        <v>9</v>
      </c>
      <c r="E452" s="8"/>
      <c r="F452" s="8"/>
      <c r="G452" s="8"/>
      <c r="N452" t="s">
        <v>8221</v>
      </c>
      <c r="O452">
        <v>1389825800</v>
      </c>
      <c r="P452">
        <v>1392417800</v>
      </c>
      <c r="Q452">
        <f t="shared" si="30"/>
        <v>2592000</v>
      </c>
      <c r="R452" s="12">
        <f t="shared" si="28"/>
        <v>41654.946759259255</v>
      </c>
      <c r="S452" s="12">
        <f t="shared" si="29"/>
        <v>41684.946759259255</v>
      </c>
      <c r="T452">
        <f t="shared" si="31"/>
        <v>30</v>
      </c>
    </row>
    <row r="453" spans="1:20" hidden="1" x14ac:dyDescent="0.55000000000000004">
      <c r="A453" t="s">
        <v>8219</v>
      </c>
      <c r="B453" s="8">
        <v>60</v>
      </c>
      <c r="C453" t="s">
        <v>8221</v>
      </c>
      <c r="D453" s="8">
        <v>9</v>
      </c>
      <c r="E453" s="8"/>
      <c r="F453" s="8"/>
      <c r="G453" s="8"/>
      <c r="N453" t="s">
        <v>8221</v>
      </c>
      <c r="O453">
        <v>1388077791</v>
      </c>
      <c r="P453">
        <v>1390669791</v>
      </c>
      <c r="Q453">
        <f t="shared" si="30"/>
        <v>2592000</v>
      </c>
      <c r="R453" s="12">
        <f t="shared" si="28"/>
        <v>41634.715173611112</v>
      </c>
      <c r="S453" s="12">
        <f t="shared" si="29"/>
        <v>41664.715173611112</v>
      </c>
      <c r="T453">
        <f t="shared" si="31"/>
        <v>30</v>
      </c>
    </row>
    <row r="454" spans="1:20" hidden="1" x14ac:dyDescent="0.55000000000000004">
      <c r="A454" t="s">
        <v>8219</v>
      </c>
      <c r="B454" s="8">
        <v>60</v>
      </c>
      <c r="C454" t="s">
        <v>8221</v>
      </c>
      <c r="D454" s="8">
        <v>9</v>
      </c>
      <c r="E454" s="8"/>
      <c r="F454" s="8"/>
      <c r="G454" s="8"/>
      <c r="N454" t="s">
        <v>8221</v>
      </c>
      <c r="O454">
        <v>1428944015</v>
      </c>
      <c r="P454">
        <v>1431536015</v>
      </c>
      <c r="Q454">
        <f t="shared" si="30"/>
        <v>2592000</v>
      </c>
      <c r="R454" s="12">
        <f t="shared" si="28"/>
        <v>42107.703877314809</v>
      </c>
      <c r="S454" s="12">
        <f t="shared" si="29"/>
        <v>42137.703877314809</v>
      </c>
      <c r="T454">
        <f t="shared" si="31"/>
        <v>30</v>
      </c>
    </row>
    <row r="455" spans="1:20" hidden="1" x14ac:dyDescent="0.55000000000000004">
      <c r="A455" t="s">
        <v>8219</v>
      </c>
      <c r="B455" s="8">
        <v>60</v>
      </c>
      <c r="C455" t="s">
        <v>8221</v>
      </c>
      <c r="D455" s="8">
        <v>9</v>
      </c>
      <c r="E455" s="8"/>
      <c r="F455" s="8"/>
      <c r="G455" s="8"/>
      <c r="N455" t="s">
        <v>8221</v>
      </c>
      <c r="O455">
        <v>1422992879</v>
      </c>
      <c r="P455">
        <v>1424375279</v>
      </c>
      <c r="Q455">
        <f t="shared" si="30"/>
        <v>1382400</v>
      </c>
      <c r="R455" s="12">
        <f t="shared" si="28"/>
        <v>42038.824988425928</v>
      </c>
      <c r="S455" s="12">
        <f t="shared" si="29"/>
        <v>42054.824988425928</v>
      </c>
      <c r="T455">
        <f t="shared" si="31"/>
        <v>16</v>
      </c>
    </row>
    <row r="456" spans="1:20" hidden="1" x14ac:dyDescent="0.55000000000000004">
      <c r="A456" t="s">
        <v>8219</v>
      </c>
      <c r="B456" s="8">
        <v>60</v>
      </c>
      <c r="C456" t="s">
        <v>8221</v>
      </c>
      <c r="D456" s="8">
        <v>9</v>
      </c>
      <c r="E456" s="8"/>
      <c r="F456" s="8"/>
      <c r="G456" s="8"/>
      <c r="N456" t="s">
        <v>8221</v>
      </c>
      <c r="O456">
        <v>1414343571</v>
      </c>
      <c r="P456">
        <v>1417007640</v>
      </c>
      <c r="Q456">
        <f t="shared" si="30"/>
        <v>2664069</v>
      </c>
      <c r="R456" s="12">
        <f t="shared" si="28"/>
        <v>41938.717256944445</v>
      </c>
      <c r="S456" s="12">
        <f t="shared" si="29"/>
        <v>41969.551388888889</v>
      </c>
      <c r="T456">
        <f t="shared" si="31"/>
        <v>30.83413194444438</v>
      </c>
    </row>
    <row r="457" spans="1:20" hidden="1" x14ac:dyDescent="0.55000000000000004">
      <c r="A457" t="s">
        <v>8219</v>
      </c>
      <c r="B457" s="8">
        <v>60</v>
      </c>
      <c r="C457" t="s">
        <v>8221</v>
      </c>
      <c r="D457" s="8">
        <v>9</v>
      </c>
      <c r="E457" s="8"/>
      <c r="F457" s="8"/>
      <c r="G457" s="8"/>
      <c r="N457" t="s">
        <v>8221</v>
      </c>
      <c r="O457">
        <v>1330733022</v>
      </c>
      <c r="P457">
        <v>1334622660</v>
      </c>
      <c r="Q457">
        <f t="shared" si="30"/>
        <v>3889638</v>
      </c>
      <c r="R457" s="12">
        <f t="shared" si="28"/>
        <v>40971.002569444441</v>
      </c>
      <c r="S457" s="12">
        <f t="shared" si="29"/>
        <v>41016.021527777775</v>
      </c>
      <c r="T457">
        <f t="shared" si="31"/>
        <v>45.018958333334012</v>
      </c>
    </row>
    <row r="458" spans="1:20" hidden="1" x14ac:dyDescent="0.55000000000000004">
      <c r="A458" t="s">
        <v>8219</v>
      </c>
      <c r="B458" s="8">
        <v>60</v>
      </c>
      <c r="C458" t="s">
        <v>8221</v>
      </c>
      <c r="D458" s="8">
        <v>9</v>
      </c>
      <c r="E458" s="8"/>
      <c r="F458" s="8"/>
      <c r="G458" s="8"/>
      <c r="N458" t="s">
        <v>8221</v>
      </c>
      <c r="O458">
        <v>1380559201</v>
      </c>
      <c r="P458">
        <v>1382414340</v>
      </c>
      <c r="Q458">
        <f t="shared" si="30"/>
        <v>1855139</v>
      </c>
      <c r="R458" s="12">
        <f t="shared" si="28"/>
        <v>41547.694456018515</v>
      </c>
      <c r="S458" s="12">
        <f t="shared" si="29"/>
        <v>41569.165972222225</v>
      </c>
      <c r="T458">
        <f t="shared" si="31"/>
        <v>21.471516203710053</v>
      </c>
    </row>
    <row r="459" spans="1:20" hidden="1" x14ac:dyDescent="0.55000000000000004">
      <c r="A459" t="s">
        <v>8219</v>
      </c>
      <c r="B459" s="8">
        <v>59</v>
      </c>
      <c r="C459" t="s">
        <v>8221</v>
      </c>
      <c r="D459" s="8">
        <v>9</v>
      </c>
      <c r="E459" s="8"/>
      <c r="F459" s="8"/>
      <c r="G459" s="8"/>
      <c r="N459" t="s">
        <v>8221</v>
      </c>
      <c r="O459">
        <v>1405621512</v>
      </c>
      <c r="P459">
        <v>1408213512</v>
      </c>
      <c r="Q459">
        <f t="shared" si="30"/>
        <v>2592000</v>
      </c>
      <c r="R459" s="12">
        <f t="shared" si="28"/>
        <v>41837.767500000002</v>
      </c>
      <c r="S459" s="12">
        <f t="shared" si="29"/>
        <v>41867.767500000002</v>
      </c>
      <c r="T459">
        <f t="shared" si="31"/>
        <v>30</v>
      </c>
    </row>
    <row r="460" spans="1:20" hidden="1" x14ac:dyDescent="0.55000000000000004">
      <c r="A460" t="s">
        <v>8219</v>
      </c>
      <c r="B460" s="8">
        <v>59</v>
      </c>
      <c r="C460" t="s">
        <v>8221</v>
      </c>
      <c r="D460" s="8">
        <v>9</v>
      </c>
      <c r="E460" s="8"/>
      <c r="F460" s="8"/>
      <c r="G460" s="8"/>
      <c r="N460" t="s">
        <v>8221</v>
      </c>
      <c r="O460">
        <v>1365958060</v>
      </c>
      <c r="P460">
        <v>1368550060</v>
      </c>
      <c r="Q460">
        <f t="shared" si="30"/>
        <v>2592000</v>
      </c>
      <c r="R460" s="12">
        <f t="shared" si="28"/>
        <v>41378.69976851852</v>
      </c>
      <c r="S460" s="12">
        <f t="shared" si="29"/>
        <v>41408.69976851852</v>
      </c>
      <c r="T460">
        <f t="shared" si="31"/>
        <v>30</v>
      </c>
    </row>
    <row r="461" spans="1:20" hidden="1" x14ac:dyDescent="0.55000000000000004">
      <c r="A461" t="s">
        <v>8219</v>
      </c>
      <c r="B461" s="8">
        <v>59</v>
      </c>
      <c r="C461" t="s">
        <v>8221</v>
      </c>
      <c r="D461" s="8">
        <v>9</v>
      </c>
      <c r="E461" s="8"/>
      <c r="F461" s="8"/>
      <c r="G461" s="8"/>
      <c r="N461" t="s">
        <v>8221</v>
      </c>
      <c r="O461">
        <v>1316013727</v>
      </c>
      <c r="P461">
        <v>1321201327</v>
      </c>
      <c r="Q461">
        <f t="shared" si="30"/>
        <v>5187600</v>
      </c>
      <c r="R461" s="12">
        <f t="shared" si="28"/>
        <v>40800.6403587963</v>
      </c>
      <c r="S461" s="12">
        <f t="shared" si="29"/>
        <v>40860.682025462964</v>
      </c>
      <c r="T461">
        <f t="shared" si="31"/>
        <v>60.041666666664241</v>
      </c>
    </row>
    <row r="462" spans="1:20" hidden="1" x14ac:dyDescent="0.55000000000000004">
      <c r="A462" t="s">
        <v>8219</v>
      </c>
      <c r="B462" s="8">
        <v>59</v>
      </c>
      <c r="C462" t="s">
        <v>8221</v>
      </c>
      <c r="D462" s="8">
        <v>9</v>
      </c>
      <c r="E462" s="8"/>
      <c r="F462" s="8"/>
      <c r="G462" s="8"/>
      <c r="N462" t="s">
        <v>8221</v>
      </c>
      <c r="O462">
        <v>1398862875</v>
      </c>
      <c r="P462">
        <v>1401595200</v>
      </c>
      <c r="Q462">
        <f t="shared" si="30"/>
        <v>2732325</v>
      </c>
      <c r="R462" s="12">
        <f t="shared" si="28"/>
        <v>41759.542534722219</v>
      </c>
      <c r="S462" s="12">
        <f t="shared" si="29"/>
        <v>41791.166666666664</v>
      </c>
      <c r="T462">
        <f t="shared" si="31"/>
        <v>31.624131944445253</v>
      </c>
    </row>
    <row r="463" spans="1:20" hidden="1" x14ac:dyDescent="0.55000000000000004">
      <c r="A463" t="s">
        <v>8219</v>
      </c>
      <c r="B463" s="8">
        <v>59</v>
      </c>
      <c r="C463" t="s">
        <v>8221</v>
      </c>
      <c r="D463" s="8">
        <v>9</v>
      </c>
      <c r="E463" s="8"/>
      <c r="F463" s="8"/>
      <c r="G463" s="8"/>
      <c r="N463" t="s">
        <v>8221</v>
      </c>
      <c r="O463">
        <v>1368476367</v>
      </c>
      <c r="P463">
        <v>1370204367</v>
      </c>
      <c r="Q463">
        <f t="shared" si="30"/>
        <v>1728000</v>
      </c>
      <c r="R463" s="12">
        <f t="shared" si="28"/>
        <v>41407.84684027778</v>
      </c>
      <c r="S463" s="12">
        <f t="shared" si="29"/>
        <v>41427.84684027778</v>
      </c>
      <c r="T463">
        <f t="shared" si="31"/>
        <v>20</v>
      </c>
    </row>
    <row r="464" spans="1:20" hidden="1" x14ac:dyDescent="0.55000000000000004">
      <c r="A464" t="s">
        <v>8219</v>
      </c>
      <c r="B464" s="8">
        <v>59</v>
      </c>
      <c r="C464" t="s">
        <v>8221</v>
      </c>
      <c r="D464" s="8">
        <v>9</v>
      </c>
      <c r="E464" s="8"/>
      <c r="F464" s="8"/>
      <c r="G464" s="8"/>
      <c r="N464" t="s">
        <v>8221</v>
      </c>
      <c r="O464">
        <v>1307761341</v>
      </c>
      <c r="P464">
        <v>1312945341</v>
      </c>
      <c r="Q464">
        <f t="shared" si="30"/>
        <v>5184000</v>
      </c>
      <c r="R464" s="12">
        <f t="shared" si="28"/>
        <v>40705.126631944448</v>
      </c>
      <c r="S464" s="12">
        <f t="shared" si="29"/>
        <v>40765.126631944448</v>
      </c>
      <c r="T464">
        <f t="shared" si="31"/>
        <v>60</v>
      </c>
    </row>
    <row r="465" spans="1:20" hidden="1" x14ac:dyDescent="0.55000000000000004">
      <c r="A465" t="s">
        <v>8219</v>
      </c>
      <c r="B465" s="8">
        <v>59</v>
      </c>
      <c r="C465" t="s">
        <v>8221</v>
      </c>
      <c r="D465" s="8">
        <v>9</v>
      </c>
      <c r="E465" s="8"/>
      <c r="F465" s="8"/>
      <c r="G465" s="8"/>
      <c r="N465" t="s">
        <v>8221</v>
      </c>
      <c r="O465">
        <v>1311699753</v>
      </c>
      <c r="P465">
        <v>1316883753</v>
      </c>
      <c r="Q465">
        <f t="shared" si="30"/>
        <v>5184000</v>
      </c>
      <c r="R465" s="12">
        <f t="shared" si="28"/>
        <v>40750.710104166668</v>
      </c>
      <c r="S465" s="12">
        <f t="shared" si="29"/>
        <v>40810.710104166668</v>
      </c>
      <c r="T465">
        <f t="shared" si="31"/>
        <v>60</v>
      </c>
    </row>
    <row r="466" spans="1:20" hidden="1" x14ac:dyDescent="0.55000000000000004">
      <c r="A466" t="s">
        <v>8219</v>
      </c>
      <c r="B466" s="8">
        <v>59</v>
      </c>
      <c r="C466" t="s">
        <v>8221</v>
      </c>
      <c r="D466" s="8">
        <v>9</v>
      </c>
      <c r="E466" s="8"/>
      <c r="F466" s="8"/>
      <c r="G466" s="8"/>
      <c r="N466" t="s">
        <v>8221</v>
      </c>
      <c r="O466">
        <v>1461874935</v>
      </c>
      <c r="P466">
        <v>1463602935</v>
      </c>
      <c r="Q466">
        <f t="shared" si="30"/>
        <v>1728000</v>
      </c>
      <c r="R466" s="12">
        <f t="shared" si="28"/>
        <v>42488.848784722228</v>
      </c>
      <c r="S466" s="12">
        <f t="shared" si="29"/>
        <v>42508.848784722228</v>
      </c>
      <c r="T466">
        <f t="shared" si="31"/>
        <v>20</v>
      </c>
    </row>
    <row r="467" spans="1:20" hidden="1" x14ac:dyDescent="0.55000000000000004">
      <c r="A467" t="s">
        <v>8219</v>
      </c>
      <c r="B467" s="8">
        <v>58</v>
      </c>
      <c r="C467" t="s">
        <v>8221</v>
      </c>
      <c r="D467" s="8">
        <v>9</v>
      </c>
      <c r="E467" s="8"/>
      <c r="F467" s="8"/>
      <c r="G467" s="8"/>
      <c r="N467" t="s">
        <v>8221</v>
      </c>
      <c r="O467">
        <v>1402455174</v>
      </c>
      <c r="P467">
        <v>1403837574</v>
      </c>
      <c r="Q467">
        <f t="shared" si="30"/>
        <v>1382400</v>
      </c>
      <c r="R467" s="12">
        <f t="shared" si="28"/>
        <v>41801.120069444441</v>
      </c>
      <c r="S467" s="12">
        <f t="shared" si="29"/>
        <v>41817.120069444441</v>
      </c>
      <c r="T467">
        <f t="shared" si="31"/>
        <v>16</v>
      </c>
    </row>
    <row r="468" spans="1:20" hidden="1" x14ac:dyDescent="0.55000000000000004">
      <c r="A468" t="s">
        <v>8219</v>
      </c>
      <c r="B468" s="8">
        <v>58</v>
      </c>
      <c r="C468" t="s">
        <v>8221</v>
      </c>
      <c r="D468" s="8">
        <v>9</v>
      </c>
      <c r="E468" s="8"/>
      <c r="F468" s="8"/>
      <c r="G468" s="8"/>
      <c r="N468" t="s">
        <v>8221</v>
      </c>
      <c r="O468">
        <v>1344465464</v>
      </c>
      <c r="P468">
        <v>1347057464</v>
      </c>
      <c r="Q468">
        <f t="shared" si="30"/>
        <v>2592000</v>
      </c>
      <c r="R468" s="12">
        <f t="shared" si="28"/>
        <v>41129.942870370374</v>
      </c>
      <c r="S468" s="12">
        <f t="shared" si="29"/>
        <v>41159.942870370374</v>
      </c>
      <c r="T468">
        <f t="shared" si="31"/>
        <v>30</v>
      </c>
    </row>
    <row r="469" spans="1:20" hidden="1" x14ac:dyDescent="0.55000000000000004">
      <c r="A469" t="s">
        <v>8219</v>
      </c>
      <c r="B469" s="8">
        <v>58</v>
      </c>
      <c r="C469" t="s">
        <v>8221</v>
      </c>
      <c r="D469" s="8">
        <v>9</v>
      </c>
      <c r="E469" s="8"/>
      <c r="F469" s="8"/>
      <c r="G469" s="8"/>
      <c r="N469" t="s">
        <v>8221</v>
      </c>
      <c r="O469">
        <v>1344961134</v>
      </c>
      <c r="P469">
        <v>1348849134</v>
      </c>
      <c r="Q469">
        <f t="shared" si="30"/>
        <v>3888000</v>
      </c>
      <c r="R469" s="12">
        <f t="shared" si="28"/>
        <v>41135.679791666669</v>
      </c>
      <c r="S469" s="12">
        <f t="shared" si="29"/>
        <v>41180.679791666669</v>
      </c>
      <c r="T469">
        <f t="shared" si="31"/>
        <v>45</v>
      </c>
    </row>
    <row r="470" spans="1:20" hidden="1" x14ac:dyDescent="0.55000000000000004">
      <c r="A470" t="s">
        <v>8219</v>
      </c>
      <c r="B470" s="8">
        <v>58</v>
      </c>
      <c r="C470" t="s">
        <v>8221</v>
      </c>
      <c r="D470" s="8">
        <v>9</v>
      </c>
      <c r="E470" s="8"/>
      <c r="F470" s="8"/>
      <c r="G470" s="8"/>
      <c r="N470" t="s">
        <v>8221</v>
      </c>
      <c r="O470">
        <v>1336795283</v>
      </c>
      <c r="P470">
        <v>1341978665</v>
      </c>
      <c r="Q470">
        <f t="shared" si="30"/>
        <v>5183382</v>
      </c>
      <c r="R470" s="12">
        <f t="shared" si="28"/>
        <v>41041.167627314811</v>
      </c>
      <c r="S470" s="12">
        <f t="shared" si="29"/>
        <v>41101.160474537035</v>
      </c>
      <c r="T470">
        <f t="shared" si="31"/>
        <v>59.992847222223645</v>
      </c>
    </row>
    <row r="471" spans="1:20" hidden="1" x14ac:dyDescent="0.55000000000000004">
      <c r="A471" t="s">
        <v>8219</v>
      </c>
      <c r="B471" s="8">
        <v>58</v>
      </c>
      <c r="C471" t="s">
        <v>8221</v>
      </c>
      <c r="D471" s="8">
        <v>9</v>
      </c>
      <c r="E471" s="8"/>
      <c r="F471" s="8"/>
      <c r="G471" s="8"/>
      <c r="N471" t="s">
        <v>8221</v>
      </c>
      <c r="O471">
        <v>1404776724</v>
      </c>
      <c r="P471">
        <v>1409960724</v>
      </c>
      <c r="Q471">
        <f t="shared" si="30"/>
        <v>5184000</v>
      </c>
      <c r="R471" s="12">
        <f t="shared" si="28"/>
        <v>41827.989861111113</v>
      </c>
      <c r="S471" s="12">
        <f t="shared" si="29"/>
        <v>41887.989861111113</v>
      </c>
      <c r="T471">
        <f t="shared" si="31"/>
        <v>60</v>
      </c>
    </row>
    <row r="472" spans="1:20" hidden="1" x14ac:dyDescent="0.55000000000000004">
      <c r="A472" t="s">
        <v>8219</v>
      </c>
      <c r="B472" s="8">
        <v>58</v>
      </c>
      <c r="C472" t="s">
        <v>8221</v>
      </c>
      <c r="D472" s="8">
        <v>9</v>
      </c>
      <c r="E472" s="8"/>
      <c r="F472" s="8"/>
      <c r="G472" s="8"/>
      <c r="N472" t="s">
        <v>8221</v>
      </c>
      <c r="O472">
        <v>1385524889</v>
      </c>
      <c r="P472">
        <v>1389844800</v>
      </c>
      <c r="Q472">
        <f t="shared" si="30"/>
        <v>4319911</v>
      </c>
      <c r="R472" s="12">
        <f t="shared" si="28"/>
        <v>41605.167696759258</v>
      </c>
      <c r="S472" s="12">
        <f t="shared" si="29"/>
        <v>41655.166666666664</v>
      </c>
      <c r="T472">
        <f t="shared" si="31"/>
        <v>49.998969907406718</v>
      </c>
    </row>
    <row r="473" spans="1:20" hidden="1" x14ac:dyDescent="0.55000000000000004">
      <c r="A473" t="s">
        <v>8219</v>
      </c>
      <c r="B473" s="8">
        <v>57</v>
      </c>
      <c r="C473" t="s">
        <v>8221</v>
      </c>
      <c r="D473" s="8">
        <v>9</v>
      </c>
      <c r="E473" s="8"/>
      <c r="F473" s="8"/>
      <c r="G473" s="8"/>
      <c r="N473" t="s">
        <v>8221</v>
      </c>
      <c r="O473">
        <v>1394039979</v>
      </c>
      <c r="P473">
        <v>1397924379</v>
      </c>
      <c r="Q473">
        <f t="shared" si="30"/>
        <v>3884400</v>
      </c>
      <c r="R473" s="12">
        <f t="shared" si="28"/>
        <v>41703.721979166665</v>
      </c>
      <c r="S473" s="12">
        <f t="shared" si="29"/>
        <v>41748.680312500001</v>
      </c>
      <c r="T473">
        <f t="shared" si="31"/>
        <v>44.958333333335759</v>
      </c>
    </row>
    <row r="474" spans="1:20" hidden="1" x14ac:dyDescent="0.55000000000000004">
      <c r="A474" t="s">
        <v>8219</v>
      </c>
      <c r="B474" s="8">
        <v>57</v>
      </c>
      <c r="C474" t="s">
        <v>8221</v>
      </c>
      <c r="D474" s="8">
        <v>9</v>
      </c>
      <c r="E474" s="8"/>
      <c r="F474" s="8"/>
      <c r="G474" s="8"/>
      <c r="N474" t="s">
        <v>8221</v>
      </c>
      <c r="O474">
        <v>1406239718</v>
      </c>
      <c r="P474">
        <v>1408831718</v>
      </c>
      <c r="Q474">
        <f t="shared" si="30"/>
        <v>2592000</v>
      </c>
      <c r="R474" s="12">
        <f t="shared" si="28"/>
        <v>41844.922662037039</v>
      </c>
      <c r="S474" s="12">
        <f t="shared" si="29"/>
        <v>41874.922662037039</v>
      </c>
      <c r="T474">
        <f t="shared" si="31"/>
        <v>30</v>
      </c>
    </row>
    <row r="475" spans="1:20" hidden="1" x14ac:dyDescent="0.55000000000000004">
      <c r="A475" t="s">
        <v>8219</v>
      </c>
      <c r="B475" s="8">
        <v>57</v>
      </c>
      <c r="C475" t="s">
        <v>8221</v>
      </c>
      <c r="D475" s="8">
        <v>9</v>
      </c>
      <c r="E475" s="8"/>
      <c r="F475" s="8"/>
      <c r="G475" s="8"/>
      <c r="N475" t="s">
        <v>8221</v>
      </c>
      <c r="O475">
        <v>1408380319</v>
      </c>
      <c r="P475">
        <v>1410972319</v>
      </c>
      <c r="Q475">
        <f t="shared" si="30"/>
        <v>2592000</v>
      </c>
      <c r="R475" s="12">
        <f t="shared" si="28"/>
        <v>41869.698136574072</v>
      </c>
      <c r="S475" s="12">
        <f t="shared" si="29"/>
        <v>41899.698136574072</v>
      </c>
      <c r="T475">
        <f t="shared" si="31"/>
        <v>30</v>
      </c>
    </row>
    <row r="476" spans="1:20" hidden="1" x14ac:dyDescent="0.55000000000000004">
      <c r="A476" t="s">
        <v>8219</v>
      </c>
      <c r="B476" s="8">
        <v>57</v>
      </c>
      <c r="C476" t="s">
        <v>8221</v>
      </c>
      <c r="D476" s="8">
        <v>9</v>
      </c>
      <c r="E476" s="8"/>
      <c r="F476" s="8"/>
      <c r="G476" s="8"/>
      <c r="N476" t="s">
        <v>8221</v>
      </c>
      <c r="O476">
        <v>1484726029</v>
      </c>
      <c r="P476">
        <v>1487318029</v>
      </c>
      <c r="Q476">
        <f t="shared" si="30"/>
        <v>2592000</v>
      </c>
      <c r="R476" s="12">
        <f t="shared" si="28"/>
        <v>42753.329039351855</v>
      </c>
      <c r="S476" s="12">
        <f t="shared" si="29"/>
        <v>42783.329039351855</v>
      </c>
      <c r="T476">
        <f t="shared" si="31"/>
        <v>30</v>
      </c>
    </row>
    <row r="477" spans="1:20" hidden="1" x14ac:dyDescent="0.55000000000000004">
      <c r="A477" t="s">
        <v>8219</v>
      </c>
      <c r="B477" s="8">
        <v>57</v>
      </c>
      <c r="C477" t="s">
        <v>8221</v>
      </c>
      <c r="D477" s="8">
        <v>9</v>
      </c>
      <c r="E477" s="8"/>
      <c r="F477" s="8"/>
      <c r="G477" s="8"/>
      <c r="N477" t="s">
        <v>8221</v>
      </c>
      <c r="O477">
        <v>1428285843</v>
      </c>
      <c r="P477">
        <v>1430877843</v>
      </c>
      <c r="Q477">
        <f t="shared" si="30"/>
        <v>2592000</v>
      </c>
      <c r="R477" s="12">
        <f t="shared" si="28"/>
        <v>42100.086145833338</v>
      </c>
      <c r="S477" s="12">
        <f t="shared" si="29"/>
        <v>42130.086145833338</v>
      </c>
      <c r="T477">
        <f t="shared" si="31"/>
        <v>30</v>
      </c>
    </row>
    <row r="478" spans="1:20" hidden="1" x14ac:dyDescent="0.55000000000000004">
      <c r="A478" t="s">
        <v>8219</v>
      </c>
      <c r="B478" s="8">
        <v>57</v>
      </c>
      <c r="C478" t="s">
        <v>8221</v>
      </c>
      <c r="D478" s="8">
        <v>9</v>
      </c>
      <c r="E478" s="8"/>
      <c r="F478" s="8"/>
      <c r="G478" s="8"/>
      <c r="N478" t="s">
        <v>8221</v>
      </c>
      <c r="O478">
        <v>1398727441</v>
      </c>
      <c r="P478">
        <v>1401767940</v>
      </c>
      <c r="Q478">
        <f t="shared" si="30"/>
        <v>3040499</v>
      </c>
      <c r="R478" s="12">
        <f t="shared" si="28"/>
        <v>41757.975011574075</v>
      </c>
      <c r="S478" s="12">
        <f t="shared" si="29"/>
        <v>41793.165972222225</v>
      </c>
      <c r="T478">
        <f t="shared" si="31"/>
        <v>35.190960648149485</v>
      </c>
    </row>
    <row r="479" spans="1:20" hidden="1" x14ac:dyDescent="0.55000000000000004">
      <c r="A479" t="s">
        <v>8219</v>
      </c>
      <c r="B479" s="8">
        <v>57</v>
      </c>
      <c r="C479" t="s">
        <v>8221</v>
      </c>
      <c r="D479" s="8">
        <v>9</v>
      </c>
      <c r="E479" s="8"/>
      <c r="F479" s="8"/>
      <c r="G479" s="8"/>
      <c r="N479" t="s">
        <v>8221</v>
      </c>
      <c r="O479">
        <v>1332187334</v>
      </c>
      <c r="P479">
        <v>1337371334</v>
      </c>
      <c r="Q479">
        <f t="shared" si="30"/>
        <v>5184000</v>
      </c>
      <c r="R479" s="12">
        <f t="shared" si="28"/>
        <v>40987.83488425926</v>
      </c>
      <c r="S479" s="12">
        <f t="shared" si="29"/>
        <v>41047.83488425926</v>
      </c>
      <c r="T479">
        <f t="shared" si="31"/>
        <v>60</v>
      </c>
    </row>
    <row r="480" spans="1:20" hidden="1" x14ac:dyDescent="0.55000000000000004">
      <c r="A480" t="s">
        <v>8219</v>
      </c>
      <c r="B480" s="8">
        <v>57</v>
      </c>
      <c r="C480" t="s">
        <v>8221</v>
      </c>
      <c r="D480" s="8">
        <v>9</v>
      </c>
      <c r="E480" s="8"/>
      <c r="F480" s="8"/>
      <c r="G480" s="8"/>
      <c r="N480" t="s">
        <v>8221</v>
      </c>
      <c r="O480">
        <v>1425333109</v>
      </c>
      <c r="P480">
        <v>1427921509</v>
      </c>
      <c r="Q480">
        <f t="shared" si="30"/>
        <v>2588400</v>
      </c>
      <c r="R480" s="12">
        <f t="shared" si="28"/>
        <v>42065.910983796297</v>
      </c>
      <c r="S480" s="12">
        <f t="shared" si="29"/>
        <v>42095.869317129633</v>
      </c>
      <c r="T480">
        <f t="shared" si="31"/>
        <v>29.958333333335759</v>
      </c>
    </row>
    <row r="481" spans="1:20" hidden="1" x14ac:dyDescent="0.55000000000000004">
      <c r="A481" t="s">
        <v>8219</v>
      </c>
      <c r="B481" s="8">
        <v>57</v>
      </c>
      <c r="C481" t="s">
        <v>8221</v>
      </c>
      <c r="D481" s="8">
        <v>9</v>
      </c>
      <c r="E481" s="8"/>
      <c r="F481" s="8"/>
      <c r="G481" s="8"/>
      <c r="N481" t="s">
        <v>8221</v>
      </c>
      <c r="O481">
        <v>1411379235</v>
      </c>
      <c r="P481">
        <v>1416566835</v>
      </c>
      <c r="Q481">
        <f t="shared" si="30"/>
        <v>5187600</v>
      </c>
      <c r="R481" s="12">
        <f t="shared" si="28"/>
        <v>41904.407812500001</v>
      </c>
      <c r="S481" s="12">
        <f t="shared" si="29"/>
        <v>41964.449479166666</v>
      </c>
      <c r="T481">
        <f t="shared" si="31"/>
        <v>60.041666666664241</v>
      </c>
    </row>
    <row r="482" spans="1:20" hidden="1" x14ac:dyDescent="0.55000000000000004">
      <c r="A482" t="s">
        <v>8219</v>
      </c>
      <c r="B482" s="8">
        <v>57</v>
      </c>
      <c r="C482" t="s">
        <v>8221</v>
      </c>
      <c r="D482" s="8">
        <v>9</v>
      </c>
      <c r="E482" s="8"/>
      <c r="F482" s="8"/>
      <c r="G482" s="8"/>
      <c r="N482" t="s">
        <v>8221</v>
      </c>
      <c r="O482">
        <v>1373457615</v>
      </c>
      <c r="P482">
        <v>1376049615</v>
      </c>
      <c r="Q482">
        <f t="shared" si="30"/>
        <v>2592000</v>
      </c>
      <c r="R482" s="12">
        <f t="shared" si="28"/>
        <v>41465.500173611108</v>
      </c>
      <c r="S482" s="12">
        <f t="shared" si="29"/>
        <v>41495.500173611108</v>
      </c>
      <c r="T482">
        <f t="shared" si="31"/>
        <v>30</v>
      </c>
    </row>
    <row r="483" spans="1:20" hidden="1" x14ac:dyDescent="0.55000000000000004">
      <c r="A483" t="s">
        <v>8219</v>
      </c>
      <c r="B483" s="8">
        <v>57</v>
      </c>
      <c r="C483" t="s">
        <v>8221</v>
      </c>
      <c r="D483" s="8">
        <v>9</v>
      </c>
      <c r="E483" s="8"/>
      <c r="F483" s="8"/>
      <c r="G483" s="8"/>
      <c r="N483" t="s">
        <v>8221</v>
      </c>
      <c r="O483">
        <v>1347293289</v>
      </c>
      <c r="P483">
        <v>1349885289</v>
      </c>
      <c r="Q483">
        <f t="shared" si="30"/>
        <v>2592000</v>
      </c>
      <c r="R483" s="12">
        <f t="shared" si="28"/>
        <v>41162.672326388885</v>
      </c>
      <c r="S483" s="12">
        <f t="shared" si="29"/>
        <v>41192.672326388885</v>
      </c>
      <c r="T483">
        <f t="shared" si="31"/>
        <v>30</v>
      </c>
    </row>
    <row r="484" spans="1:20" hidden="1" x14ac:dyDescent="0.55000000000000004">
      <c r="A484" t="s">
        <v>8219</v>
      </c>
      <c r="B484" s="8">
        <v>57</v>
      </c>
      <c r="C484" t="s">
        <v>8221</v>
      </c>
      <c r="D484" s="8">
        <v>9</v>
      </c>
      <c r="E484" s="8"/>
      <c r="F484" s="8"/>
      <c r="G484" s="8"/>
      <c r="N484" t="s">
        <v>8221</v>
      </c>
      <c r="O484">
        <v>1458336690</v>
      </c>
      <c r="P484">
        <v>1460644440</v>
      </c>
      <c r="Q484">
        <f t="shared" si="30"/>
        <v>2307750</v>
      </c>
      <c r="R484" s="12">
        <f t="shared" si="28"/>
        <v>42447.896875000006</v>
      </c>
      <c r="S484" s="12">
        <f t="shared" si="29"/>
        <v>42474.606944444444</v>
      </c>
      <c r="T484">
        <f t="shared" si="31"/>
        <v>26.710069444437977</v>
      </c>
    </row>
    <row r="485" spans="1:20" hidden="1" x14ac:dyDescent="0.55000000000000004">
      <c r="A485" t="s">
        <v>8219</v>
      </c>
      <c r="B485" s="8">
        <v>57</v>
      </c>
      <c r="C485" t="s">
        <v>8221</v>
      </c>
      <c r="D485" s="8">
        <v>9</v>
      </c>
      <c r="E485" s="8"/>
      <c r="F485" s="8"/>
      <c r="G485" s="8"/>
      <c r="N485" t="s">
        <v>8221</v>
      </c>
      <c r="O485">
        <v>1354250672</v>
      </c>
      <c r="P485">
        <v>1359434672</v>
      </c>
      <c r="Q485">
        <f t="shared" si="30"/>
        <v>5184000</v>
      </c>
      <c r="R485" s="12">
        <f t="shared" si="28"/>
        <v>41243.197592592594</v>
      </c>
      <c r="S485" s="12">
        <f t="shared" si="29"/>
        <v>41303.197592592594</v>
      </c>
      <c r="T485">
        <f t="shared" si="31"/>
        <v>60</v>
      </c>
    </row>
    <row r="486" spans="1:20" hidden="1" x14ac:dyDescent="0.55000000000000004">
      <c r="A486" t="s">
        <v>8219</v>
      </c>
      <c r="B486" s="8">
        <v>56</v>
      </c>
      <c r="C486" t="s">
        <v>8221</v>
      </c>
      <c r="D486" s="8">
        <v>9</v>
      </c>
      <c r="E486" s="8"/>
      <c r="F486" s="8"/>
      <c r="G486" s="8"/>
      <c r="N486" t="s">
        <v>8221</v>
      </c>
      <c r="O486">
        <v>1443220372</v>
      </c>
      <c r="P486">
        <v>1446766372</v>
      </c>
      <c r="Q486">
        <f t="shared" si="30"/>
        <v>3546000</v>
      </c>
      <c r="R486" s="12">
        <f t="shared" si="28"/>
        <v>42272.93949074074</v>
      </c>
      <c r="S486" s="12">
        <f t="shared" si="29"/>
        <v>42313.981157407412</v>
      </c>
      <c r="T486">
        <f t="shared" si="31"/>
        <v>41.041666666671517</v>
      </c>
    </row>
    <row r="487" spans="1:20" hidden="1" x14ac:dyDescent="0.55000000000000004">
      <c r="A487" t="s">
        <v>8219</v>
      </c>
      <c r="B487" s="8">
        <v>56</v>
      </c>
      <c r="C487" t="s">
        <v>8221</v>
      </c>
      <c r="D487" s="8">
        <v>8</v>
      </c>
      <c r="E487" s="8"/>
      <c r="F487" s="8"/>
      <c r="G487" s="8"/>
      <c r="N487" t="s">
        <v>8221</v>
      </c>
      <c r="O487">
        <v>1366200499</v>
      </c>
      <c r="P487">
        <v>1368792499</v>
      </c>
      <c r="Q487">
        <f t="shared" si="30"/>
        <v>2592000</v>
      </c>
      <c r="R487" s="12">
        <f t="shared" si="28"/>
        <v>41381.50577546296</v>
      </c>
      <c r="S487" s="12">
        <f t="shared" si="29"/>
        <v>41411.50577546296</v>
      </c>
      <c r="T487">
        <f t="shared" si="31"/>
        <v>30</v>
      </c>
    </row>
    <row r="488" spans="1:20" hidden="1" x14ac:dyDescent="0.55000000000000004">
      <c r="A488" t="s">
        <v>8219</v>
      </c>
      <c r="B488" s="8">
        <v>56</v>
      </c>
      <c r="C488" t="s">
        <v>8221</v>
      </c>
      <c r="D488" s="8">
        <v>8</v>
      </c>
      <c r="E488" s="8"/>
      <c r="F488" s="8"/>
      <c r="G488" s="8"/>
      <c r="N488" t="s">
        <v>8221</v>
      </c>
      <c r="O488">
        <v>1399070239</v>
      </c>
      <c r="P488">
        <v>1401662239</v>
      </c>
      <c r="Q488">
        <f t="shared" si="30"/>
        <v>2592000</v>
      </c>
      <c r="R488" s="12">
        <f t="shared" si="28"/>
        <v>41761.94258101852</v>
      </c>
      <c r="S488" s="12">
        <f t="shared" si="29"/>
        <v>41791.94258101852</v>
      </c>
      <c r="T488">
        <f t="shared" si="31"/>
        <v>30</v>
      </c>
    </row>
    <row r="489" spans="1:20" hidden="1" x14ac:dyDescent="0.55000000000000004">
      <c r="A489" t="s">
        <v>8219</v>
      </c>
      <c r="B489" s="8">
        <v>56</v>
      </c>
      <c r="C489" t="s">
        <v>8221</v>
      </c>
      <c r="D489" s="8">
        <v>8</v>
      </c>
      <c r="E489" s="8"/>
      <c r="F489" s="8"/>
      <c r="G489" s="8"/>
      <c r="N489" t="s">
        <v>8221</v>
      </c>
      <c r="O489">
        <v>1477491394</v>
      </c>
      <c r="P489">
        <v>1482678994</v>
      </c>
      <c r="Q489">
        <f t="shared" si="30"/>
        <v>5187600</v>
      </c>
      <c r="R489" s="12">
        <f t="shared" si="28"/>
        <v>42669.594837962963</v>
      </c>
      <c r="S489" s="12">
        <f t="shared" si="29"/>
        <v>42729.636504629627</v>
      </c>
      <c r="T489">
        <f t="shared" si="31"/>
        <v>60.041666666664241</v>
      </c>
    </row>
    <row r="490" spans="1:20" hidden="1" x14ac:dyDescent="0.55000000000000004">
      <c r="A490" t="s">
        <v>8219</v>
      </c>
      <c r="B490" s="8">
        <v>56</v>
      </c>
      <c r="C490" t="s">
        <v>8221</v>
      </c>
      <c r="D490" s="8">
        <v>8</v>
      </c>
      <c r="E490" s="8"/>
      <c r="F490" s="8"/>
      <c r="G490" s="8"/>
      <c r="N490" t="s">
        <v>8221</v>
      </c>
      <c r="O490">
        <v>1481332700</v>
      </c>
      <c r="P490">
        <v>1483924700</v>
      </c>
      <c r="Q490">
        <f t="shared" si="30"/>
        <v>2592000</v>
      </c>
      <c r="R490" s="12">
        <f t="shared" si="28"/>
        <v>42714.054398148146</v>
      </c>
      <c r="S490" s="12">
        <f t="shared" si="29"/>
        <v>42744.054398148146</v>
      </c>
      <c r="T490">
        <f t="shared" si="31"/>
        <v>30</v>
      </c>
    </row>
    <row r="491" spans="1:20" hidden="1" x14ac:dyDescent="0.55000000000000004">
      <c r="A491" t="s">
        <v>8219</v>
      </c>
      <c r="B491" s="8">
        <v>56</v>
      </c>
      <c r="C491" t="s">
        <v>8221</v>
      </c>
      <c r="D491" s="8">
        <v>8</v>
      </c>
      <c r="E491" s="8"/>
      <c r="F491" s="8"/>
      <c r="G491" s="8"/>
      <c r="N491" t="s">
        <v>8221</v>
      </c>
      <c r="O491">
        <v>1323084816</v>
      </c>
      <c r="P491">
        <v>1325763180</v>
      </c>
      <c r="Q491">
        <f t="shared" si="30"/>
        <v>2678364</v>
      </c>
      <c r="R491" s="12">
        <f t="shared" si="28"/>
        <v>40882.481666666667</v>
      </c>
      <c r="S491" s="12">
        <f t="shared" si="29"/>
        <v>40913.481249999997</v>
      </c>
      <c r="T491">
        <f t="shared" si="31"/>
        <v>30.99958333333052</v>
      </c>
    </row>
    <row r="492" spans="1:20" hidden="1" x14ac:dyDescent="0.55000000000000004">
      <c r="A492" t="s">
        <v>8219</v>
      </c>
      <c r="B492" s="8">
        <v>56</v>
      </c>
      <c r="C492" t="s">
        <v>8221</v>
      </c>
      <c r="D492" s="8">
        <v>8</v>
      </c>
      <c r="E492" s="8"/>
      <c r="F492" s="8"/>
      <c r="G492" s="8"/>
      <c r="N492" t="s">
        <v>8221</v>
      </c>
      <c r="O492">
        <v>1343085285</v>
      </c>
      <c r="P492">
        <v>1345677285</v>
      </c>
      <c r="Q492">
        <f t="shared" si="30"/>
        <v>2592000</v>
      </c>
      <c r="R492" s="12">
        <f t="shared" si="28"/>
        <v>41113.968576388892</v>
      </c>
      <c r="S492" s="12">
        <f t="shared" si="29"/>
        <v>41143.968576388892</v>
      </c>
      <c r="T492">
        <f t="shared" si="31"/>
        <v>30</v>
      </c>
    </row>
    <row r="493" spans="1:20" hidden="1" x14ac:dyDescent="0.55000000000000004">
      <c r="A493" t="s">
        <v>8219</v>
      </c>
      <c r="B493" s="8">
        <v>56</v>
      </c>
      <c r="C493" t="s">
        <v>8221</v>
      </c>
      <c r="D493" s="8">
        <v>8</v>
      </c>
      <c r="E493" s="8"/>
      <c r="F493" s="8"/>
      <c r="G493" s="8"/>
      <c r="N493" t="s">
        <v>8221</v>
      </c>
      <c r="O493">
        <v>1451345699</v>
      </c>
      <c r="P493">
        <v>1453937699</v>
      </c>
      <c r="Q493">
        <f t="shared" si="30"/>
        <v>2592000</v>
      </c>
      <c r="R493" s="12">
        <f t="shared" si="28"/>
        <v>42366.982627314821</v>
      </c>
      <c r="S493" s="12">
        <f t="shared" si="29"/>
        <v>42396.982627314821</v>
      </c>
      <c r="T493">
        <f t="shared" si="31"/>
        <v>30</v>
      </c>
    </row>
    <row r="494" spans="1:20" hidden="1" x14ac:dyDescent="0.55000000000000004">
      <c r="A494" t="s">
        <v>8219</v>
      </c>
      <c r="B494" s="8">
        <v>56</v>
      </c>
      <c r="C494" t="s">
        <v>8221</v>
      </c>
      <c r="D494" s="8">
        <v>8</v>
      </c>
      <c r="E494" s="8"/>
      <c r="F494" s="8"/>
      <c r="G494" s="8"/>
      <c r="N494" t="s">
        <v>8221</v>
      </c>
      <c r="O494">
        <v>1471135830</v>
      </c>
      <c r="P494">
        <v>1476319830</v>
      </c>
      <c r="Q494">
        <f t="shared" si="30"/>
        <v>5184000</v>
      </c>
      <c r="R494" s="12">
        <f t="shared" si="28"/>
        <v>42596.03506944445</v>
      </c>
      <c r="S494" s="12">
        <f t="shared" si="29"/>
        <v>42656.03506944445</v>
      </c>
      <c r="T494">
        <f t="shared" si="31"/>
        <v>60</v>
      </c>
    </row>
    <row r="495" spans="1:20" hidden="1" x14ac:dyDescent="0.55000000000000004">
      <c r="A495" t="s">
        <v>8219</v>
      </c>
      <c r="B495" s="8">
        <v>56</v>
      </c>
      <c r="C495" t="s">
        <v>8221</v>
      </c>
      <c r="D495" s="8">
        <v>8</v>
      </c>
      <c r="E495" s="8"/>
      <c r="F495" s="8"/>
      <c r="G495" s="8"/>
      <c r="N495" t="s">
        <v>8221</v>
      </c>
      <c r="O495">
        <v>1429550738</v>
      </c>
      <c r="P495">
        <v>1432142738</v>
      </c>
      <c r="Q495">
        <f t="shared" si="30"/>
        <v>2592000</v>
      </c>
      <c r="R495" s="12">
        <f t="shared" si="28"/>
        <v>42114.726134259254</v>
      </c>
      <c r="S495" s="12">
        <f t="shared" si="29"/>
        <v>42144.726134259254</v>
      </c>
      <c r="T495">
        <f t="shared" si="31"/>
        <v>30</v>
      </c>
    </row>
    <row r="496" spans="1:20" hidden="1" x14ac:dyDescent="0.55000000000000004">
      <c r="A496" t="s">
        <v>8219</v>
      </c>
      <c r="B496" s="8">
        <v>56</v>
      </c>
      <c r="C496" t="s">
        <v>8221</v>
      </c>
      <c r="D496" s="8">
        <v>8</v>
      </c>
      <c r="E496" s="8"/>
      <c r="F496" s="8"/>
      <c r="G496" s="8"/>
      <c r="N496" t="s">
        <v>8221</v>
      </c>
      <c r="O496">
        <v>1402343765</v>
      </c>
      <c r="P496">
        <v>1404356400</v>
      </c>
      <c r="Q496">
        <f t="shared" si="30"/>
        <v>2012635</v>
      </c>
      <c r="R496" s="12">
        <f t="shared" si="28"/>
        <v>41799.830613425926</v>
      </c>
      <c r="S496" s="12">
        <f t="shared" si="29"/>
        <v>41823.125</v>
      </c>
      <c r="T496">
        <f t="shared" si="31"/>
        <v>23.294386574074451</v>
      </c>
    </row>
    <row r="497" spans="1:20" hidden="1" x14ac:dyDescent="0.55000000000000004">
      <c r="A497" t="s">
        <v>8219</v>
      </c>
      <c r="B497" s="8">
        <v>55</v>
      </c>
      <c r="C497" t="s">
        <v>8221</v>
      </c>
      <c r="D497" s="8">
        <v>8</v>
      </c>
      <c r="E497" s="8"/>
      <c r="F497" s="8"/>
      <c r="G497" s="8"/>
      <c r="N497" t="s">
        <v>8221</v>
      </c>
      <c r="O497">
        <v>1434484305</v>
      </c>
      <c r="P497">
        <v>1437076305</v>
      </c>
      <c r="Q497">
        <f t="shared" si="30"/>
        <v>2592000</v>
      </c>
      <c r="R497" s="12">
        <f t="shared" si="28"/>
        <v>42171.827604166669</v>
      </c>
      <c r="S497" s="12">
        <f t="shared" si="29"/>
        <v>42201.827604166669</v>
      </c>
      <c r="T497">
        <f t="shared" si="31"/>
        <v>30</v>
      </c>
    </row>
    <row r="498" spans="1:20" hidden="1" x14ac:dyDescent="0.55000000000000004">
      <c r="A498" t="s">
        <v>8219</v>
      </c>
      <c r="B498" s="8">
        <v>55</v>
      </c>
      <c r="C498" t="s">
        <v>8221</v>
      </c>
      <c r="D498" s="8">
        <v>8</v>
      </c>
      <c r="E498" s="8"/>
      <c r="F498" s="8"/>
      <c r="G498" s="8"/>
      <c r="N498" t="s">
        <v>8221</v>
      </c>
      <c r="O498">
        <v>1386886874</v>
      </c>
      <c r="P498">
        <v>1392070874</v>
      </c>
      <c r="Q498">
        <f t="shared" si="30"/>
        <v>5184000</v>
      </c>
      <c r="R498" s="12">
        <f t="shared" si="28"/>
        <v>41620.93141203704</v>
      </c>
      <c r="S498" s="12">
        <f t="shared" si="29"/>
        <v>41680.93141203704</v>
      </c>
      <c r="T498">
        <f t="shared" si="31"/>
        <v>60</v>
      </c>
    </row>
    <row r="499" spans="1:20" hidden="1" x14ac:dyDescent="0.55000000000000004">
      <c r="A499" t="s">
        <v>8219</v>
      </c>
      <c r="B499" s="8">
        <v>55</v>
      </c>
      <c r="C499" t="s">
        <v>8221</v>
      </c>
      <c r="D499" s="8">
        <v>8</v>
      </c>
      <c r="E499" s="8"/>
      <c r="F499" s="8"/>
      <c r="G499" s="8"/>
      <c r="N499" t="s">
        <v>8221</v>
      </c>
      <c r="O499">
        <v>1414889665</v>
      </c>
      <c r="P499">
        <v>1419483600</v>
      </c>
      <c r="Q499">
        <f t="shared" si="30"/>
        <v>4593935</v>
      </c>
      <c r="R499" s="12">
        <f t="shared" si="28"/>
        <v>41945.037789351853</v>
      </c>
      <c r="S499" s="12">
        <f t="shared" si="29"/>
        <v>41998.208333333328</v>
      </c>
      <c r="T499">
        <f t="shared" si="31"/>
        <v>53.17054398147593</v>
      </c>
    </row>
    <row r="500" spans="1:20" hidden="1" x14ac:dyDescent="0.55000000000000004">
      <c r="A500" t="s">
        <v>8219</v>
      </c>
      <c r="B500" s="8">
        <v>55</v>
      </c>
      <c r="C500" t="s">
        <v>8221</v>
      </c>
      <c r="D500" s="8">
        <v>8</v>
      </c>
      <c r="E500" s="8"/>
      <c r="F500" s="8"/>
      <c r="G500" s="8"/>
      <c r="N500" t="s">
        <v>8221</v>
      </c>
      <c r="O500">
        <v>1321035449</v>
      </c>
      <c r="P500">
        <v>1324664249</v>
      </c>
      <c r="Q500">
        <f t="shared" si="30"/>
        <v>3628800</v>
      </c>
      <c r="R500" s="12">
        <f t="shared" si="28"/>
        <v>40858.762141203704</v>
      </c>
      <c r="S500" s="12">
        <f t="shared" si="29"/>
        <v>40900.762141203704</v>
      </c>
      <c r="T500">
        <f t="shared" si="31"/>
        <v>42</v>
      </c>
    </row>
    <row r="501" spans="1:20" hidden="1" x14ac:dyDescent="0.55000000000000004">
      <c r="A501" t="s">
        <v>8219</v>
      </c>
      <c r="B501" s="8">
        <v>55</v>
      </c>
      <c r="C501" t="s">
        <v>8221</v>
      </c>
      <c r="D501" s="8">
        <v>8</v>
      </c>
      <c r="E501" s="8"/>
      <c r="F501" s="8"/>
      <c r="G501" s="8"/>
      <c r="N501" t="s">
        <v>8221</v>
      </c>
      <c r="O501">
        <v>1250630968</v>
      </c>
      <c r="P501">
        <v>1255381140</v>
      </c>
      <c r="Q501">
        <f t="shared" si="30"/>
        <v>4750172</v>
      </c>
      <c r="R501" s="12">
        <f t="shared" si="28"/>
        <v>40043.895462962959</v>
      </c>
      <c r="S501" s="12">
        <f t="shared" si="29"/>
        <v>40098.874305555553</v>
      </c>
      <c r="T501">
        <f t="shared" si="31"/>
        <v>54.978842592594447</v>
      </c>
    </row>
    <row r="502" spans="1:20" hidden="1" x14ac:dyDescent="0.55000000000000004">
      <c r="A502" t="s">
        <v>8219</v>
      </c>
      <c r="B502" s="8">
        <v>55</v>
      </c>
      <c r="C502" t="s">
        <v>8221</v>
      </c>
      <c r="D502" s="8">
        <v>8</v>
      </c>
      <c r="E502" s="8"/>
      <c r="F502" s="8"/>
      <c r="G502" s="8"/>
      <c r="N502" t="s">
        <v>8221</v>
      </c>
      <c r="O502">
        <v>1268255751</v>
      </c>
      <c r="P502">
        <v>1273356960</v>
      </c>
      <c r="Q502">
        <f t="shared" si="30"/>
        <v>5101209</v>
      </c>
      <c r="R502" s="12">
        <f t="shared" si="28"/>
        <v>40247.886006944449</v>
      </c>
      <c r="S502" s="12">
        <f t="shared" si="29"/>
        <v>40306.927777777775</v>
      </c>
      <c r="T502">
        <f t="shared" si="31"/>
        <v>59.041770833326154</v>
      </c>
    </row>
    <row r="503" spans="1:20" hidden="1" x14ac:dyDescent="0.55000000000000004">
      <c r="A503" t="s">
        <v>8219</v>
      </c>
      <c r="B503" s="8">
        <v>55</v>
      </c>
      <c r="C503" t="s">
        <v>8221</v>
      </c>
      <c r="D503" s="8">
        <v>8</v>
      </c>
      <c r="E503" s="8"/>
      <c r="F503" s="8"/>
      <c r="G503" s="8"/>
      <c r="N503" t="s">
        <v>8221</v>
      </c>
      <c r="O503">
        <v>1307597851</v>
      </c>
      <c r="P503">
        <v>1310189851</v>
      </c>
      <c r="Q503">
        <f t="shared" si="30"/>
        <v>2592000</v>
      </c>
      <c r="R503" s="12">
        <f t="shared" si="28"/>
        <v>40703.234386574077</v>
      </c>
      <c r="S503" s="12">
        <f t="shared" si="29"/>
        <v>40733.234386574077</v>
      </c>
      <c r="T503">
        <f t="shared" si="31"/>
        <v>30</v>
      </c>
    </row>
    <row r="504" spans="1:20" hidden="1" x14ac:dyDescent="0.55000000000000004">
      <c r="A504" t="s">
        <v>8219</v>
      </c>
      <c r="B504" s="8">
        <v>55</v>
      </c>
      <c r="C504" t="s">
        <v>8221</v>
      </c>
      <c r="D504" s="8">
        <v>8</v>
      </c>
      <c r="E504" s="8"/>
      <c r="F504" s="8"/>
      <c r="G504" s="8"/>
      <c r="N504" t="s">
        <v>8221</v>
      </c>
      <c r="O504">
        <v>1329484625</v>
      </c>
      <c r="P504">
        <v>1332073025</v>
      </c>
      <c r="Q504">
        <f t="shared" si="30"/>
        <v>2588400</v>
      </c>
      <c r="R504" s="12">
        <f t="shared" si="28"/>
        <v>40956.553530092591</v>
      </c>
      <c r="S504" s="12">
        <f t="shared" si="29"/>
        <v>40986.511863425927</v>
      </c>
      <c r="T504">
        <f t="shared" si="31"/>
        <v>29.958333333335759</v>
      </c>
    </row>
    <row r="505" spans="1:20" hidden="1" x14ac:dyDescent="0.55000000000000004">
      <c r="A505" t="s">
        <v>8219</v>
      </c>
      <c r="B505" s="8">
        <v>54</v>
      </c>
      <c r="C505" t="s">
        <v>8221</v>
      </c>
      <c r="D505" s="8">
        <v>8</v>
      </c>
      <c r="E505" s="8"/>
      <c r="F505" s="8"/>
      <c r="G505" s="8"/>
      <c r="N505" t="s">
        <v>8221</v>
      </c>
      <c r="O505">
        <v>1418906303</v>
      </c>
      <c r="P505">
        <v>1421498303</v>
      </c>
      <c r="Q505">
        <f t="shared" si="30"/>
        <v>2592000</v>
      </c>
      <c r="R505" s="12">
        <f t="shared" si="28"/>
        <v>41991.526655092588</v>
      </c>
      <c r="S505" s="12">
        <f t="shared" si="29"/>
        <v>42021.526655092588</v>
      </c>
      <c r="T505">
        <f t="shared" si="31"/>
        <v>30</v>
      </c>
    </row>
    <row r="506" spans="1:20" hidden="1" x14ac:dyDescent="0.55000000000000004">
      <c r="A506" t="s">
        <v>8219</v>
      </c>
      <c r="B506" s="8">
        <v>54</v>
      </c>
      <c r="C506" t="s">
        <v>8221</v>
      </c>
      <c r="D506" s="8">
        <v>8</v>
      </c>
      <c r="E506" s="8"/>
      <c r="F506" s="8"/>
      <c r="G506" s="8"/>
      <c r="N506" t="s">
        <v>8221</v>
      </c>
      <c r="O506">
        <v>1328916987</v>
      </c>
      <c r="P506">
        <v>1334097387</v>
      </c>
      <c r="Q506">
        <f t="shared" si="30"/>
        <v>5180400</v>
      </c>
      <c r="R506" s="12">
        <f t="shared" si="28"/>
        <v>40949.98364583333</v>
      </c>
      <c r="S506" s="12">
        <f t="shared" si="29"/>
        <v>41009.941979166666</v>
      </c>
      <c r="T506">
        <f t="shared" si="31"/>
        <v>59.958333333335759</v>
      </c>
    </row>
    <row r="507" spans="1:20" hidden="1" x14ac:dyDescent="0.55000000000000004">
      <c r="A507" t="s">
        <v>8219</v>
      </c>
      <c r="B507" s="8">
        <v>54</v>
      </c>
      <c r="C507" t="s">
        <v>8221</v>
      </c>
      <c r="D507" s="8">
        <v>8</v>
      </c>
      <c r="E507" s="8"/>
      <c r="F507" s="8"/>
      <c r="G507" s="8"/>
      <c r="N507" t="s">
        <v>8221</v>
      </c>
      <c r="O507">
        <v>1447122086</v>
      </c>
      <c r="P507">
        <v>1451010086</v>
      </c>
      <c r="Q507">
        <f t="shared" si="30"/>
        <v>3888000</v>
      </c>
      <c r="R507" s="12">
        <f t="shared" si="28"/>
        <v>42318.098217592589</v>
      </c>
      <c r="S507" s="12">
        <f t="shared" si="29"/>
        <v>42363.098217592589</v>
      </c>
      <c r="T507">
        <f t="shared" si="31"/>
        <v>45</v>
      </c>
    </row>
    <row r="508" spans="1:20" hidden="1" x14ac:dyDescent="0.55000000000000004">
      <c r="A508" t="s">
        <v>8219</v>
      </c>
      <c r="B508" s="8">
        <v>54</v>
      </c>
      <c r="C508" t="s">
        <v>8221</v>
      </c>
      <c r="D508" s="8">
        <v>8</v>
      </c>
      <c r="E508" s="8"/>
      <c r="F508" s="8"/>
      <c r="G508" s="8"/>
      <c r="N508" t="s">
        <v>8221</v>
      </c>
      <c r="O508">
        <v>1373548520</v>
      </c>
      <c r="P508">
        <v>1376140520</v>
      </c>
      <c r="Q508">
        <f t="shared" si="30"/>
        <v>2592000</v>
      </c>
      <c r="R508" s="12">
        <f t="shared" si="28"/>
        <v>41466.552314814813</v>
      </c>
      <c r="S508" s="12">
        <f t="shared" si="29"/>
        <v>41496.552314814813</v>
      </c>
      <c r="T508">
        <f t="shared" si="31"/>
        <v>30</v>
      </c>
    </row>
    <row r="509" spans="1:20" hidden="1" x14ac:dyDescent="0.55000000000000004">
      <c r="A509" t="s">
        <v>8219</v>
      </c>
      <c r="B509" s="8">
        <v>53</v>
      </c>
      <c r="C509" t="s">
        <v>8221</v>
      </c>
      <c r="D509" s="8">
        <v>8</v>
      </c>
      <c r="E509" s="8"/>
      <c r="F509" s="8"/>
      <c r="G509" s="8"/>
      <c r="N509" t="s">
        <v>8221</v>
      </c>
      <c r="O509">
        <v>1346799657</v>
      </c>
      <c r="P509">
        <v>1350687657</v>
      </c>
      <c r="Q509">
        <f t="shared" si="30"/>
        <v>3888000</v>
      </c>
      <c r="R509" s="12">
        <f t="shared" si="28"/>
        <v>41156.958993055552</v>
      </c>
      <c r="S509" s="12">
        <f t="shared" si="29"/>
        <v>41201.958993055552</v>
      </c>
      <c r="T509">
        <f t="shared" si="31"/>
        <v>45</v>
      </c>
    </row>
    <row r="510" spans="1:20" hidden="1" x14ac:dyDescent="0.55000000000000004">
      <c r="A510" t="s">
        <v>8219</v>
      </c>
      <c r="B510" s="8">
        <v>53</v>
      </c>
      <c r="C510" t="s">
        <v>8221</v>
      </c>
      <c r="D510" s="8">
        <v>8</v>
      </c>
      <c r="E510" s="8"/>
      <c r="F510" s="8"/>
      <c r="G510" s="8"/>
      <c r="N510" t="s">
        <v>8221</v>
      </c>
      <c r="O510">
        <v>1332808501</v>
      </c>
      <c r="P510">
        <v>1337955240</v>
      </c>
      <c r="Q510">
        <f t="shared" si="30"/>
        <v>5146739</v>
      </c>
      <c r="R510" s="12">
        <f t="shared" si="28"/>
        <v>40995.024317129632</v>
      </c>
      <c r="S510" s="12">
        <f t="shared" si="29"/>
        <v>41054.593055555553</v>
      </c>
      <c r="T510">
        <f t="shared" si="31"/>
        <v>59.568738425921765</v>
      </c>
    </row>
    <row r="511" spans="1:20" hidden="1" x14ac:dyDescent="0.55000000000000004">
      <c r="A511" t="s">
        <v>8219</v>
      </c>
      <c r="B511" s="8">
        <v>53</v>
      </c>
      <c r="C511" t="s">
        <v>8221</v>
      </c>
      <c r="D511" s="8">
        <v>8</v>
      </c>
      <c r="E511" s="8"/>
      <c r="F511" s="8"/>
      <c r="G511" s="8"/>
      <c r="N511" t="s">
        <v>8221</v>
      </c>
      <c r="O511">
        <v>1432912170</v>
      </c>
      <c r="P511">
        <v>1435504170</v>
      </c>
      <c r="Q511">
        <f t="shared" si="30"/>
        <v>2592000</v>
      </c>
      <c r="R511" s="12">
        <f t="shared" si="28"/>
        <v>42153.631597222222</v>
      </c>
      <c r="S511" s="12">
        <f t="shared" si="29"/>
        <v>42183.631597222222</v>
      </c>
      <c r="T511">
        <f t="shared" si="31"/>
        <v>30</v>
      </c>
    </row>
    <row r="512" spans="1:20" hidden="1" x14ac:dyDescent="0.55000000000000004">
      <c r="A512" t="s">
        <v>8219</v>
      </c>
      <c r="B512" s="8">
        <v>53</v>
      </c>
      <c r="C512" t="s">
        <v>8221</v>
      </c>
      <c r="D512" s="8">
        <v>8</v>
      </c>
      <c r="E512" s="8"/>
      <c r="F512" s="8"/>
      <c r="G512" s="8"/>
      <c r="N512" t="s">
        <v>8221</v>
      </c>
      <c r="O512">
        <v>1454213639</v>
      </c>
      <c r="P512">
        <v>1456805639</v>
      </c>
      <c r="Q512">
        <f t="shared" si="30"/>
        <v>2592000</v>
      </c>
      <c r="R512" s="12">
        <f t="shared" si="28"/>
        <v>42400.176377314812</v>
      </c>
      <c r="S512" s="12">
        <f t="shared" si="29"/>
        <v>42430.176377314812</v>
      </c>
      <c r="T512">
        <f t="shared" si="31"/>
        <v>30</v>
      </c>
    </row>
    <row r="513" spans="1:20" hidden="1" x14ac:dyDescent="0.55000000000000004">
      <c r="A513" t="s">
        <v>8219</v>
      </c>
      <c r="B513" s="8">
        <v>53</v>
      </c>
      <c r="C513" t="s">
        <v>8221</v>
      </c>
      <c r="D513" s="8">
        <v>8</v>
      </c>
      <c r="E513" s="8"/>
      <c r="F513" s="8"/>
      <c r="G513" s="8"/>
      <c r="N513" t="s">
        <v>8221</v>
      </c>
      <c r="O513">
        <v>1362640582</v>
      </c>
      <c r="P513">
        <v>1365228982</v>
      </c>
      <c r="Q513">
        <f t="shared" si="30"/>
        <v>2588400</v>
      </c>
      <c r="R513" s="12">
        <f t="shared" si="28"/>
        <v>41340.303032407406</v>
      </c>
      <c r="S513" s="12">
        <f t="shared" si="29"/>
        <v>41370.261365740742</v>
      </c>
      <c r="T513">
        <f t="shared" si="31"/>
        <v>29.958333333335759</v>
      </c>
    </row>
    <row r="514" spans="1:20" hidden="1" x14ac:dyDescent="0.55000000000000004">
      <c r="A514" t="s">
        <v>8219</v>
      </c>
      <c r="B514" s="8">
        <v>52</v>
      </c>
      <c r="C514" t="s">
        <v>8221</v>
      </c>
      <c r="D514" s="8">
        <v>8</v>
      </c>
      <c r="E514" s="8"/>
      <c r="F514" s="8"/>
      <c r="G514" s="8"/>
      <c r="N514" t="s">
        <v>8221</v>
      </c>
      <c r="O514">
        <v>1475776127</v>
      </c>
      <c r="P514">
        <v>1479667727</v>
      </c>
      <c r="Q514">
        <f t="shared" si="30"/>
        <v>3891600</v>
      </c>
      <c r="R514" s="12">
        <f t="shared" ref="R514:R577" si="32">(((O514/60)/60)/24)+DATE(1970,1,1)</f>
        <v>42649.742210648154</v>
      </c>
      <c r="S514" s="12">
        <f t="shared" ref="S514:S577" si="33">(((P514/60)/60)/24)+DATE(1970,1,1)</f>
        <v>42694.783877314811</v>
      </c>
      <c r="T514">
        <f t="shared" si="31"/>
        <v>45.041666666656965</v>
      </c>
    </row>
    <row r="515" spans="1:20" hidden="1" x14ac:dyDescent="0.55000000000000004">
      <c r="A515" t="s">
        <v>8219</v>
      </c>
      <c r="B515" s="8">
        <v>52</v>
      </c>
      <c r="C515" t="s">
        <v>8221</v>
      </c>
      <c r="D515" s="8">
        <v>8</v>
      </c>
      <c r="E515" s="8"/>
      <c r="F515" s="8"/>
      <c r="G515" s="8"/>
      <c r="N515" t="s">
        <v>8221</v>
      </c>
      <c r="O515">
        <v>1467387705</v>
      </c>
      <c r="P515">
        <v>1471244400</v>
      </c>
      <c r="Q515">
        <f t="shared" ref="Q515:Q578" si="34">P515-O515</f>
        <v>3856695</v>
      </c>
      <c r="R515" s="12">
        <f t="shared" si="32"/>
        <v>42552.653993055559</v>
      </c>
      <c r="S515" s="12">
        <f t="shared" si="33"/>
        <v>42597.291666666672</v>
      </c>
      <c r="T515">
        <f t="shared" ref="T515:T578" si="35">S515-R515</f>
        <v>44.637673611112405</v>
      </c>
    </row>
    <row r="516" spans="1:20" hidden="1" x14ac:dyDescent="0.55000000000000004">
      <c r="A516" t="s">
        <v>8219</v>
      </c>
      <c r="B516" s="8">
        <v>52</v>
      </c>
      <c r="C516" t="s">
        <v>8221</v>
      </c>
      <c r="D516" s="8">
        <v>8</v>
      </c>
      <c r="E516" s="8"/>
      <c r="F516" s="8"/>
      <c r="G516" s="8"/>
      <c r="N516" t="s">
        <v>8221</v>
      </c>
      <c r="O516">
        <v>1405003447</v>
      </c>
      <c r="P516">
        <v>1407595447</v>
      </c>
      <c r="Q516">
        <f t="shared" si="34"/>
        <v>2592000</v>
      </c>
      <c r="R516" s="12">
        <f t="shared" si="32"/>
        <v>41830.613969907405</v>
      </c>
      <c r="S516" s="12">
        <f t="shared" si="33"/>
        <v>41860.613969907405</v>
      </c>
      <c r="T516">
        <f t="shared" si="35"/>
        <v>30</v>
      </c>
    </row>
    <row r="517" spans="1:20" hidden="1" x14ac:dyDescent="0.55000000000000004">
      <c r="A517" t="s">
        <v>8219</v>
      </c>
      <c r="B517" s="8">
        <v>52</v>
      </c>
      <c r="C517" t="s">
        <v>8221</v>
      </c>
      <c r="D517" s="8">
        <v>8</v>
      </c>
      <c r="E517" s="8"/>
      <c r="F517" s="8"/>
      <c r="G517" s="8"/>
      <c r="N517" t="s">
        <v>8221</v>
      </c>
      <c r="O517">
        <v>1447933601</v>
      </c>
      <c r="P517">
        <v>1451389601</v>
      </c>
      <c r="Q517">
        <f t="shared" si="34"/>
        <v>3456000</v>
      </c>
      <c r="R517" s="12">
        <f t="shared" si="32"/>
        <v>42327.490752314814</v>
      </c>
      <c r="S517" s="12">
        <f t="shared" si="33"/>
        <v>42367.490752314814</v>
      </c>
      <c r="T517">
        <f t="shared" si="35"/>
        <v>40</v>
      </c>
    </row>
    <row r="518" spans="1:20" hidden="1" x14ac:dyDescent="0.55000000000000004">
      <c r="A518" t="s">
        <v>8219</v>
      </c>
      <c r="B518" s="8">
        <v>52</v>
      </c>
      <c r="C518" t="s">
        <v>8221</v>
      </c>
      <c r="D518" s="8">
        <v>8</v>
      </c>
      <c r="E518" s="8"/>
      <c r="F518" s="8"/>
      <c r="G518" s="8"/>
      <c r="N518" t="s">
        <v>8221</v>
      </c>
      <c r="O518">
        <v>1427568080</v>
      </c>
      <c r="P518">
        <v>1432752080</v>
      </c>
      <c r="Q518">
        <f t="shared" si="34"/>
        <v>5184000</v>
      </c>
      <c r="R518" s="12">
        <f t="shared" si="32"/>
        <v>42091.778703703705</v>
      </c>
      <c r="S518" s="12">
        <f t="shared" si="33"/>
        <v>42151.778703703705</v>
      </c>
      <c r="T518">
        <f t="shared" si="35"/>
        <v>60</v>
      </c>
    </row>
    <row r="519" spans="1:20" hidden="1" x14ac:dyDescent="0.55000000000000004">
      <c r="A519" t="s">
        <v>8219</v>
      </c>
      <c r="B519" s="8">
        <v>52</v>
      </c>
      <c r="C519" t="s">
        <v>8221</v>
      </c>
      <c r="D519" s="8">
        <v>8</v>
      </c>
      <c r="E519" s="8"/>
      <c r="F519" s="8"/>
      <c r="G519" s="8"/>
      <c r="N519" t="s">
        <v>8221</v>
      </c>
      <c r="O519">
        <v>1483454761</v>
      </c>
      <c r="P519">
        <v>1486046761</v>
      </c>
      <c r="Q519">
        <f t="shared" si="34"/>
        <v>2592000</v>
      </c>
      <c r="R519" s="12">
        <f t="shared" si="32"/>
        <v>42738.615289351852</v>
      </c>
      <c r="S519" s="12">
        <f t="shared" si="33"/>
        <v>42768.615289351852</v>
      </c>
      <c r="T519">
        <f t="shared" si="35"/>
        <v>30</v>
      </c>
    </row>
    <row r="520" spans="1:20" hidden="1" x14ac:dyDescent="0.55000000000000004">
      <c r="A520" t="s">
        <v>8219</v>
      </c>
      <c r="B520" s="8">
        <v>52</v>
      </c>
      <c r="C520" t="s">
        <v>8221</v>
      </c>
      <c r="D520" s="8">
        <v>8</v>
      </c>
      <c r="E520" s="8"/>
      <c r="F520" s="8"/>
      <c r="G520" s="8"/>
      <c r="N520" t="s">
        <v>8221</v>
      </c>
      <c r="O520">
        <v>1438958824</v>
      </c>
      <c r="P520">
        <v>1441550760</v>
      </c>
      <c r="Q520">
        <f t="shared" si="34"/>
        <v>2591936</v>
      </c>
      <c r="R520" s="12">
        <f t="shared" si="32"/>
        <v>42223.616018518514</v>
      </c>
      <c r="S520" s="12">
        <f t="shared" si="33"/>
        <v>42253.615277777775</v>
      </c>
      <c r="T520">
        <f t="shared" si="35"/>
        <v>29.999259259260725</v>
      </c>
    </row>
    <row r="521" spans="1:20" hidden="1" x14ac:dyDescent="0.55000000000000004">
      <c r="A521" t="s">
        <v>8219</v>
      </c>
      <c r="B521" s="8">
        <v>51</v>
      </c>
      <c r="C521" t="s">
        <v>8221</v>
      </c>
      <c r="D521" s="8">
        <v>8</v>
      </c>
      <c r="E521" s="8"/>
      <c r="F521" s="8"/>
      <c r="G521" s="8"/>
      <c r="N521" t="s">
        <v>8221</v>
      </c>
      <c r="O521">
        <v>1352107421</v>
      </c>
      <c r="P521">
        <v>1354699421</v>
      </c>
      <c r="Q521">
        <f t="shared" si="34"/>
        <v>2592000</v>
      </c>
      <c r="R521" s="12">
        <f t="shared" si="32"/>
        <v>41218.391446759262</v>
      </c>
      <c r="S521" s="12">
        <f t="shared" si="33"/>
        <v>41248.391446759262</v>
      </c>
      <c r="T521">
        <f t="shared" si="35"/>
        <v>30</v>
      </c>
    </row>
    <row r="522" spans="1:20" x14ac:dyDescent="0.55000000000000004">
      <c r="A522" t="s">
        <v>8219</v>
      </c>
      <c r="B522" s="8">
        <v>51</v>
      </c>
      <c r="C522" t="s">
        <v>8221</v>
      </c>
      <c r="D522" s="8">
        <v>8</v>
      </c>
      <c r="E522" s="8"/>
      <c r="F522" s="8"/>
      <c r="G522" s="8"/>
      <c r="N522" t="s">
        <v>8219</v>
      </c>
      <c r="O522">
        <v>1447174261</v>
      </c>
      <c r="P522">
        <v>1449766261</v>
      </c>
      <c r="Q522">
        <f t="shared" si="34"/>
        <v>2592000</v>
      </c>
      <c r="R522" s="12">
        <f t="shared" si="32"/>
        <v>42318.702094907407</v>
      </c>
      <c r="S522" s="12">
        <f t="shared" si="33"/>
        <v>42348.702094907407</v>
      </c>
      <c r="T522">
        <f t="shared" si="35"/>
        <v>30</v>
      </c>
    </row>
    <row r="523" spans="1:20" x14ac:dyDescent="0.55000000000000004">
      <c r="A523" t="s">
        <v>8219</v>
      </c>
      <c r="B523" s="8">
        <v>51</v>
      </c>
      <c r="C523" t="s">
        <v>8221</v>
      </c>
      <c r="D523" s="8">
        <v>8</v>
      </c>
      <c r="E523" s="8"/>
      <c r="F523" s="8"/>
      <c r="G523" s="8"/>
      <c r="N523" t="s">
        <v>8219</v>
      </c>
      <c r="O523">
        <v>1475460819</v>
      </c>
      <c r="P523">
        <v>1477976340</v>
      </c>
      <c r="Q523">
        <f t="shared" si="34"/>
        <v>2515521</v>
      </c>
      <c r="R523" s="12">
        <f t="shared" si="32"/>
        <v>42646.092812499999</v>
      </c>
      <c r="S523" s="12">
        <f t="shared" si="33"/>
        <v>42675.207638888889</v>
      </c>
      <c r="T523">
        <f t="shared" si="35"/>
        <v>29.114826388889924</v>
      </c>
    </row>
    <row r="524" spans="1:20" x14ac:dyDescent="0.55000000000000004">
      <c r="A524" t="s">
        <v>8219</v>
      </c>
      <c r="B524" s="8">
        <v>51</v>
      </c>
      <c r="C524" t="s">
        <v>8221</v>
      </c>
      <c r="D524" s="8">
        <v>8</v>
      </c>
      <c r="E524" s="8"/>
      <c r="F524" s="8"/>
      <c r="G524" s="8"/>
      <c r="N524" t="s">
        <v>8219</v>
      </c>
      <c r="O524">
        <v>1456793925</v>
      </c>
      <c r="P524">
        <v>1458518325</v>
      </c>
      <c r="Q524">
        <f t="shared" si="34"/>
        <v>1724400</v>
      </c>
      <c r="R524" s="12">
        <f t="shared" si="32"/>
        <v>42430.040798611109</v>
      </c>
      <c r="S524" s="12">
        <f t="shared" si="33"/>
        <v>42449.999131944445</v>
      </c>
      <c r="T524">
        <f t="shared" si="35"/>
        <v>19.958333333335759</v>
      </c>
    </row>
    <row r="525" spans="1:20" x14ac:dyDescent="0.55000000000000004">
      <c r="A525" t="s">
        <v>8219</v>
      </c>
      <c r="B525" s="8">
        <v>51</v>
      </c>
      <c r="C525" t="s">
        <v>8221</v>
      </c>
      <c r="D525" s="8">
        <v>7</v>
      </c>
      <c r="E525" s="8"/>
      <c r="F525" s="8"/>
      <c r="G525" s="8"/>
      <c r="N525" t="s">
        <v>8219</v>
      </c>
      <c r="O525">
        <v>1440213076</v>
      </c>
      <c r="P525">
        <v>1442805076</v>
      </c>
      <c r="Q525">
        <f t="shared" si="34"/>
        <v>2592000</v>
      </c>
      <c r="R525" s="12">
        <f t="shared" si="32"/>
        <v>42238.13282407407</v>
      </c>
      <c r="S525" s="12">
        <f t="shared" si="33"/>
        <v>42268.13282407407</v>
      </c>
      <c r="T525">
        <f t="shared" si="35"/>
        <v>30</v>
      </c>
    </row>
    <row r="526" spans="1:20" x14ac:dyDescent="0.55000000000000004">
      <c r="A526" t="s">
        <v>8219</v>
      </c>
      <c r="B526" s="8">
        <v>51</v>
      </c>
      <c r="C526" t="s">
        <v>8221</v>
      </c>
      <c r="D526" s="8">
        <v>7</v>
      </c>
      <c r="E526" s="8"/>
      <c r="F526" s="8"/>
      <c r="G526" s="8"/>
      <c r="N526" t="s">
        <v>8219</v>
      </c>
      <c r="O526">
        <v>1462209169</v>
      </c>
      <c r="P526">
        <v>1464801169</v>
      </c>
      <c r="Q526">
        <f t="shared" si="34"/>
        <v>2592000</v>
      </c>
      <c r="R526" s="12">
        <f t="shared" si="32"/>
        <v>42492.717233796298</v>
      </c>
      <c r="S526" s="12">
        <f t="shared" si="33"/>
        <v>42522.717233796298</v>
      </c>
      <c r="T526">
        <f t="shared" si="35"/>
        <v>30</v>
      </c>
    </row>
    <row r="527" spans="1:20" x14ac:dyDescent="0.55000000000000004">
      <c r="A527" t="s">
        <v>8219</v>
      </c>
      <c r="B527" s="8">
        <v>51</v>
      </c>
      <c r="C527" t="s">
        <v>8221</v>
      </c>
      <c r="D527" s="8">
        <v>7</v>
      </c>
      <c r="E527" s="8"/>
      <c r="F527" s="8"/>
      <c r="G527" s="8"/>
      <c r="N527" t="s">
        <v>8219</v>
      </c>
      <c r="O527">
        <v>1406713041</v>
      </c>
      <c r="P527">
        <v>1410601041</v>
      </c>
      <c r="Q527">
        <f t="shared" si="34"/>
        <v>3888000</v>
      </c>
      <c r="R527" s="12">
        <f t="shared" si="32"/>
        <v>41850.400937500002</v>
      </c>
      <c r="S527" s="12">
        <f t="shared" si="33"/>
        <v>41895.400937500002</v>
      </c>
      <c r="T527">
        <f t="shared" si="35"/>
        <v>45</v>
      </c>
    </row>
    <row r="528" spans="1:20" x14ac:dyDescent="0.55000000000000004">
      <c r="A528" t="s">
        <v>8219</v>
      </c>
      <c r="B528" s="8">
        <v>51</v>
      </c>
      <c r="C528" t="s">
        <v>8221</v>
      </c>
      <c r="D528" s="8">
        <v>7</v>
      </c>
      <c r="E528" s="8"/>
      <c r="F528" s="8"/>
      <c r="G528" s="8"/>
      <c r="N528" t="s">
        <v>8219</v>
      </c>
      <c r="O528">
        <v>1436278344</v>
      </c>
      <c r="P528">
        <v>1438966800</v>
      </c>
      <c r="Q528">
        <f t="shared" si="34"/>
        <v>2688456</v>
      </c>
      <c r="R528" s="12">
        <f t="shared" si="32"/>
        <v>42192.591944444444</v>
      </c>
      <c r="S528" s="12">
        <f t="shared" si="33"/>
        <v>42223.708333333328</v>
      </c>
      <c r="T528">
        <f t="shared" si="35"/>
        <v>31.116388888884103</v>
      </c>
    </row>
    <row r="529" spans="1:20" x14ac:dyDescent="0.55000000000000004">
      <c r="A529" t="s">
        <v>8219</v>
      </c>
      <c r="B529" s="8">
        <v>50</v>
      </c>
      <c r="C529" t="s">
        <v>8221</v>
      </c>
      <c r="D529" s="8">
        <v>7</v>
      </c>
      <c r="E529" s="8"/>
      <c r="F529" s="8"/>
      <c r="G529" s="8"/>
      <c r="N529" t="s">
        <v>8219</v>
      </c>
      <c r="O529">
        <v>1484715366</v>
      </c>
      <c r="P529">
        <v>1487347500</v>
      </c>
      <c r="Q529">
        <f t="shared" si="34"/>
        <v>2632134</v>
      </c>
      <c r="R529" s="12">
        <f t="shared" si="32"/>
        <v>42753.205625000002</v>
      </c>
      <c r="S529" s="12">
        <f t="shared" si="33"/>
        <v>42783.670138888891</v>
      </c>
      <c r="T529">
        <f t="shared" si="35"/>
        <v>30.464513888888177</v>
      </c>
    </row>
    <row r="530" spans="1:20" x14ac:dyDescent="0.55000000000000004">
      <c r="A530" t="s">
        <v>8219</v>
      </c>
      <c r="B530" s="8">
        <v>50</v>
      </c>
      <c r="C530" t="s">
        <v>8221</v>
      </c>
      <c r="D530" s="8">
        <v>7</v>
      </c>
      <c r="E530" s="8"/>
      <c r="F530" s="8"/>
      <c r="G530" s="8"/>
      <c r="N530" t="s">
        <v>8219</v>
      </c>
      <c r="O530">
        <v>1433109907</v>
      </c>
      <c r="P530">
        <v>1434921600</v>
      </c>
      <c r="Q530">
        <f t="shared" si="34"/>
        <v>1811693</v>
      </c>
      <c r="R530" s="12">
        <f t="shared" si="32"/>
        <v>42155.920219907406</v>
      </c>
      <c r="S530" s="12">
        <f t="shared" si="33"/>
        <v>42176.888888888891</v>
      </c>
      <c r="T530">
        <f t="shared" si="35"/>
        <v>20.96866898148437</v>
      </c>
    </row>
    <row r="531" spans="1:20" x14ac:dyDescent="0.55000000000000004">
      <c r="A531" t="s">
        <v>8219</v>
      </c>
      <c r="B531" s="8">
        <v>50</v>
      </c>
      <c r="C531" t="s">
        <v>8221</v>
      </c>
      <c r="D531" s="8">
        <v>7</v>
      </c>
      <c r="E531" s="8"/>
      <c r="F531" s="8"/>
      <c r="G531" s="8"/>
      <c r="N531" t="s">
        <v>8219</v>
      </c>
      <c r="O531">
        <v>1482281094</v>
      </c>
      <c r="P531">
        <v>1484110800</v>
      </c>
      <c r="Q531">
        <f t="shared" si="34"/>
        <v>1829706</v>
      </c>
      <c r="R531" s="12">
        <f t="shared" si="32"/>
        <v>42725.031180555554</v>
      </c>
      <c r="S531" s="12">
        <f t="shared" si="33"/>
        <v>42746.208333333328</v>
      </c>
      <c r="T531">
        <f t="shared" si="35"/>
        <v>21.177152777774609</v>
      </c>
    </row>
    <row r="532" spans="1:20" x14ac:dyDescent="0.55000000000000004">
      <c r="A532" t="s">
        <v>8219</v>
      </c>
      <c r="B532" s="8">
        <v>50</v>
      </c>
      <c r="C532" t="s">
        <v>8221</v>
      </c>
      <c r="D532" s="8">
        <v>7</v>
      </c>
      <c r="E532" s="8"/>
      <c r="F532" s="8"/>
      <c r="G532" s="8"/>
      <c r="N532" t="s">
        <v>8219</v>
      </c>
      <c r="O532">
        <v>1433254268</v>
      </c>
      <c r="P532">
        <v>1435111200</v>
      </c>
      <c r="Q532">
        <f t="shared" si="34"/>
        <v>1856932</v>
      </c>
      <c r="R532" s="12">
        <f t="shared" si="32"/>
        <v>42157.591064814813</v>
      </c>
      <c r="S532" s="12">
        <f t="shared" si="33"/>
        <v>42179.083333333328</v>
      </c>
      <c r="T532">
        <f t="shared" si="35"/>
        <v>21.49226851851563</v>
      </c>
    </row>
    <row r="533" spans="1:20" x14ac:dyDescent="0.55000000000000004">
      <c r="A533" t="s">
        <v>8219</v>
      </c>
      <c r="B533" s="8">
        <v>50</v>
      </c>
      <c r="C533" t="s">
        <v>8221</v>
      </c>
      <c r="D533" s="8">
        <v>7</v>
      </c>
      <c r="E533" s="8"/>
      <c r="F533" s="8"/>
      <c r="G533" s="8"/>
      <c r="N533" t="s">
        <v>8219</v>
      </c>
      <c r="O533">
        <v>1478050429</v>
      </c>
      <c r="P533">
        <v>1481957940</v>
      </c>
      <c r="Q533">
        <f t="shared" si="34"/>
        <v>3907511</v>
      </c>
      <c r="R533" s="12">
        <f t="shared" si="32"/>
        <v>42676.065150462964</v>
      </c>
      <c r="S533" s="12">
        <f t="shared" si="33"/>
        <v>42721.290972222225</v>
      </c>
      <c r="T533">
        <f t="shared" si="35"/>
        <v>45.225821759260725</v>
      </c>
    </row>
    <row r="534" spans="1:20" x14ac:dyDescent="0.55000000000000004">
      <c r="A534" t="s">
        <v>8219</v>
      </c>
      <c r="B534" s="8">
        <v>50</v>
      </c>
      <c r="C534" t="s">
        <v>8221</v>
      </c>
      <c r="D534" s="8">
        <v>7</v>
      </c>
      <c r="E534" s="8"/>
      <c r="F534" s="8"/>
      <c r="G534" s="8"/>
      <c r="N534" t="s">
        <v>8219</v>
      </c>
      <c r="O534">
        <v>1460506208</v>
      </c>
      <c r="P534">
        <v>1463098208</v>
      </c>
      <c r="Q534">
        <f t="shared" si="34"/>
        <v>2592000</v>
      </c>
      <c r="R534" s="12">
        <f t="shared" si="32"/>
        <v>42473.007037037038</v>
      </c>
      <c r="S534" s="12">
        <f t="shared" si="33"/>
        <v>42503.007037037038</v>
      </c>
      <c r="T534">
        <f t="shared" si="35"/>
        <v>30</v>
      </c>
    </row>
    <row r="535" spans="1:20" x14ac:dyDescent="0.55000000000000004">
      <c r="A535" t="s">
        <v>8219</v>
      </c>
      <c r="B535" s="8">
        <v>50</v>
      </c>
      <c r="C535" t="s">
        <v>8221</v>
      </c>
      <c r="D535" s="8">
        <v>7</v>
      </c>
      <c r="E535" s="8"/>
      <c r="F535" s="8"/>
      <c r="G535" s="8"/>
      <c r="N535" t="s">
        <v>8219</v>
      </c>
      <c r="O535">
        <v>1461320765</v>
      </c>
      <c r="P535">
        <v>1463394365</v>
      </c>
      <c r="Q535">
        <f t="shared" si="34"/>
        <v>2073600</v>
      </c>
      <c r="R535" s="12">
        <f t="shared" si="32"/>
        <v>42482.43478009259</v>
      </c>
      <c r="S535" s="12">
        <f t="shared" si="33"/>
        <v>42506.43478009259</v>
      </c>
      <c r="T535">
        <f t="shared" si="35"/>
        <v>24</v>
      </c>
    </row>
    <row r="536" spans="1:20" x14ac:dyDescent="0.55000000000000004">
      <c r="A536" t="s">
        <v>8219</v>
      </c>
      <c r="B536" s="8">
        <v>49</v>
      </c>
      <c r="C536" t="s">
        <v>8221</v>
      </c>
      <c r="D536" s="8">
        <v>7</v>
      </c>
      <c r="E536" s="8"/>
      <c r="F536" s="8"/>
      <c r="G536" s="8"/>
      <c r="N536" t="s">
        <v>8219</v>
      </c>
      <c r="O536">
        <v>1443036470</v>
      </c>
      <c r="P536">
        <v>1446418800</v>
      </c>
      <c r="Q536">
        <f t="shared" si="34"/>
        <v>3382330</v>
      </c>
      <c r="R536" s="12">
        <f t="shared" si="32"/>
        <v>42270.810995370368</v>
      </c>
      <c r="S536" s="12">
        <f t="shared" si="33"/>
        <v>42309.958333333328</v>
      </c>
      <c r="T536">
        <f t="shared" si="35"/>
        <v>39.147337962960592</v>
      </c>
    </row>
    <row r="537" spans="1:20" x14ac:dyDescent="0.55000000000000004">
      <c r="A537" t="s">
        <v>8219</v>
      </c>
      <c r="B537" s="8">
        <v>49</v>
      </c>
      <c r="C537" t="s">
        <v>8221</v>
      </c>
      <c r="D537" s="8">
        <v>7</v>
      </c>
      <c r="E537" s="8"/>
      <c r="F537" s="8"/>
      <c r="G537" s="8"/>
      <c r="N537" t="s">
        <v>8219</v>
      </c>
      <c r="O537">
        <v>1481115905</v>
      </c>
      <c r="P537">
        <v>1483707905</v>
      </c>
      <c r="Q537">
        <f t="shared" si="34"/>
        <v>2592000</v>
      </c>
      <c r="R537" s="12">
        <f t="shared" si="32"/>
        <v>42711.545196759253</v>
      </c>
      <c r="S537" s="12">
        <f t="shared" si="33"/>
        <v>42741.545196759253</v>
      </c>
      <c r="T537">
        <f t="shared" si="35"/>
        <v>30</v>
      </c>
    </row>
    <row r="538" spans="1:20" x14ac:dyDescent="0.55000000000000004">
      <c r="A538" t="s">
        <v>8219</v>
      </c>
      <c r="B538" s="8">
        <v>49</v>
      </c>
      <c r="C538" t="s">
        <v>8221</v>
      </c>
      <c r="D538" s="8">
        <v>7</v>
      </c>
      <c r="E538" s="8"/>
      <c r="F538" s="8"/>
      <c r="G538" s="8"/>
      <c r="N538" t="s">
        <v>8219</v>
      </c>
      <c r="O538">
        <v>1435133807</v>
      </c>
      <c r="P538">
        <v>1438624800</v>
      </c>
      <c r="Q538">
        <f t="shared" si="34"/>
        <v>3490993</v>
      </c>
      <c r="R538" s="12">
        <f t="shared" si="32"/>
        <v>42179.344988425932</v>
      </c>
      <c r="S538" s="12">
        <f t="shared" si="33"/>
        <v>42219.75</v>
      </c>
      <c r="T538">
        <f t="shared" si="35"/>
        <v>40.40501157406834</v>
      </c>
    </row>
    <row r="539" spans="1:20" x14ac:dyDescent="0.55000000000000004">
      <c r="A539" t="s">
        <v>8219</v>
      </c>
      <c r="B539" s="8">
        <v>49</v>
      </c>
      <c r="C539" t="s">
        <v>8221</v>
      </c>
      <c r="D539" s="8">
        <v>7</v>
      </c>
      <c r="E539" s="8"/>
      <c r="F539" s="8"/>
      <c r="G539" s="8"/>
      <c r="N539" t="s">
        <v>8219</v>
      </c>
      <c r="O539">
        <v>1444069591</v>
      </c>
      <c r="P539">
        <v>1446665191</v>
      </c>
      <c r="Q539">
        <f t="shared" si="34"/>
        <v>2595600</v>
      </c>
      <c r="R539" s="12">
        <f t="shared" si="32"/>
        <v>42282.768414351856</v>
      </c>
      <c r="S539" s="12">
        <f t="shared" si="33"/>
        <v>42312.810081018513</v>
      </c>
      <c r="T539">
        <f t="shared" si="35"/>
        <v>30.041666666656965</v>
      </c>
    </row>
    <row r="540" spans="1:20" x14ac:dyDescent="0.55000000000000004">
      <c r="A540" t="s">
        <v>8219</v>
      </c>
      <c r="B540" s="8">
        <v>49</v>
      </c>
      <c r="C540" t="s">
        <v>8221</v>
      </c>
      <c r="D540" s="8">
        <v>7</v>
      </c>
      <c r="E540" s="8"/>
      <c r="F540" s="8"/>
      <c r="G540" s="8"/>
      <c r="N540" t="s">
        <v>8219</v>
      </c>
      <c r="O540">
        <v>1460574263</v>
      </c>
      <c r="P540">
        <v>1463166263</v>
      </c>
      <c r="Q540">
        <f t="shared" si="34"/>
        <v>2592000</v>
      </c>
      <c r="R540" s="12">
        <f t="shared" si="32"/>
        <v>42473.794710648144</v>
      </c>
      <c r="S540" s="12">
        <f t="shared" si="33"/>
        <v>42503.794710648144</v>
      </c>
      <c r="T540">
        <f t="shared" si="35"/>
        <v>30</v>
      </c>
    </row>
    <row r="541" spans="1:20" x14ac:dyDescent="0.55000000000000004">
      <c r="A541" t="s">
        <v>8219</v>
      </c>
      <c r="B541" s="8">
        <v>49</v>
      </c>
      <c r="C541" t="s">
        <v>8221</v>
      </c>
      <c r="D541" s="8">
        <v>7</v>
      </c>
      <c r="E541" s="8"/>
      <c r="F541" s="8"/>
      <c r="G541" s="8"/>
      <c r="N541" t="s">
        <v>8219</v>
      </c>
      <c r="O541">
        <v>1465866707</v>
      </c>
      <c r="P541">
        <v>1467681107</v>
      </c>
      <c r="Q541">
        <f t="shared" si="34"/>
        <v>1814400</v>
      </c>
      <c r="R541" s="12">
        <f t="shared" si="32"/>
        <v>42535.049849537041</v>
      </c>
      <c r="S541" s="12">
        <f t="shared" si="33"/>
        <v>42556.049849537041</v>
      </c>
      <c r="T541">
        <f t="shared" si="35"/>
        <v>21</v>
      </c>
    </row>
    <row r="542" spans="1:20" hidden="1" x14ac:dyDescent="0.55000000000000004">
      <c r="A542" t="s">
        <v>8219</v>
      </c>
      <c r="B542" s="8">
        <v>49</v>
      </c>
      <c r="C542" t="s">
        <v>8221</v>
      </c>
      <c r="D542" s="8">
        <v>7</v>
      </c>
      <c r="E542" s="8"/>
      <c r="F542" s="8"/>
      <c r="G542" s="8"/>
      <c r="N542" t="s">
        <v>8221</v>
      </c>
      <c r="O542">
        <v>1420486606</v>
      </c>
      <c r="P542">
        <v>1423078606</v>
      </c>
      <c r="Q542">
        <f t="shared" si="34"/>
        <v>2592000</v>
      </c>
      <c r="R542" s="12">
        <f t="shared" si="32"/>
        <v>42009.817199074074</v>
      </c>
      <c r="S542" s="12">
        <f t="shared" si="33"/>
        <v>42039.817199074074</v>
      </c>
      <c r="T542">
        <f t="shared" si="35"/>
        <v>30</v>
      </c>
    </row>
    <row r="543" spans="1:20" hidden="1" x14ac:dyDescent="0.55000000000000004">
      <c r="A543" t="s">
        <v>8219</v>
      </c>
      <c r="B543" s="8">
        <v>49</v>
      </c>
      <c r="C543" t="s">
        <v>8221</v>
      </c>
      <c r="D543" s="8">
        <v>7</v>
      </c>
      <c r="E543" s="8"/>
      <c r="F543" s="8"/>
      <c r="G543" s="8"/>
      <c r="N543" t="s">
        <v>8221</v>
      </c>
      <c r="O543">
        <v>1443488834</v>
      </c>
      <c r="P543">
        <v>1446080834</v>
      </c>
      <c r="Q543">
        <f t="shared" si="34"/>
        <v>2592000</v>
      </c>
      <c r="R543" s="12">
        <f t="shared" si="32"/>
        <v>42276.046689814815</v>
      </c>
      <c r="S543" s="12">
        <f t="shared" si="33"/>
        <v>42306.046689814815</v>
      </c>
      <c r="T543">
        <f t="shared" si="35"/>
        <v>30</v>
      </c>
    </row>
    <row r="544" spans="1:20" hidden="1" x14ac:dyDescent="0.55000000000000004">
      <c r="A544" t="s">
        <v>8219</v>
      </c>
      <c r="B544" s="8">
        <v>49</v>
      </c>
      <c r="C544" t="s">
        <v>8221</v>
      </c>
      <c r="D544" s="8">
        <v>7</v>
      </c>
      <c r="E544" s="8"/>
      <c r="F544" s="8"/>
      <c r="G544" s="8"/>
      <c r="N544" t="s">
        <v>8221</v>
      </c>
      <c r="O544">
        <v>1457113316</v>
      </c>
      <c r="P544">
        <v>1462293716</v>
      </c>
      <c r="Q544">
        <f t="shared" si="34"/>
        <v>5180400</v>
      </c>
      <c r="R544" s="12">
        <f t="shared" si="32"/>
        <v>42433.737453703703</v>
      </c>
      <c r="S544" s="12">
        <f t="shared" si="33"/>
        <v>42493.695787037039</v>
      </c>
      <c r="T544">
        <f t="shared" si="35"/>
        <v>59.958333333335759</v>
      </c>
    </row>
    <row r="545" spans="1:20" hidden="1" x14ac:dyDescent="0.55000000000000004">
      <c r="A545" t="s">
        <v>8219</v>
      </c>
      <c r="B545" s="8">
        <v>48</v>
      </c>
      <c r="C545" t="s">
        <v>8221</v>
      </c>
      <c r="D545" s="8">
        <v>7</v>
      </c>
      <c r="E545" s="8"/>
      <c r="F545" s="8"/>
      <c r="G545" s="8"/>
      <c r="N545" t="s">
        <v>8221</v>
      </c>
      <c r="O545">
        <v>1412215962</v>
      </c>
      <c r="P545">
        <v>1414807962</v>
      </c>
      <c r="Q545">
        <f t="shared" si="34"/>
        <v>2592000</v>
      </c>
      <c r="R545" s="12">
        <f t="shared" si="32"/>
        <v>41914.092152777775</v>
      </c>
      <c r="S545" s="12">
        <f t="shared" si="33"/>
        <v>41944.092152777775</v>
      </c>
      <c r="T545">
        <f t="shared" si="35"/>
        <v>30</v>
      </c>
    </row>
    <row r="546" spans="1:20" hidden="1" x14ac:dyDescent="0.55000000000000004">
      <c r="A546" t="s">
        <v>8219</v>
      </c>
      <c r="B546" s="8">
        <v>48</v>
      </c>
      <c r="C546" t="s">
        <v>8221</v>
      </c>
      <c r="D546" s="8">
        <v>7</v>
      </c>
      <c r="E546" s="8"/>
      <c r="F546" s="8"/>
      <c r="G546" s="8"/>
      <c r="N546" t="s">
        <v>8221</v>
      </c>
      <c r="O546">
        <v>1465055160</v>
      </c>
      <c r="P546">
        <v>1467647160</v>
      </c>
      <c r="Q546">
        <f t="shared" si="34"/>
        <v>2592000</v>
      </c>
      <c r="R546" s="12">
        <f t="shared" si="32"/>
        <v>42525.656944444447</v>
      </c>
      <c r="S546" s="12">
        <f t="shared" si="33"/>
        <v>42555.656944444447</v>
      </c>
      <c r="T546">
        <f t="shared" si="35"/>
        <v>30</v>
      </c>
    </row>
    <row r="547" spans="1:20" hidden="1" x14ac:dyDescent="0.55000000000000004">
      <c r="A547" t="s">
        <v>8219</v>
      </c>
      <c r="B547" s="8">
        <v>48</v>
      </c>
      <c r="C547" t="s">
        <v>8221</v>
      </c>
      <c r="D547" s="8">
        <v>7</v>
      </c>
      <c r="E547" s="8"/>
      <c r="F547" s="8"/>
      <c r="G547" s="8"/>
      <c r="N547" t="s">
        <v>8221</v>
      </c>
      <c r="O547">
        <v>1444140789</v>
      </c>
      <c r="P547">
        <v>1447600389</v>
      </c>
      <c r="Q547">
        <f t="shared" si="34"/>
        <v>3459600</v>
      </c>
      <c r="R547" s="12">
        <f t="shared" si="32"/>
        <v>42283.592465277776</v>
      </c>
      <c r="S547" s="12">
        <f t="shared" si="33"/>
        <v>42323.634131944447</v>
      </c>
      <c r="T547">
        <f t="shared" si="35"/>
        <v>40.041666666671517</v>
      </c>
    </row>
    <row r="548" spans="1:20" hidden="1" x14ac:dyDescent="0.55000000000000004">
      <c r="A548" t="s">
        <v>8219</v>
      </c>
      <c r="B548" s="8">
        <v>48</v>
      </c>
      <c r="C548" t="s">
        <v>8221</v>
      </c>
      <c r="D548" s="8">
        <v>7</v>
      </c>
      <c r="E548" s="8"/>
      <c r="F548" s="8"/>
      <c r="G548" s="8"/>
      <c r="N548" t="s">
        <v>8221</v>
      </c>
      <c r="O548">
        <v>1441209715</v>
      </c>
      <c r="P548">
        <v>1445097715</v>
      </c>
      <c r="Q548">
        <f t="shared" si="34"/>
        <v>3888000</v>
      </c>
      <c r="R548" s="12">
        <f t="shared" si="32"/>
        <v>42249.667997685188</v>
      </c>
      <c r="S548" s="12">
        <f t="shared" si="33"/>
        <v>42294.667997685188</v>
      </c>
      <c r="T548">
        <f t="shared" si="35"/>
        <v>45</v>
      </c>
    </row>
    <row r="549" spans="1:20" hidden="1" x14ac:dyDescent="0.55000000000000004">
      <c r="A549" t="s">
        <v>8219</v>
      </c>
      <c r="B549" s="8">
        <v>48</v>
      </c>
      <c r="C549" t="s">
        <v>8221</v>
      </c>
      <c r="D549" s="8">
        <v>7</v>
      </c>
      <c r="E549" s="8"/>
      <c r="F549" s="8"/>
      <c r="G549" s="8"/>
      <c r="N549" t="s">
        <v>8221</v>
      </c>
      <c r="O549">
        <v>1452530564</v>
      </c>
      <c r="P549">
        <v>1455122564</v>
      </c>
      <c r="Q549">
        <f t="shared" si="34"/>
        <v>2592000</v>
      </c>
      <c r="R549" s="12">
        <f t="shared" si="32"/>
        <v>42380.696342592593</v>
      </c>
      <c r="S549" s="12">
        <f t="shared" si="33"/>
        <v>42410.696342592593</v>
      </c>
      <c r="T549">
        <f t="shared" si="35"/>
        <v>30</v>
      </c>
    </row>
    <row r="550" spans="1:20" hidden="1" x14ac:dyDescent="0.55000000000000004">
      <c r="A550" t="s">
        <v>8219</v>
      </c>
      <c r="B550" s="8">
        <v>48</v>
      </c>
      <c r="C550" t="s">
        <v>8221</v>
      </c>
      <c r="D550" s="8">
        <v>7</v>
      </c>
      <c r="E550" s="8"/>
      <c r="F550" s="8"/>
      <c r="G550" s="8"/>
      <c r="N550" t="s">
        <v>8221</v>
      </c>
      <c r="O550">
        <v>1443562848</v>
      </c>
      <c r="P550">
        <v>1446154848</v>
      </c>
      <c r="Q550">
        <f t="shared" si="34"/>
        <v>2592000</v>
      </c>
      <c r="R550" s="12">
        <f t="shared" si="32"/>
        <v>42276.903333333335</v>
      </c>
      <c r="S550" s="12">
        <f t="shared" si="33"/>
        <v>42306.903333333335</v>
      </c>
      <c r="T550">
        <f t="shared" si="35"/>
        <v>30</v>
      </c>
    </row>
    <row r="551" spans="1:20" hidden="1" x14ac:dyDescent="0.55000000000000004">
      <c r="A551" t="s">
        <v>8219</v>
      </c>
      <c r="B551" s="8">
        <v>48</v>
      </c>
      <c r="C551" t="s">
        <v>8221</v>
      </c>
      <c r="D551" s="8">
        <v>7</v>
      </c>
      <c r="E551" s="8"/>
      <c r="F551" s="8"/>
      <c r="G551" s="8"/>
      <c r="N551" t="s">
        <v>8221</v>
      </c>
      <c r="O551">
        <v>1433776622</v>
      </c>
      <c r="P551">
        <v>1436368622</v>
      </c>
      <c r="Q551">
        <f t="shared" si="34"/>
        <v>2592000</v>
      </c>
      <c r="R551" s="12">
        <f t="shared" si="32"/>
        <v>42163.636828703704</v>
      </c>
      <c r="S551" s="12">
        <f t="shared" si="33"/>
        <v>42193.636828703704</v>
      </c>
      <c r="T551">
        <f t="shared" si="35"/>
        <v>30</v>
      </c>
    </row>
    <row r="552" spans="1:20" hidden="1" x14ac:dyDescent="0.55000000000000004">
      <c r="A552" t="s">
        <v>8219</v>
      </c>
      <c r="B552" s="8">
        <v>48</v>
      </c>
      <c r="C552" t="s">
        <v>8221</v>
      </c>
      <c r="D552" s="8">
        <v>7</v>
      </c>
      <c r="E552" s="8"/>
      <c r="F552" s="8"/>
      <c r="G552" s="8"/>
      <c r="N552" t="s">
        <v>8221</v>
      </c>
      <c r="O552">
        <v>1484756245</v>
      </c>
      <c r="P552">
        <v>1485838800</v>
      </c>
      <c r="Q552">
        <f t="shared" si="34"/>
        <v>1082555</v>
      </c>
      <c r="R552" s="12">
        <f t="shared" si="32"/>
        <v>42753.678761574076</v>
      </c>
      <c r="S552" s="12">
        <f t="shared" si="33"/>
        <v>42766.208333333328</v>
      </c>
      <c r="T552">
        <f t="shared" si="35"/>
        <v>12.529571759252576</v>
      </c>
    </row>
    <row r="553" spans="1:20" hidden="1" x14ac:dyDescent="0.55000000000000004">
      <c r="A553" t="s">
        <v>8219</v>
      </c>
      <c r="B553" s="8">
        <v>48</v>
      </c>
      <c r="C553" t="s">
        <v>8221</v>
      </c>
      <c r="D553" s="8">
        <v>7</v>
      </c>
      <c r="E553" s="8"/>
      <c r="F553" s="8"/>
      <c r="G553" s="8"/>
      <c r="N553" t="s">
        <v>8221</v>
      </c>
      <c r="O553">
        <v>1434609424</v>
      </c>
      <c r="P553">
        <v>1438451580</v>
      </c>
      <c r="Q553">
        <f t="shared" si="34"/>
        <v>3842156</v>
      </c>
      <c r="R553" s="12">
        <f t="shared" si="32"/>
        <v>42173.275740740741</v>
      </c>
      <c r="S553" s="12">
        <f t="shared" si="33"/>
        <v>42217.745138888888</v>
      </c>
      <c r="T553">
        <f t="shared" si="35"/>
        <v>44.469398148146865</v>
      </c>
    </row>
    <row r="554" spans="1:20" hidden="1" x14ac:dyDescent="0.55000000000000004">
      <c r="A554" t="s">
        <v>8219</v>
      </c>
      <c r="B554" s="8">
        <v>48</v>
      </c>
      <c r="C554" t="s">
        <v>8221</v>
      </c>
      <c r="D554" s="8">
        <v>7</v>
      </c>
      <c r="E554" s="8"/>
      <c r="F554" s="8"/>
      <c r="G554" s="8"/>
      <c r="N554" t="s">
        <v>8221</v>
      </c>
      <c r="O554">
        <v>1447166896</v>
      </c>
      <c r="P554">
        <v>1452350896</v>
      </c>
      <c r="Q554">
        <f t="shared" si="34"/>
        <v>5184000</v>
      </c>
      <c r="R554" s="12">
        <f t="shared" si="32"/>
        <v>42318.616851851853</v>
      </c>
      <c r="S554" s="12">
        <f t="shared" si="33"/>
        <v>42378.616851851853</v>
      </c>
      <c r="T554">
        <f t="shared" si="35"/>
        <v>60</v>
      </c>
    </row>
    <row r="555" spans="1:20" hidden="1" x14ac:dyDescent="0.55000000000000004">
      <c r="A555" t="s">
        <v>8219</v>
      </c>
      <c r="B555" s="8">
        <v>47</v>
      </c>
      <c r="C555" t="s">
        <v>8221</v>
      </c>
      <c r="D555" s="8">
        <v>7</v>
      </c>
      <c r="E555" s="8"/>
      <c r="F555" s="8"/>
      <c r="G555" s="8"/>
      <c r="N555" t="s">
        <v>8221</v>
      </c>
      <c r="O555">
        <v>1413393391</v>
      </c>
      <c r="P555">
        <v>1415988991</v>
      </c>
      <c r="Q555">
        <f t="shared" si="34"/>
        <v>2595600</v>
      </c>
      <c r="R555" s="12">
        <f t="shared" si="32"/>
        <v>41927.71980324074</v>
      </c>
      <c r="S555" s="12">
        <f t="shared" si="33"/>
        <v>41957.761469907404</v>
      </c>
      <c r="T555">
        <f t="shared" si="35"/>
        <v>30.041666666664241</v>
      </c>
    </row>
    <row r="556" spans="1:20" hidden="1" x14ac:dyDescent="0.55000000000000004">
      <c r="A556" t="s">
        <v>8219</v>
      </c>
      <c r="B556" s="8">
        <v>47</v>
      </c>
      <c r="C556" t="s">
        <v>8221</v>
      </c>
      <c r="D556" s="8">
        <v>7</v>
      </c>
      <c r="E556" s="8"/>
      <c r="F556" s="8"/>
      <c r="G556" s="8"/>
      <c r="N556" t="s">
        <v>8221</v>
      </c>
      <c r="O556">
        <v>1411143972</v>
      </c>
      <c r="P556">
        <v>1413735972</v>
      </c>
      <c r="Q556">
        <f t="shared" si="34"/>
        <v>2592000</v>
      </c>
      <c r="R556" s="12">
        <f t="shared" si="32"/>
        <v>41901.684861111113</v>
      </c>
      <c r="S556" s="12">
        <f t="shared" si="33"/>
        <v>41931.684861111113</v>
      </c>
      <c r="T556">
        <f t="shared" si="35"/>
        <v>30</v>
      </c>
    </row>
    <row r="557" spans="1:20" hidden="1" x14ac:dyDescent="0.55000000000000004">
      <c r="A557" t="s">
        <v>8219</v>
      </c>
      <c r="B557" s="8">
        <v>47</v>
      </c>
      <c r="C557" t="s">
        <v>8221</v>
      </c>
      <c r="D557" s="8">
        <v>7</v>
      </c>
      <c r="E557" s="8"/>
      <c r="F557" s="8"/>
      <c r="G557" s="8"/>
      <c r="N557" t="s">
        <v>8221</v>
      </c>
      <c r="O557">
        <v>1463128143</v>
      </c>
      <c r="P557">
        <v>1465720143</v>
      </c>
      <c r="Q557">
        <f t="shared" si="34"/>
        <v>2592000</v>
      </c>
      <c r="R557" s="12">
        <f t="shared" si="32"/>
        <v>42503.353506944448</v>
      </c>
      <c r="S557" s="12">
        <f t="shared" si="33"/>
        <v>42533.353506944448</v>
      </c>
      <c r="T557">
        <f t="shared" si="35"/>
        <v>30</v>
      </c>
    </row>
    <row r="558" spans="1:20" hidden="1" x14ac:dyDescent="0.55000000000000004">
      <c r="A558" t="s">
        <v>8219</v>
      </c>
      <c r="B558" s="8">
        <v>47</v>
      </c>
      <c r="C558" t="s">
        <v>8221</v>
      </c>
      <c r="D558" s="8">
        <v>7</v>
      </c>
      <c r="E558" s="8"/>
      <c r="F558" s="8"/>
      <c r="G558" s="8"/>
      <c r="N558" t="s">
        <v>8221</v>
      </c>
      <c r="O558">
        <v>1449520717</v>
      </c>
      <c r="P558">
        <v>1452112717</v>
      </c>
      <c r="Q558">
        <f t="shared" si="34"/>
        <v>2592000</v>
      </c>
      <c r="R558" s="12">
        <f t="shared" si="32"/>
        <v>42345.860150462962</v>
      </c>
      <c r="S558" s="12">
        <f t="shared" si="33"/>
        <v>42375.860150462962</v>
      </c>
      <c r="T558">
        <f t="shared" si="35"/>
        <v>30</v>
      </c>
    </row>
    <row r="559" spans="1:20" hidden="1" x14ac:dyDescent="0.55000000000000004">
      <c r="A559" t="s">
        <v>8219</v>
      </c>
      <c r="B559" s="8">
        <v>47</v>
      </c>
      <c r="C559" t="s">
        <v>8221</v>
      </c>
      <c r="D559" s="8">
        <v>7</v>
      </c>
      <c r="E559" s="8"/>
      <c r="F559" s="8"/>
      <c r="G559" s="8"/>
      <c r="N559" t="s">
        <v>8221</v>
      </c>
      <c r="O559">
        <v>1478126203</v>
      </c>
      <c r="P559">
        <v>1480721803</v>
      </c>
      <c r="Q559">
        <f t="shared" si="34"/>
        <v>2595600</v>
      </c>
      <c r="R559" s="12">
        <f t="shared" si="32"/>
        <v>42676.942164351851</v>
      </c>
      <c r="S559" s="12">
        <f t="shared" si="33"/>
        <v>42706.983831018515</v>
      </c>
      <c r="T559">
        <f t="shared" si="35"/>
        <v>30.041666666664241</v>
      </c>
    </row>
    <row r="560" spans="1:20" hidden="1" x14ac:dyDescent="0.55000000000000004">
      <c r="A560" t="s">
        <v>8219</v>
      </c>
      <c r="B560" s="8">
        <v>47</v>
      </c>
      <c r="C560" t="s">
        <v>8221</v>
      </c>
      <c r="D560" s="8">
        <v>7</v>
      </c>
      <c r="E560" s="8"/>
      <c r="F560" s="8"/>
      <c r="G560" s="8"/>
      <c r="N560" t="s">
        <v>8221</v>
      </c>
      <c r="O560">
        <v>1424639505</v>
      </c>
      <c r="P560">
        <v>1427227905</v>
      </c>
      <c r="Q560">
        <f t="shared" si="34"/>
        <v>2588400</v>
      </c>
      <c r="R560" s="12">
        <f t="shared" si="32"/>
        <v>42057.883159722223</v>
      </c>
      <c r="S560" s="12">
        <f t="shared" si="33"/>
        <v>42087.841493055559</v>
      </c>
      <c r="T560">
        <f t="shared" si="35"/>
        <v>29.958333333335759</v>
      </c>
    </row>
    <row r="561" spans="1:20" hidden="1" x14ac:dyDescent="0.55000000000000004">
      <c r="A561" t="s">
        <v>8219</v>
      </c>
      <c r="B561" s="8">
        <v>47</v>
      </c>
      <c r="C561" t="s">
        <v>8221</v>
      </c>
      <c r="D561" s="8">
        <v>7</v>
      </c>
      <c r="E561" s="8"/>
      <c r="F561" s="8"/>
      <c r="G561" s="8"/>
      <c r="N561" t="s">
        <v>8221</v>
      </c>
      <c r="O561">
        <v>1447397260</v>
      </c>
      <c r="P561">
        <v>1449989260</v>
      </c>
      <c r="Q561">
        <f t="shared" si="34"/>
        <v>2592000</v>
      </c>
      <c r="R561" s="12">
        <f t="shared" si="32"/>
        <v>42321.283101851848</v>
      </c>
      <c r="S561" s="12">
        <f t="shared" si="33"/>
        <v>42351.283101851848</v>
      </c>
      <c r="T561">
        <f t="shared" si="35"/>
        <v>30</v>
      </c>
    </row>
    <row r="562" spans="1:20" hidden="1" x14ac:dyDescent="0.55000000000000004">
      <c r="A562" t="s">
        <v>8219</v>
      </c>
      <c r="B562" s="8">
        <v>47</v>
      </c>
      <c r="C562" t="s">
        <v>8221</v>
      </c>
      <c r="D562" s="8">
        <v>7</v>
      </c>
      <c r="E562" s="8"/>
      <c r="F562" s="8"/>
      <c r="G562" s="8"/>
      <c r="N562" t="s">
        <v>8221</v>
      </c>
      <c r="O562">
        <v>1416249045</v>
      </c>
      <c r="P562">
        <v>1418841045</v>
      </c>
      <c r="Q562">
        <f t="shared" si="34"/>
        <v>2592000</v>
      </c>
      <c r="R562" s="12">
        <f t="shared" si="32"/>
        <v>41960.771354166667</v>
      </c>
      <c r="S562" s="12">
        <f t="shared" si="33"/>
        <v>41990.771354166667</v>
      </c>
      <c r="T562">
        <f t="shared" si="35"/>
        <v>30</v>
      </c>
    </row>
    <row r="563" spans="1:20" hidden="1" x14ac:dyDescent="0.55000000000000004">
      <c r="A563" t="s">
        <v>8219</v>
      </c>
      <c r="B563" s="8">
        <v>47</v>
      </c>
      <c r="C563" t="s">
        <v>8221</v>
      </c>
      <c r="D563" s="8">
        <v>7</v>
      </c>
      <c r="E563" s="8"/>
      <c r="F563" s="8"/>
      <c r="G563" s="8"/>
      <c r="N563" t="s">
        <v>8221</v>
      </c>
      <c r="O563">
        <v>1442850513</v>
      </c>
      <c r="P563">
        <v>1445874513</v>
      </c>
      <c r="Q563">
        <f t="shared" si="34"/>
        <v>3024000</v>
      </c>
      <c r="R563" s="12">
        <f t="shared" si="32"/>
        <v>42268.658715277779</v>
      </c>
      <c r="S563" s="12">
        <f t="shared" si="33"/>
        <v>42303.658715277779</v>
      </c>
      <c r="T563">
        <f t="shared" si="35"/>
        <v>35</v>
      </c>
    </row>
    <row r="564" spans="1:20" hidden="1" x14ac:dyDescent="0.55000000000000004">
      <c r="A564" t="s">
        <v>8219</v>
      </c>
      <c r="B564" s="8">
        <v>47</v>
      </c>
      <c r="C564" t="s">
        <v>8221</v>
      </c>
      <c r="D564" s="8">
        <v>7</v>
      </c>
      <c r="E564" s="8"/>
      <c r="F564" s="8"/>
      <c r="G564" s="8"/>
      <c r="N564" t="s">
        <v>8221</v>
      </c>
      <c r="O564">
        <v>1479460815</v>
      </c>
      <c r="P564">
        <v>1482052815</v>
      </c>
      <c r="Q564">
        <f t="shared" si="34"/>
        <v>2592000</v>
      </c>
      <c r="R564" s="12">
        <f t="shared" si="32"/>
        <v>42692.389062500006</v>
      </c>
      <c r="S564" s="12">
        <f t="shared" si="33"/>
        <v>42722.389062500006</v>
      </c>
      <c r="T564">
        <f t="shared" si="35"/>
        <v>30</v>
      </c>
    </row>
    <row r="565" spans="1:20" hidden="1" x14ac:dyDescent="0.55000000000000004">
      <c r="A565" t="s">
        <v>8219</v>
      </c>
      <c r="B565" s="8">
        <v>47</v>
      </c>
      <c r="C565" t="s">
        <v>8221</v>
      </c>
      <c r="D565" s="8">
        <v>7</v>
      </c>
      <c r="E565" s="8"/>
      <c r="F565" s="8"/>
      <c r="G565" s="8"/>
      <c r="N565" t="s">
        <v>8221</v>
      </c>
      <c r="O565">
        <v>1421545247</v>
      </c>
      <c r="P565">
        <v>1424137247</v>
      </c>
      <c r="Q565">
        <f t="shared" si="34"/>
        <v>2592000</v>
      </c>
      <c r="R565" s="12">
        <f t="shared" si="32"/>
        <v>42022.069988425923</v>
      </c>
      <c r="S565" s="12">
        <f t="shared" si="33"/>
        <v>42052.069988425923</v>
      </c>
      <c r="T565">
        <f t="shared" si="35"/>
        <v>30</v>
      </c>
    </row>
    <row r="566" spans="1:20" hidden="1" x14ac:dyDescent="0.55000000000000004">
      <c r="A566" t="s">
        <v>8219</v>
      </c>
      <c r="B566" s="8">
        <v>47</v>
      </c>
      <c r="C566" t="s">
        <v>8221</v>
      </c>
      <c r="D566" s="8">
        <v>7</v>
      </c>
      <c r="E566" s="8"/>
      <c r="F566" s="8"/>
      <c r="G566" s="8"/>
      <c r="N566" t="s">
        <v>8221</v>
      </c>
      <c r="O566">
        <v>1455230275</v>
      </c>
      <c r="P566">
        <v>1457822275</v>
      </c>
      <c r="Q566">
        <f t="shared" si="34"/>
        <v>2592000</v>
      </c>
      <c r="R566" s="12">
        <f t="shared" si="32"/>
        <v>42411.942997685182</v>
      </c>
      <c r="S566" s="12">
        <f t="shared" si="33"/>
        <v>42441.942997685182</v>
      </c>
      <c r="T566">
        <f t="shared" si="35"/>
        <v>30</v>
      </c>
    </row>
    <row r="567" spans="1:20" hidden="1" x14ac:dyDescent="0.55000000000000004">
      <c r="A567" t="s">
        <v>8219</v>
      </c>
      <c r="B567" s="8">
        <v>46</v>
      </c>
      <c r="C567" t="s">
        <v>8221</v>
      </c>
      <c r="D567" s="8">
        <v>7</v>
      </c>
      <c r="E567" s="8"/>
      <c r="F567" s="8"/>
      <c r="G567" s="8"/>
      <c r="N567" t="s">
        <v>8221</v>
      </c>
      <c r="O567">
        <v>1433962249</v>
      </c>
      <c r="P567">
        <v>1436554249</v>
      </c>
      <c r="Q567">
        <f t="shared" si="34"/>
        <v>2592000</v>
      </c>
      <c r="R567" s="12">
        <f t="shared" si="32"/>
        <v>42165.785289351858</v>
      </c>
      <c r="S567" s="12">
        <f t="shared" si="33"/>
        <v>42195.785289351858</v>
      </c>
      <c r="T567">
        <f t="shared" si="35"/>
        <v>30</v>
      </c>
    </row>
    <row r="568" spans="1:20" hidden="1" x14ac:dyDescent="0.55000000000000004">
      <c r="A568" t="s">
        <v>8219</v>
      </c>
      <c r="B568" s="8">
        <v>46</v>
      </c>
      <c r="C568" t="s">
        <v>8221</v>
      </c>
      <c r="D568" s="8">
        <v>7</v>
      </c>
      <c r="E568" s="8"/>
      <c r="F568" s="8"/>
      <c r="G568" s="8"/>
      <c r="N568" t="s">
        <v>8221</v>
      </c>
      <c r="O568">
        <v>1465921533</v>
      </c>
      <c r="P568">
        <v>1468513533</v>
      </c>
      <c r="Q568">
        <f t="shared" si="34"/>
        <v>2592000</v>
      </c>
      <c r="R568" s="12">
        <f t="shared" si="32"/>
        <v>42535.68440972222</v>
      </c>
      <c r="S568" s="12">
        <f t="shared" si="33"/>
        <v>42565.68440972222</v>
      </c>
      <c r="T568">
        <f t="shared" si="35"/>
        <v>30</v>
      </c>
    </row>
    <row r="569" spans="1:20" hidden="1" x14ac:dyDescent="0.55000000000000004">
      <c r="A569" t="s">
        <v>8219</v>
      </c>
      <c r="B569" s="8">
        <v>46</v>
      </c>
      <c r="C569" t="s">
        <v>8221</v>
      </c>
      <c r="D569" s="8">
        <v>7</v>
      </c>
      <c r="E569" s="8"/>
      <c r="F569" s="8"/>
      <c r="G569" s="8"/>
      <c r="N569" t="s">
        <v>8221</v>
      </c>
      <c r="O569">
        <v>1417551194</v>
      </c>
      <c r="P569">
        <v>1420143194</v>
      </c>
      <c r="Q569">
        <f t="shared" si="34"/>
        <v>2592000</v>
      </c>
      <c r="R569" s="12">
        <f t="shared" si="32"/>
        <v>41975.842523148152</v>
      </c>
      <c r="S569" s="12">
        <f t="shared" si="33"/>
        <v>42005.842523148152</v>
      </c>
      <c r="T569">
        <f t="shared" si="35"/>
        <v>30</v>
      </c>
    </row>
    <row r="570" spans="1:20" hidden="1" x14ac:dyDescent="0.55000000000000004">
      <c r="A570" t="s">
        <v>8219</v>
      </c>
      <c r="B570" s="8">
        <v>46</v>
      </c>
      <c r="C570" t="s">
        <v>8221</v>
      </c>
      <c r="D570" s="8">
        <v>7</v>
      </c>
      <c r="E570" s="8"/>
      <c r="F570" s="8"/>
      <c r="G570" s="8"/>
      <c r="N570" t="s">
        <v>8221</v>
      </c>
      <c r="O570">
        <v>1449785223</v>
      </c>
      <c r="P570">
        <v>1452942000</v>
      </c>
      <c r="Q570">
        <f t="shared" si="34"/>
        <v>3156777</v>
      </c>
      <c r="R570" s="12">
        <f t="shared" si="32"/>
        <v>42348.9215625</v>
      </c>
      <c r="S570" s="12">
        <f t="shared" si="33"/>
        <v>42385.458333333328</v>
      </c>
      <c r="T570">
        <f t="shared" si="35"/>
        <v>36.536770833328774</v>
      </c>
    </row>
    <row r="571" spans="1:20" hidden="1" x14ac:dyDescent="0.55000000000000004">
      <c r="A571" t="s">
        <v>8219</v>
      </c>
      <c r="B571" s="8">
        <v>46</v>
      </c>
      <c r="C571" t="s">
        <v>8221</v>
      </c>
      <c r="D571" s="8">
        <v>7</v>
      </c>
      <c r="E571" s="8"/>
      <c r="F571" s="8"/>
      <c r="G571" s="8"/>
      <c r="N571" t="s">
        <v>8221</v>
      </c>
      <c r="O571">
        <v>1449087612</v>
      </c>
      <c r="P571">
        <v>1451679612</v>
      </c>
      <c r="Q571">
        <f t="shared" si="34"/>
        <v>2592000</v>
      </c>
      <c r="R571" s="12">
        <f t="shared" si="32"/>
        <v>42340.847361111111</v>
      </c>
      <c r="S571" s="12">
        <f t="shared" si="33"/>
        <v>42370.847361111111</v>
      </c>
      <c r="T571">
        <f t="shared" si="35"/>
        <v>30</v>
      </c>
    </row>
    <row r="572" spans="1:20" hidden="1" x14ac:dyDescent="0.55000000000000004">
      <c r="A572" t="s">
        <v>8219</v>
      </c>
      <c r="B572" s="8">
        <v>46</v>
      </c>
      <c r="C572" t="s">
        <v>8221</v>
      </c>
      <c r="D572" s="8">
        <v>6</v>
      </c>
      <c r="E572" s="8"/>
      <c r="F572" s="8"/>
      <c r="G572" s="8"/>
      <c r="N572" t="s">
        <v>8221</v>
      </c>
      <c r="O572">
        <v>1453230569</v>
      </c>
      <c r="P572">
        <v>1455822569</v>
      </c>
      <c r="Q572">
        <f t="shared" si="34"/>
        <v>2592000</v>
      </c>
      <c r="R572" s="12">
        <f t="shared" si="32"/>
        <v>42388.798252314817</v>
      </c>
      <c r="S572" s="12">
        <f t="shared" si="33"/>
        <v>42418.798252314817</v>
      </c>
      <c r="T572">
        <f t="shared" si="35"/>
        <v>30</v>
      </c>
    </row>
    <row r="573" spans="1:20" hidden="1" x14ac:dyDescent="0.55000000000000004">
      <c r="A573" t="s">
        <v>8219</v>
      </c>
      <c r="B573" s="8">
        <v>46</v>
      </c>
      <c r="C573" t="s">
        <v>8221</v>
      </c>
      <c r="D573" s="8">
        <v>6</v>
      </c>
      <c r="E573" s="8"/>
      <c r="F573" s="8"/>
      <c r="G573" s="8"/>
      <c r="N573" t="s">
        <v>8221</v>
      </c>
      <c r="O573">
        <v>1436297723</v>
      </c>
      <c r="P573">
        <v>1437969540</v>
      </c>
      <c r="Q573">
        <f t="shared" si="34"/>
        <v>1671817</v>
      </c>
      <c r="R573" s="12">
        <f t="shared" si="32"/>
        <v>42192.816238425927</v>
      </c>
      <c r="S573" s="12">
        <f t="shared" si="33"/>
        <v>42212.165972222225</v>
      </c>
      <c r="T573">
        <f t="shared" si="35"/>
        <v>19.349733796298096</v>
      </c>
    </row>
    <row r="574" spans="1:20" hidden="1" x14ac:dyDescent="0.55000000000000004">
      <c r="A574" t="s">
        <v>8219</v>
      </c>
      <c r="B574" s="8">
        <v>46</v>
      </c>
      <c r="C574" t="s">
        <v>8221</v>
      </c>
      <c r="D574" s="8">
        <v>6</v>
      </c>
      <c r="E574" s="8"/>
      <c r="F574" s="8"/>
      <c r="G574" s="8"/>
      <c r="N574" t="s">
        <v>8221</v>
      </c>
      <c r="O574">
        <v>1444065088</v>
      </c>
      <c r="P574">
        <v>1446660688</v>
      </c>
      <c r="Q574">
        <f t="shared" si="34"/>
        <v>2595600</v>
      </c>
      <c r="R574" s="12">
        <f t="shared" si="32"/>
        <v>42282.71629629629</v>
      </c>
      <c r="S574" s="12">
        <f t="shared" si="33"/>
        <v>42312.757962962962</v>
      </c>
      <c r="T574">
        <f t="shared" si="35"/>
        <v>30.041666666671517</v>
      </c>
    </row>
    <row r="575" spans="1:20" hidden="1" x14ac:dyDescent="0.55000000000000004">
      <c r="A575" t="s">
        <v>8219</v>
      </c>
      <c r="B575" s="8">
        <v>46</v>
      </c>
      <c r="C575" t="s">
        <v>8221</v>
      </c>
      <c r="D575" s="8">
        <v>6</v>
      </c>
      <c r="E575" s="8"/>
      <c r="F575" s="8"/>
      <c r="G575" s="8"/>
      <c r="N575" t="s">
        <v>8221</v>
      </c>
      <c r="O575">
        <v>1416445931</v>
      </c>
      <c r="P575">
        <v>1421543520</v>
      </c>
      <c r="Q575">
        <f t="shared" si="34"/>
        <v>5097589</v>
      </c>
      <c r="R575" s="12">
        <f t="shared" si="32"/>
        <v>41963.050127314811</v>
      </c>
      <c r="S575" s="12">
        <f t="shared" si="33"/>
        <v>42022.05</v>
      </c>
      <c r="T575">
        <f t="shared" si="35"/>
        <v>58.999872685191804</v>
      </c>
    </row>
    <row r="576" spans="1:20" hidden="1" x14ac:dyDescent="0.55000000000000004">
      <c r="A576" t="s">
        <v>8219</v>
      </c>
      <c r="B576" s="8">
        <v>46</v>
      </c>
      <c r="C576" t="s">
        <v>8221</v>
      </c>
      <c r="D576" s="8">
        <v>6</v>
      </c>
      <c r="E576" s="8"/>
      <c r="F576" s="8"/>
      <c r="G576" s="8"/>
      <c r="N576" t="s">
        <v>8221</v>
      </c>
      <c r="O576">
        <v>1474281507</v>
      </c>
      <c r="P576">
        <v>1476873507</v>
      </c>
      <c r="Q576">
        <f t="shared" si="34"/>
        <v>2592000</v>
      </c>
      <c r="R576" s="12">
        <f t="shared" si="32"/>
        <v>42632.443368055552</v>
      </c>
      <c r="S576" s="12">
        <f t="shared" si="33"/>
        <v>42662.443368055552</v>
      </c>
      <c r="T576">
        <f t="shared" si="35"/>
        <v>30</v>
      </c>
    </row>
    <row r="577" spans="1:20" hidden="1" x14ac:dyDescent="0.55000000000000004">
      <c r="A577" t="s">
        <v>8219</v>
      </c>
      <c r="B577" s="8">
        <v>46</v>
      </c>
      <c r="C577" t="s">
        <v>8221</v>
      </c>
      <c r="D577" s="8">
        <v>6</v>
      </c>
      <c r="E577" s="8"/>
      <c r="F577" s="8"/>
      <c r="G577" s="8"/>
      <c r="N577" t="s">
        <v>8221</v>
      </c>
      <c r="O577">
        <v>1431621443</v>
      </c>
      <c r="P577">
        <v>1434213443</v>
      </c>
      <c r="Q577">
        <f t="shared" si="34"/>
        <v>2592000</v>
      </c>
      <c r="R577" s="12">
        <f t="shared" si="32"/>
        <v>42138.692627314813</v>
      </c>
      <c r="S577" s="12">
        <f t="shared" si="33"/>
        <v>42168.692627314813</v>
      </c>
      <c r="T577">
        <f t="shared" si="35"/>
        <v>30</v>
      </c>
    </row>
    <row r="578" spans="1:20" hidden="1" x14ac:dyDescent="0.55000000000000004">
      <c r="A578" t="s">
        <v>8219</v>
      </c>
      <c r="B578" s="8">
        <v>45</v>
      </c>
      <c r="C578" t="s">
        <v>8221</v>
      </c>
      <c r="D578" s="8">
        <v>6</v>
      </c>
      <c r="E578" s="8"/>
      <c r="F578" s="8"/>
      <c r="G578" s="8"/>
      <c r="N578" t="s">
        <v>8221</v>
      </c>
      <c r="O578">
        <v>1422357552</v>
      </c>
      <c r="P578">
        <v>1427537952</v>
      </c>
      <c r="Q578">
        <f t="shared" si="34"/>
        <v>5180400</v>
      </c>
      <c r="R578" s="12">
        <f t="shared" ref="R578:R641" si="36">(((O578/60)/60)/24)+DATE(1970,1,1)</f>
        <v>42031.471666666665</v>
      </c>
      <c r="S578" s="12">
        <f t="shared" ref="S578:S641" si="37">(((P578/60)/60)/24)+DATE(1970,1,1)</f>
        <v>42091.43</v>
      </c>
      <c r="T578">
        <f t="shared" si="35"/>
        <v>59.958333333335759</v>
      </c>
    </row>
    <row r="579" spans="1:20" hidden="1" x14ac:dyDescent="0.55000000000000004">
      <c r="A579" t="s">
        <v>8219</v>
      </c>
      <c r="B579" s="8">
        <v>45</v>
      </c>
      <c r="C579" t="s">
        <v>8221</v>
      </c>
      <c r="D579" s="8">
        <v>6</v>
      </c>
      <c r="E579" s="8"/>
      <c r="F579" s="8"/>
      <c r="G579" s="8"/>
      <c r="N579" t="s">
        <v>8221</v>
      </c>
      <c r="O579">
        <v>1458569302</v>
      </c>
      <c r="P579">
        <v>1463753302</v>
      </c>
      <c r="Q579">
        <f t="shared" ref="Q579:Q642" si="38">P579-O579</f>
        <v>5184000</v>
      </c>
      <c r="R579" s="12">
        <f t="shared" si="36"/>
        <v>42450.589143518519</v>
      </c>
      <c r="S579" s="12">
        <f t="shared" si="37"/>
        <v>42510.589143518519</v>
      </c>
      <c r="T579">
        <f t="shared" ref="T579:T642" si="39">S579-R579</f>
        <v>60</v>
      </c>
    </row>
    <row r="580" spans="1:20" hidden="1" x14ac:dyDescent="0.55000000000000004">
      <c r="A580" t="s">
        <v>8219</v>
      </c>
      <c r="B580" s="8">
        <v>45</v>
      </c>
      <c r="C580" t="s">
        <v>8221</v>
      </c>
      <c r="D580" s="8">
        <v>6</v>
      </c>
      <c r="E580" s="8"/>
      <c r="F580" s="8"/>
      <c r="G580" s="8"/>
      <c r="N580" t="s">
        <v>8221</v>
      </c>
      <c r="O580">
        <v>1439560393</v>
      </c>
      <c r="P580">
        <v>1441633993</v>
      </c>
      <c r="Q580">
        <f t="shared" si="38"/>
        <v>2073600</v>
      </c>
      <c r="R580" s="12">
        <f t="shared" si="36"/>
        <v>42230.578622685185</v>
      </c>
      <c r="S580" s="12">
        <f t="shared" si="37"/>
        <v>42254.578622685185</v>
      </c>
      <c r="T580">
        <f t="shared" si="39"/>
        <v>24</v>
      </c>
    </row>
    <row r="581" spans="1:20" hidden="1" x14ac:dyDescent="0.55000000000000004">
      <c r="A581" t="s">
        <v>8219</v>
      </c>
      <c r="B581" s="8">
        <v>45</v>
      </c>
      <c r="C581" t="s">
        <v>8221</v>
      </c>
      <c r="D581" s="8">
        <v>6</v>
      </c>
      <c r="E581" s="8"/>
      <c r="F581" s="8"/>
      <c r="G581" s="8"/>
      <c r="N581" t="s">
        <v>8221</v>
      </c>
      <c r="O581">
        <v>1416947223</v>
      </c>
      <c r="P581">
        <v>1419539223</v>
      </c>
      <c r="Q581">
        <f t="shared" si="38"/>
        <v>2592000</v>
      </c>
      <c r="R581" s="12">
        <f t="shared" si="36"/>
        <v>41968.852118055554</v>
      </c>
      <c r="S581" s="12">
        <f t="shared" si="37"/>
        <v>41998.852118055554</v>
      </c>
      <c r="T581">
        <f t="shared" si="39"/>
        <v>30</v>
      </c>
    </row>
    <row r="582" spans="1:20" hidden="1" x14ac:dyDescent="0.55000000000000004">
      <c r="A582" t="s">
        <v>8219</v>
      </c>
      <c r="B582" s="8">
        <v>45</v>
      </c>
      <c r="C582" t="s">
        <v>8221</v>
      </c>
      <c r="D582" s="8">
        <v>6</v>
      </c>
      <c r="E582" s="8"/>
      <c r="F582" s="8"/>
      <c r="G582" s="8"/>
      <c r="N582" t="s">
        <v>8221</v>
      </c>
      <c r="O582">
        <v>1471988867</v>
      </c>
      <c r="P582">
        <v>1474580867</v>
      </c>
      <c r="Q582">
        <f t="shared" si="38"/>
        <v>2592000</v>
      </c>
      <c r="R582" s="12">
        <f t="shared" si="36"/>
        <v>42605.908182870371</v>
      </c>
      <c r="S582" s="12">
        <f t="shared" si="37"/>
        <v>42635.908182870371</v>
      </c>
      <c r="T582">
        <f t="shared" si="39"/>
        <v>30</v>
      </c>
    </row>
    <row r="583" spans="1:20" hidden="1" x14ac:dyDescent="0.55000000000000004">
      <c r="A583" t="s">
        <v>8219</v>
      </c>
      <c r="B583" s="8">
        <v>45</v>
      </c>
      <c r="C583" t="s">
        <v>8221</v>
      </c>
      <c r="D583" s="8">
        <v>6</v>
      </c>
      <c r="E583" s="8"/>
      <c r="F583" s="8"/>
      <c r="G583" s="8"/>
      <c r="N583" t="s">
        <v>8221</v>
      </c>
      <c r="O583">
        <v>1435882704</v>
      </c>
      <c r="P583">
        <v>1438474704</v>
      </c>
      <c r="Q583">
        <f t="shared" si="38"/>
        <v>2592000</v>
      </c>
      <c r="R583" s="12">
        <f t="shared" si="36"/>
        <v>42188.012777777782</v>
      </c>
      <c r="S583" s="12">
        <f t="shared" si="37"/>
        <v>42218.012777777782</v>
      </c>
      <c r="T583">
        <f t="shared" si="39"/>
        <v>30</v>
      </c>
    </row>
    <row r="584" spans="1:20" hidden="1" x14ac:dyDescent="0.55000000000000004">
      <c r="A584" t="s">
        <v>8219</v>
      </c>
      <c r="B584" s="8">
        <v>45</v>
      </c>
      <c r="C584" t="s">
        <v>8221</v>
      </c>
      <c r="D584" s="8">
        <v>6</v>
      </c>
      <c r="E584" s="8"/>
      <c r="F584" s="8"/>
      <c r="G584" s="8"/>
      <c r="N584" t="s">
        <v>8221</v>
      </c>
      <c r="O584">
        <v>1424454319</v>
      </c>
      <c r="P584">
        <v>1426442400</v>
      </c>
      <c r="Q584">
        <f t="shared" si="38"/>
        <v>1988081</v>
      </c>
      <c r="R584" s="12">
        <f t="shared" si="36"/>
        <v>42055.739803240736</v>
      </c>
      <c r="S584" s="12">
        <f t="shared" si="37"/>
        <v>42078.75</v>
      </c>
      <c r="T584">
        <f t="shared" si="39"/>
        <v>23.010196759263636</v>
      </c>
    </row>
    <row r="585" spans="1:20" hidden="1" x14ac:dyDescent="0.55000000000000004">
      <c r="A585" t="s">
        <v>8219</v>
      </c>
      <c r="B585" s="8">
        <v>45</v>
      </c>
      <c r="C585" t="s">
        <v>8221</v>
      </c>
      <c r="D585" s="8">
        <v>6</v>
      </c>
      <c r="E585" s="8"/>
      <c r="F585" s="8"/>
      <c r="G585" s="8"/>
      <c r="N585" t="s">
        <v>8221</v>
      </c>
      <c r="O585">
        <v>1424212287</v>
      </c>
      <c r="P585">
        <v>1426800687</v>
      </c>
      <c r="Q585">
        <f t="shared" si="38"/>
        <v>2588400</v>
      </c>
      <c r="R585" s="12">
        <f t="shared" si="36"/>
        <v>42052.93850694444</v>
      </c>
      <c r="S585" s="12">
        <f t="shared" si="37"/>
        <v>42082.896840277783</v>
      </c>
      <c r="T585">
        <f t="shared" si="39"/>
        <v>29.958333333343035</v>
      </c>
    </row>
    <row r="586" spans="1:20" hidden="1" x14ac:dyDescent="0.55000000000000004">
      <c r="A586" t="s">
        <v>8219</v>
      </c>
      <c r="B586" s="8">
        <v>45</v>
      </c>
      <c r="C586" t="s">
        <v>8221</v>
      </c>
      <c r="D586" s="8">
        <v>6</v>
      </c>
      <c r="E586" s="8"/>
      <c r="F586" s="8"/>
      <c r="G586" s="8"/>
      <c r="N586" t="s">
        <v>8221</v>
      </c>
      <c r="O586">
        <v>1423933916</v>
      </c>
      <c r="P586">
        <v>1426522316</v>
      </c>
      <c r="Q586">
        <f t="shared" si="38"/>
        <v>2588400</v>
      </c>
      <c r="R586" s="12">
        <f t="shared" si="36"/>
        <v>42049.716620370367</v>
      </c>
      <c r="S586" s="12">
        <f t="shared" si="37"/>
        <v>42079.674953703703</v>
      </c>
      <c r="T586">
        <f t="shared" si="39"/>
        <v>29.958333333335759</v>
      </c>
    </row>
    <row r="587" spans="1:20" hidden="1" x14ac:dyDescent="0.55000000000000004">
      <c r="A587" t="s">
        <v>8219</v>
      </c>
      <c r="B587" s="8">
        <v>45</v>
      </c>
      <c r="C587" t="s">
        <v>8221</v>
      </c>
      <c r="D587" s="8">
        <v>6</v>
      </c>
      <c r="E587" s="8"/>
      <c r="F587" s="8"/>
      <c r="G587" s="8"/>
      <c r="N587" t="s">
        <v>8221</v>
      </c>
      <c r="O587">
        <v>1444123377</v>
      </c>
      <c r="P587">
        <v>1448928000</v>
      </c>
      <c r="Q587">
        <f t="shared" si="38"/>
        <v>4804623</v>
      </c>
      <c r="R587" s="12">
        <f t="shared" si="36"/>
        <v>42283.3909375</v>
      </c>
      <c r="S587" s="12">
        <f t="shared" si="37"/>
        <v>42339</v>
      </c>
      <c r="T587">
        <f t="shared" si="39"/>
        <v>55.609062499999709</v>
      </c>
    </row>
    <row r="588" spans="1:20" hidden="1" x14ac:dyDescent="0.55000000000000004">
      <c r="A588" t="s">
        <v>8219</v>
      </c>
      <c r="B588" s="8">
        <v>45</v>
      </c>
      <c r="C588" t="s">
        <v>8221</v>
      </c>
      <c r="D588" s="8">
        <v>6</v>
      </c>
      <c r="E588" s="8"/>
      <c r="F588" s="8"/>
      <c r="G588" s="8"/>
      <c r="N588" t="s">
        <v>8221</v>
      </c>
      <c r="O588">
        <v>1421440207</v>
      </c>
      <c r="P588">
        <v>1424032207</v>
      </c>
      <c r="Q588">
        <f t="shared" si="38"/>
        <v>2592000</v>
      </c>
      <c r="R588" s="12">
        <f t="shared" si="36"/>
        <v>42020.854247685187</v>
      </c>
      <c r="S588" s="12">
        <f t="shared" si="37"/>
        <v>42050.854247685187</v>
      </c>
      <c r="T588">
        <f t="shared" si="39"/>
        <v>30</v>
      </c>
    </row>
    <row r="589" spans="1:20" hidden="1" x14ac:dyDescent="0.55000000000000004">
      <c r="A589" t="s">
        <v>8219</v>
      </c>
      <c r="B589" s="8">
        <v>44</v>
      </c>
      <c r="C589" t="s">
        <v>8221</v>
      </c>
      <c r="D589" s="8">
        <v>6</v>
      </c>
      <c r="E589" s="8"/>
      <c r="F589" s="8"/>
      <c r="G589" s="8"/>
      <c r="N589" t="s">
        <v>8221</v>
      </c>
      <c r="O589">
        <v>1426615833</v>
      </c>
      <c r="P589">
        <v>1429207833</v>
      </c>
      <c r="Q589">
        <f t="shared" si="38"/>
        <v>2592000</v>
      </c>
      <c r="R589" s="12">
        <f t="shared" si="36"/>
        <v>42080.757326388892</v>
      </c>
      <c r="S589" s="12">
        <f t="shared" si="37"/>
        <v>42110.757326388892</v>
      </c>
      <c r="T589">
        <f t="shared" si="39"/>
        <v>30</v>
      </c>
    </row>
    <row r="590" spans="1:20" hidden="1" x14ac:dyDescent="0.55000000000000004">
      <c r="A590" t="s">
        <v>8219</v>
      </c>
      <c r="B590" s="8">
        <v>44</v>
      </c>
      <c r="C590" t="s">
        <v>8221</v>
      </c>
      <c r="D590" s="8">
        <v>6</v>
      </c>
      <c r="E590" s="8"/>
      <c r="F590" s="8"/>
      <c r="G590" s="8"/>
      <c r="N590" t="s">
        <v>8221</v>
      </c>
      <c r="O590">
        <v>1474223286</v>
      </c>
      <c r="P590">
        <v>1479410886</v>
      </c>
      <c r="Q590">
        <f t="shared" si="38"/>
        <v>5187600</v>
      </c>
      <c r="R590" s="12">
        <f t="shared" si="36"/>
        <v>42631.769513888896</v>
      </c>
      <c r="S590" s="12">
        <f t="shared" si="37"/>
        <v>42691.811180555553</v>
      </c>
      <c r="T590">
        <f t="shared" si="39"/>
        <v>60.041666666656965</v>
      </c>
    </row>
    <row r="591" spans="1:20" hidden="1" x14ac:dyDescent="0.55000000000000004">
      <c r="A591" t="s">
        <v>8219</v>
      </c>
      <c r="B591" s="8">
        <v>44</v>
      </c>
      <c r="C591" t="s">
        <v>8221</v>
      </c>
      <c r="D591" s="8">
        <v>6</v>
      </c>
      <c r="E591" s="8"/>
      <c r="F591" s="8"/>
      <c r="G591" s="8"/>
      <c r="N591" t="s">
        <v>8221</v>
      </c>
      <c r="O591">
        <v>1435070699</v>
      </c>
      <c r="P591">
        <v>1436366699</v>
      </c>
      <c r="Q591">
        <f t="shared" si="38"/>
        <v>1296000</v>
      </c>
      <c r="R591" s="12">
        <f t="shared" si="36"/>
        <v>42178.614571759259</v>
      </c>
      <c r="S591" s="12">
        <f t="shared" si="37"/>
        <v>42193.614571759259</v>
      </c>
      <c r="T591">
        <f t="shared" si="39"/>
        <v>15</v>
      </c>
    </row>
    <row r="592" spans="1:20" hidden="1" x14ac:dyDescent="0.55000000000000004">
      <c r="A592" t="s">
        <v>8219</v>
      </c>
      <c r="B592" s="8">
        <v>44</v>
      </c>
      <c r="C592" t="s">
        <v>8221</v>
      </c>
      <c r="D592" s="8">
        <v>6</v>
      </c>
      <c r="E592" s="8"/>
      <c r="F592" s="8"/>
      <c r="G592" s="8"/>
      <c r="N592" t="s">
        <v>8221</v>
      </c>
      <c r="O592">
        <v>1452259131</v>
      </c>
      <c r="P592">
        <v>1454936460</v>
      </c>
      <c r="Q592">
        <f t="shared" si="38"/>
        <v>2677329</v>
      </c>
      <c r="R592" s="12">
        <f t="shared" si="36"/>
        <v>42377.554756944446</v>
      </c>
      <c r="S592" s="12">
        <f t="shared" si="37"/>
        <v>42408.542361111111</v>
      </c>
      <c r="T592">
        <f t="shared" si="39"/>
        <v>30.987604166664823</v>
      </c>
    </row>
    <row r="593" spans="1:20" hidden="1" x14ac:dyDescent="0.55000000000000004">
      <c r="A593" t="s">
        <v>8219</v>
      </c>
      <c r="B593" s="8">
        <v>44</v>
      </c>
      <c r="C593" t="s">
        <v>8221</v>
      </c>
      <c r="D593" s="8">
        <v>6</v>
      </c>
      <c r="E593" s="8"/>
      <c r="F593" s="8"/>
      <c r="G593" s="8"/>
      <c r="N593" t="s">
        <v>8221</v>
      </c>
      <c r="O593">
        <v>1434978130</v>
      </c>
      <c r="P593">
        <v>1437570130</v>
      </c>
      <c r="Q593">
        <f t="shared" si="38"/>
        <v>2592000</v>
      </c>
      <c r="R593" s="12">
        <f t="shared" si="36"/>
        <v>42177.543171296296</v>
      </c>
      <c r="S593" s="12">
        <f t="shared" si="37"/>
        <v>42207.543171296296</v>
      </c>
      <c r="T593">
        <f t="shared" si="39"/>
        <v>30</v>
      </c>
    </row>
    <row r="594" spans="1:20" hidden="1" x14ac:dyDescent="0.55000000000000004">
      <c r="A594" t="s">
        <v>8219</v>
      </c>
      <c r="B594" s="8">
        <v>44</v>
      </c>
      <c r="C594" t="s">
        <v>8221</v>
      </c>
      <c r="D594" s="8">
        <v>6</v>
      </c>
      <c r="E594" s="8"/>
      <c r="F594" s="8"/>
      <c r="G594" s="8"/>
      <c r="N594" t="s">
        <v>8221</v>
      </c>
      <c r="O594">
        <v>1414992860</v>
      </c>
      <c r="P594">
        <v>1417584860</v>
      </c>
      <c r="Q594">
        <f t="shared" si="38"/>
        <v>2592000</v>
      </c>
      <c r="R594" s="12">
        <f t="shared" si="36"/>
        <v>41946.232175925928</v>
      </c>
      <c r="S594" s="12">
        <f t="shared" si="37"/>
        <v>41976.232175925921</v>
      </c>
      <c r="T594">
        <f t="shared" si="39"/>
        <v>29.999999999992724</v>
      </c>
    </row>
    <row r="595" spans="1:20" hidden="1" x14ac:dyDescent="0.55000000000000004">
      <c r="A595" t="s">
        <v>8219</v>
      </c>
      <c r="B595" s="8">
        <v>44</v>
      </c>
      <c r="C595" t="s">
        <v>8221</v>
      </c>
      <c r="D595" s="8">
        <v>6</v>
      </c>
      <c r="E595" s="8"/>
      <c r="F595" s="8"/>
      <c r="G595" s="8"/>
      <c r="N595" t="s">
        <v>8221</v>
      </c>
      <c r="O595">
        <v>1425744945</v>
      </c>
      <c r="P595">
        <v>1428333345</v>
      </c>
      <c r="Q595">
        <f t="shared" si="38"/>
        <v>2588400</v>
      </c>
      <c r="R595" s="12">
        <f t="shared" si="36"/>
        <v>42070.677604166667</v>
      </c>
      <c r="S595" s="12">
        <f t="shared" si="37"/>
        <v>42100.635937500003</v>
      </c>
      <c r="T595">
        <f t="shared" si="39"/>
        <v>29.958333333335759</v>
      </c>
    </row>
    <row r="596" spans="1:20" hidden="1" x14ac:dyDescent="0.55000000000000004">
      <c r="A596" t="s">
        <v>8219</v>
      </c>
      <c r="B596" s="8">
        <v>44</v>
      </c>
      <c r="C596" t="s">
        <v>8221</v>
      </c>
      <c r="D596" s="8">
        <v>6</v>
      </c>
      <c r="E596" s="8"/>
      <c r="F596" s="8"/>
      <c r="G596" s="8"/>
      <c r="N596" t="s">
        <v>8221</v>
      </c>
      <c r="O596">
        <v>1458240206</v>
      </c>
      <c r="P596">
        <v>1460832206</v>
      </c>
      <c r="Q596">
        <f t="shared" si="38"/>
        <v>2592000</v>
      </c>
      <c r="R596" s="12">
        <f t="shared" si="36"/>
        <v>42446.780162037037</v>
      </c>
      <c r="S596" s="12">
        <f t="shared" si="37"/>
        <v>42476.780162037037</v>
      </c>
      <c r="T596">
        <f t="shared" si="39"/>
        <v>30</v>
      </c>
    </row>
    <row r="597" spans="1:20" hidden="1" x14ac:dyDescent="0.55000000000000004">
      <c r="A597" t="s">
        <v>8219</v>
      </c>
      <c r="B597" s="8">
        <v>44</v>
      </c>
      <c r="C597" t="s">
        <v>8221</v>
      </c>
      <c r="D597" s="8">
        <v>6</v>
      </c>
      <c r="E597" s="8"/>
      <c r="F597" s="8"/>
      <c r="G597" s="8"/>
      <c r="N597" t="s">
        <v>8221</v>
      </c>
      <c r="O597">
        <v>1426815638</v>
      </c>
      <c r="P597">
        <v>1430703638</v>
      </c>
      <c r="Q597">
        <f t="shared" si="38"/>
        <v>3888000</v>
      </c>
      <c r="R597" s="12">
        <f t="shared" si="36"/>
        <v>42083.069884259254</v>
      </c>
      <c r="S597" s="12">
        <f t="shared" si="37"/>
        <v>42128.069884259254</v>
      </c>
      <c r="T597">
        <f t="shared" si="39"/>
        <v>45</v>
      </c>
    </row>
    <row r="598" spans="1:20" hidden="1" x14ac:dyDescent="0.55000000000000004">
      <c r="A598" t="s">
        <v>8219</v>
      </c>
      <c r="B598" s="8">
        <v>43</v>
      </c>
      <c r="C598" t="s">
        <v>8221</v>
      </c>
      <c r="D598" s="8">
        <v>6</v>
      </c>
      <c r="E598" s="8"/>
      <c r="F598" s="8"/>
      <c r="G598" s="8"/>
      <c r="N598" t="s">
        <v>8221</v>
      </c>
      <c r="O598">
        <v>1475530292</v>
      </c>
      <c r="P598">
        <v>1478122292</v>
      </c>
      <c r="Q598">
        <f t="shared" si="38"/>
        <v>2592000</v>
      </c>
      <c r="R598" s="12">
        <f t="shared" si="36"/>
        <v>42646.896898148145</v>
      </c>
      <c r="S598" s="12">
        <f t="shared" si="37"/>
        <v>42676.896898148145</v>
      </c>
      <c r="T598">
        <f t="shared" si="39"/>
        <v>30</v>
      </c>
    </row>
    <row r="599" spans="1:20" hidden="1" x14ac:dyDescent="0.55000000000000004">
      <c r="A599" t="s">
        <v>8219</v>
      </c>
      <c r="B599" s="8">
        <v>43</v>
      </c>
      <c r="C599" t="s">
        <v>8221</v>
      </c>
      <c r="D599" s="8">
        <v>6</v>
      </c>
      <c r="E599" s="8"/>
      <c r="F599" s="8"/>
      <c r="G599" s="8"/>
      <c r="N599" t="s">
        <v>8221</v>
      </c>
      <c r="O599">
        <v>1466787335</v>
      </c>
      <c r="P599">
        <v>1469980800</v>
      </c>
      <c r="Q599">
        <f t="shared" si="38"/>
        <v>3193465</v>
      </c>
      <c r="R599" s="12">
        <f t="shared" si="36"/>
        <v>42545.705266203702</v>
      </c>
      <c r="S599" s="12">
        <f t="shared" si="37"/>
        <v>42582.666666666672</v>
      </c>
      <c r="T599">
        <f t="shared" si="39"/>
        <v>36.961400462969323</v>
      </c>
    </row>
    <row r="600" spans="1:20" hidden="1" x14ac:dyDescent="0.55000000000000004">
      <c r="A600" t="s">
        <v>8219</v>
      </c>
      <c r="B600" s="8">
        <v>43</v>
      </c>
      <c r="C600" t="s">
        <v>8221</v>
      </c>
      <c r="D600" s="8">
        <v>6</v>
      </c>
      <c r="E600" s="8"/>
      <c r="F600" s="8"/>
      <c r="G600" s="8"/>
      <c r="N600" t="s">
        <v>8221</v>
      </c>
      <c r="O600">
        <v>1415145781</v>
      </c>
      <c r="P600">
        <v>1417737781</v>
      </c>
      <c r="Q600">
        <f t="shared" si="38"/>
        <v>2592000</v>
      </c>
      <c r="R600" s="12">
        <f t="shared" si="36"/>
        <v>41948.00209490741</v>
      </c>
      <c r="S600" s="12">
        <f t="shared" si="37"/>
        <v>41978.00209490741</v>
      </c>
      <c r="T600">
        <f t="shared" si="39"/>
        <v>30</v>
      </c>
    </row>
    <row r="601" spans="1:20" hidden="1" x14ac:dyDescent="0.55000000000000004">
      <c r="A601" t="s">
        <v>8219</v>
      </c>
      <c r="B601" s="8">
        <v>43</v>
      </c>
      <c r="C601" t="s">
        <v>8221</v>
      </c>
      <c r="D601" s="8">
        <v>6</v>
      </c>
      <c r="E601" s="8"/>
      <c r="F601" s="8"/>
      <c r="G601" s="8"/>
      <c r="N601" t="s">
        <v>8221</v>
      </c>
      <c r="O601">
        <v>1423769402</v>
      </c>
      <c r="P601">
        <v>1425827760</v>
      </c>
      <c r="Q601">
        <f t="shared" si="38"/>
        <v>2058358</v>
      </c>
      <c r="R601" s="12">
        <f t="shared" si="36"/>
        <v>42047.812523148154</v>
      </c>
      <c r="S601" s="12">
        <f t="shared" si="37"/>
        <v>42071.636111111111</v>
      </c>
      <c r="T601">
        <f t="shared" si="39"/>
        <v>23.82358796295739</v>
      </c>
    </row>
    <row r="602" spans="1:20" hidden="1" x14ac:dyDescent="0.55000000000000004">
      <c r="A602" t="s">
        <v>8219</v>
      </c>
      <c r="B602" s="8">
        <v>43</v>
      </c>
      <c r="C602" t="s">
        <v>8221</v>
      </c>
      <c r="D602" s="8">
        <v>6</v>
      </c>
      <c r="E602" s="8"/>
      <c r="F602" s="8"/>
      <c r="G602" s="8"/>
      <c r="N602" t="s">
        <v>8220</v>
      </c>
      <c r="O602">
        <v>1426014562</v>
      </c>
      <c r="P602">
        <v>1431198562</v>
      </c>
      <c r="Q602">
        <f t="shared" si="38"/>
        <v>5184000</v>
      </c>
      <c r="R602" s="12">
        <f t="shared" si="36"/>
        <v>42073.798171296294</v>
      </c>
      <c r="S602" s="12">
        <f t="shared" si="37"/>
        <v>42133.798171296294</v>
      </c>
      <c r="T602">
        <f t="shared" si="39"/>
        <v>60</v>
      </c>
    </row>
    <row r="603" spans="1:20" hidden="1" x14ac:dyDescent="0.55000000000000004">
      <c r="A603" t="s">
        <v>8219</v>
      </c>
      <c r="B603" s="8">
        <v>43</v>
      </c>
      <c r="C603" t="s">
        <v>8221</v>
      </c>
      <c r="D603" s="8">
        <v>6</v>
      </c>
      <c r="E603" s="8"/>
      <c r="F603" s="8"/>
      <c r="G603" s="8"/>
      <c r="N603" t="s">
        <v>8220</v>
      </c>
      <c r="O603">
        <v>1417034139</v>
      </c>
      <c r="P603">
        <v>1419626139</v>
      </c>
      <c r="Q603">
        <f t="shared" si="38"/>
        <v>2592000</v>
      </c>
      <c r="R603" s="12">
        <f t="shared" si="36"/>
        <v>41969.858090277776</v>
      </c>
      <c r="S603" s="12">
        <f t="shared" si="37"/>
        <v>41999.858090277776</v>
      </c>
      <c r="T603">
        <f t="shared" si="39"/>
        <v>30</v>
      </c>
    </row>
    <row r="604" spans="1:20" hidden="1" x14ac:dyDescent="0.55000000000000004">
      <c r="A604" t="s">
        <v>8219</v>
      </c>
      <c r="B604" s="8">
        <v>43</v>
      </c>
      <c r="C604" t="s">
        <v>8221</v>
      </c>
      <c r="D604" s="8">
        <v>6</v>
      </c>
      <c r="E604" s="8"/>
      <c r="F604" s="8"/>
      <c r="G604" s="8"/>
      <c r="N604" t="s">
        <v>8220</v>
      </c>
      <c r="O604">
        <v>1432062215</v>
      </c>
      <c r="P604">
        <v>1434654215</v>
      </c>
      <c r="Q604">
        <f t="shared" si="38"/>
        <v>2592000</v>
      </c>
      <c r="R604" s="12">
        <f t="shared" si="36"/>
        <v>42143.79415509259</v>
      </c>
      <c r="S604" s="12">
        <f t="shared" si="37"/>
        <v>42173.79415509259</v>
      </c>
      <c r="T604">
        <f t="shared" si="39"/>
        <v>30</v>
      </c>
    </row>
    <row r="605" spans="1:20" hidden="1" x14ac:dyDescent="0.55000000000000004">
      <c r="A605" t="s">
        <v>8219</v>
      </c>
      <c r="B605" s="8">
        <v>42</v>
      </c>
      <c r="C605" t="s">
        <v>8221</v>
      </c>
      <c r="D605" s="8">
        <v>6</v>
      </c>
      <c r="E605" s="8"/>
      <c r="F605" s="8"/>
      <c r="G605" s="8"/>
      <c r="N605" t="s">
        <v>8220</v>
      </c>
      <c r="O605">
        <v>1405437623</v>
      </c>
      <c r="P605">
        <v>1408029623</v>
      </c>
      <c r="Q605">
        <f t="shared" si="38"/>
        <v>2592000</v>
      </c>
      <c r="R605" s="12">
        <f t="shared" si="36"/>
        <v>41835.639155092591</v>
      </c>
      <c r="S605" s="12">
        <f t="shared" si="37"/>
        <v>41865.639155092591</v>
      </c>
      <c r="T605">
        <f t="shared" si="39"/>
        <v>30</v>
      </c>
    </row>
    <row r="606" spans="1:20" hidden="1" x14ac:dyDescent="0.55000000000000004">
      <c r="A606" t="s">
        <v>8219</v>
      </c>
      <c r="B606" s="8">
        <v>42</v>
      </c>
      <c r="C606" t="s">
        <v>8221</v>
      </c>
      <c r="D606" s="8">
        <v>6</v>
      </c>
      <c r="E606" s="8"/>
      <c r="F606" s="8"/>
      <c r="G606" s="8"/>
      <c r="N606" t="s">
        <v>8220</v>
      </c>
      <c r="O606">
        <v>1406595056</v>
      </c>
      <c r="P606">
        <v>1409187056</v>
      </c>
      <c r="Q606">
        <f t="shared" si="38"/>
        <v>2592000</v>
      </c>
      <c r="R606" s="12">
        <f t="shared" si="36"/>
        <v>41849.035370370373</v>
      </c>
      <c r="S606" s="12">
        <f t="shared" si="37"/>
        <v>41879.035370370373</v>
      </c>
      <c r="T606">
        <f t="shared" si="39"/>
        <v>30</v>
      </c>
    </row>
    <row r="607" spans="1:20" hidden="1" x14ac:dyDescent="0.55000000000000004">
      <c r="A607" t="s">
        <v>8219</v>
      </c>
      <c r="B607" s="8">
        <v>42</v>
      </c>
      <c r="C607" t="s">
        <v>8221</v>
      </c>
      <c r="D607" s="8">
        <v>6</v>
      </c>
      <c r="E607" s="8"/>
      <c r="F607" s="8"/>
      <c r="G607" s="8"/>
      <c r="N607" t="s">
        <v>8220</v>
      </c>
      <c r="O607">
        <v>1436430908</v>
      </c>
      <c r="P607">
        <v>1440318908</v>
      </c>
      <c r="Q607">
        <f t="shared" si="38"/>
        <v>3888000</v>
      </c>
      <c r="R607" s="12">
        <f t="shared" si="36"/>
        <v>42194.357731481476</v>
      </c>
      <c r="S607" s="12">
        <f t="shared" si="37"/>
        <v>42239.357731481476</v>
      </c>
      <c r="T607">
        <f t="shared" si="39"/>
        <v>45</v>
      </c>
    </row>
    <row r="608" spans="1:20" hidden="1" x14ac:dyDescent="0.55000000000000004">
      <c r="A608" t="s">
        <v>8219</v>
      </c>
      <c r="B608" s="8">
        <v>42</v>
      </c>
      <c r="C608" t="s">
        <v>8221</v>
      </c>
      <c r="D608" s="8">
        <v>6</v>
      </c>
      <c r="E608" s="8"/>
      <c r="F608" s="8"/>
      <c r="G608" s="8"/>
      <c r="N608" t="s">
        <v>8220</v>
      </c>
      <c r="O608">
        <v>1428507409</v>
      </c>
      <c r="P608">
        <v>1432479600</v>
      </c>
      <c r="Q608">
        <f t="shared" si="38"/>
        <v>3972191</v>
      </c>
      <c r="R608" s="12">
        <f t="shared" si="36"/>
        <v>42102.650567129633</v>
      </c>
      <c r="S608" s="12">
        <f t="shared" si="37"/>
        <v>42148.625</v>
      </c>
      <c r="T608">
        <f t="shared" si="39"/>
        <v>45.974432870367309</v>
      </c>
    </row>
    <row r="609" spans="1:20" hidden="1" x14ac:dyDescent="0.55000000000000004">
      <c r="A609" t="s">
        <v>8219</v>
      </c>
      <c r="B609" s="8">
        <v>42</v>
      </c>
      <c r="C609" t="s">
        <v>8221</v>
      </c>
      <c r="D609" s="8">
        <v>6</v>
      </c>
      <c r="E609" s="8"/>
      <c r="F609" s="8"/>
      <c r="G609" s="8"/>
      <c r="N609" t="s">
        <v>8220</v>
      </c>
      <c r="O609">
        <v>1445629736</v>
      </c>
      <c r="P609">
        <v>1448225336</v>
      </c>
      <c r="Q609">
        <f t="shared" si="38"/>
        <v>2595600</v>
      </c>
      <c r="R609" s="12">
        <f t="shared" si="36"/>
        <v>42300.825648148151</v>
      </c>
      <c r="S609" s="12">
        <f t="shared" si="37"/>
        <v>42330.867314814815</v>
      </c>
      <c r="T609">
        <f t="shared" si="39"/>
        <v>30.041666666664241</v>
      </c>
    </row>
    <row r="610" spans="1:20" hidden="1" x14ac:dyDescent="0.55000000000000004">
      <c r="A610" t="s">
        <v>8219</v>
      </c>
      <c r="B610" s="8">
        <v>41</v>
      </c>
      <c r="C610" t="s">
        <v>8221</v>
      </c>
      <c r="D610" s="8">
        <v>6</v>
      </c>
      <c r="E610" s="8"/>
      <c r="F610" s="8"/>
      <c r="G610" s="8"/>
      <c r="N610" t="s">
        <v>8220</v>
      </c>
      <c r="O610">
        <v>1431813980</v>
      </c>
      <c r="P610">
        <v>1434405980</v>
      </c>
      <c r="Q610">
        <f t="shared" si="38"/>
        <v>2592000</v>
      </c>
      <c r="R610" s="12">
        <f t="shared" si="36"/>
        <v>42140.921064814815</v>
      </c>
      <c r="S610" s="12">
        <f t="shared" si="37"/>
        <v>42170.921064814815</v>
      </c>
      <c r="T610">
        <f t="shared" si="39"/>
        <v>30</v>
      </c>
    </row>
    <row r="611" spans="1:20" hidden="1" x14ac:dyDescent="0.55000000000000004">
      <c r="A611" t="s">
        <v>8219</v>
      </c>
      <c r="B611" s="8">
        <v>41</v>
      </c>
      <c r="C611" t="s">
        <v>8221</v>
      </c>
      <c r="D611" s="8">
        <v>6</v>
      </c>
      <c r="E611" s="8"/>
      <c r="F611" s="8"/>
      <c r="G611" s="8"/>
      <c r="N611" t="s">
        <v>8220</v>
      </c>
      <c r="O611">
        <v>1446166144</v>
      </c>
      <c r="P611">
        <v>1448761744</v>
      </c>
      <c r="Q611">
        <f t="shared" si="38"/>
        <v>2595600</v>
      </c>
      <c r="R611" s="12">
        <f t="shared" si="36"/>
        <v>42307.034074074079</v>
      </c>
      <c r="S611" s="12">
        <f t="shared" si="37"/>
        <v>42337.075740740736</v>
      </c>
      <c r="T611">
        <f t="shared" si="39"/>
        <v>30.041666666656965</v>
      </c>
    </row>
    <row r="612" spans="1:20" hidden="1" x14ac:dyDescent="0.55000000000000004">
      <c r="A612" t="s">
        <v>8219</v>
      </c>
      <c r="B612" s="8">
        <v>41</v>
      </c>
      <c r="C612" t="s">
        <v>8221</v>
      </c>
      <c r="D612" s="8">
        <v>6</v>
      </c>
      <c r="E612" s="8"/>
      <c r="F612" s="8"/>
      <c r="G612" s="8"/>
      <c r="N612" t="s">
        <v>8220</v>
      </c>
      <c r="O612">
        <v>1427140586</v>
      </c>
      <c r="P612">
        <v>1429732586</v>
      </c>
      <c r="Q612">
        <f t="shared" si="38"/>
        <v>2592000</v>
      </c>
      <c r="R612" s="12">
        <f t="shared" si="36"/>
        <v>42086.83085648148</v>
      </c>
      <c r="S612" s="12">
        <f t="shared" si="37"/>
        <v>42116.83085648148</v>
      </c>
      <c r="T612">
        <f t="shared" si="39"/>
        <v>30</v>
      </c>
    </row>
    <row r="613" spans="1:20" hidden="1" x14ac:dyDescent="0.55000000000000004">
      <c r="A613" t="s">
        <v>8219</v>
      </c>
      <c r="B613" s="8">
        <v>41</v>
      </c>
      <c r="C613" t="s">
        <v>8221</v>
      </c>
      <c r="D613" s="8">
        <v>6</v>
      </c>
      <c r="E613" s="8"/>
      <c r="F613" s="8"/>
      <c r="G613" s="8"/>
      <c r="N613" t="s">
        <v>8220</v>
      </c>
      <c r="O613">
        <v>1448026037</v>
      </c>
      <c r="P613">
        <v>1453210037</v>
      </c>
      <c r="Q613">
        <f t="shared" si="38"/>
        <v>5184000</v>
      </c>
      <c r="R613" s="12">
        <f t="shared" si="36"/>
        <v>42328.560613425929</v>
      </c>
      <c r="S613" s="12">
        <f t="shared" si="37"/>
        <v>42388.560613425929</v>
      </c>
      <c r="T613">
        <f t="shared" si="39"/>
        <v>60</v>
      </c>
    </row>
    <row r="614" spans="1:20" hidden="1" x14ac:dyDescent="0.55000000000000004">
      <c r="A614" t="s">
        <v>8219</v>
      </c>
      <c r="B614" s="8">
        <v>41</v>
      </c>
      <c r="C614" t="s">
        <v>8221</v>
      </c>
      <c r="D614" s="8">
        <v>6</v>
      </c>
      <c r="E614" s="8"/>
      <c r="F614" s="8"/>
      <c r="G614" s="8"/>
      <c r="N614" t="s">
        <v>8220</v>
      </c>
      <c r="O614">
        <v>1470185146</v>
      </c>
      <c r="P614">
        <v>1472777146</v>
      </c>
      <c r="Q614">
        <f t="shared" si="38"/>
        <v>2592000</v>
      </c>
      <c r="R614" s="12">
        <f t="shared" si="36"/>
        <v>42585.031782407401</v>
      </c>
      <c r="S614" s="12">
        <f t="shared" si="37"/>
        <v>42615.031782407401</v>
      </c>
      <c r="T614">
        <f t="shared" si="39"/>
        <v>30</v>
      </c>
    </row>
    <row r="615" spans="1:20" hidden="1" x14ac:dyDescent="0.55000000000000004">
      <c r="A615" t="s">
        <v>8219</v>
      </c>
      <c r="B615" s="8">
        <v>41</v>
      </c>
      <c r="C615" t="s">
        <v>8221</v>
      </c>
      <c r="D615" s="8">
        <v>6</v>
      </c>
      <c r="E615" s="8"/>
      <c r="F615" s="8"/>
      <c r="G615" s="8"/>
      <c r="N615" t="s">
        <v>8220</v>
      </c>
      <c r="O615">
        <v>1441022120</v>
      </c>
      <c r="P615">
        <v>1443675540</v>
      </c>
      <c r="Q615">
        <f t="shared" si="38"/>
        <v>2653420</v>
      </c>
      <c r="R615" s="12">
        <f t="shared" si="36"/>
        <v>42247.496759259258</v>
      </c>
      <c r="S615" s="12">
        <f t="shared" si="37"/>
        <v>42278.207638888889</v>
      </c>
      <c r="T615">
        <f t="shared" si="39"/>
        <v>30.710879629630654</v>
      </c>
    </row>
    <row r="616" spans="1:20" hidden="1" x14ac:dyDescent="0.55000000000000004">
      <c r="A616" t="s">
        <v>8219</v>
      </c>
      <c r="B616" s="8">
        <v>41</v>
      </c>
      <c r="C616" t="s">
        <v>8221</v>
      </c>
      <c r="D616" s="8">
        <v>6</v>
      </c>
      <c r="E616" s="8"/>
      <c r="F616" s="8"/>
      <c r="G616" s="8"/>
      <c r="N616" t="s">
        <v>8220</v>
      </c>
      <c r="O616">
        <v>1464139740</v>
      </c>
      <c r="P616">
        <v>1466731740</v>
      </c>
      <c r="Q616">
        <f t="shared" si="38"/>
        <v>2592000</v>
      </c>
      <c r="R616" s="12">
        <f t="shared" si="36"/>
        <v>42515.061805555553</v>
      </c>
      <c r="S616" s="12">
        <f t="shared" si="37"/>
        <v>42545.061805555553</v>
      </c>
      <c r="T616">
        <f t="shared" si="39"/>
        <v>30</v>
      </c>
    </row>
    <row r="617" spans="1:20" hidden="1" x14ac:dyDescent="0.55000000000000004">
      <c r="A617" t="s">
        <v>8219</v>
      </c>
      <c r="B617" s="8">
        <v>41</v>
      </c>
      <c r="C617" t="s">
        <v>8221</v>
      </c>
      <c r="D617" s="8">
        <v>6</v>
      </c>
      <c r="E617" s="8"/>
      <c r="F617" s="8"/>
      <c r="G617" s="8"/>
      <c r="N617" t="s">
        <v>8220</v>
      </c>
      <c r="O617">
        <v>1440557759</v>
      </c>
      <c r="P617">
        <v>1443149759</v>
      </c>
      <c r="Q617">
        <f t="shared" si="38"/>
        <v>2592000</v>
      </c>
      <c r="R617" s="12">
        <f t="shared" si="36"/>
        <v>42242.122210648144</v>
      </c>
      <c r="S617" s="12">
        <f t="shared" si="37"/>
        <v>42272.122210648144</v>
      </c>
      <c r="T617">
        <f t="shared" si="39"/>
        <v>30</v>
      </c>
    </row>
    <row r="618" spans="1:20" hidden="1" x14ac:dyDescent="0.55000000000000004">
      <c r="A618" t="s">
        <v>8219</v>
      </c>
      <c r="B618" s="8">
        <v>41</v>
      </c>
      <c r="C618" t="s">
        <v>8221</v>
      </c>
      <c r="D618" s="8">
        <v>6</v>
      </c>
      <c r="E618" s="8"/>
      <c r="F618" s="8"/>
      <c r="G618" s="8"/>
      <c r="N618" t="s">
        <v>8220</v>
      </c>
      <c r="O618">
        <v>1485421307</v>
      </c>
      <c r="P618">
        <v>1488013307</v>
      </c>
      <c r="Q618">
        <f t="shared" si="38"/>
        <v>2592000</v>
      </c>
      <c r="R618" s="12">
        <f t="shared" si="36"/>
        <v>42761.376238425932</v>
      </c>
      <c r="S618" s="12">
        <f t="shared" si="37"/>
        <v>42791.376238425932</v>
      </c>
      <c r="T618">
        <f t="shared" si="39"/>
        <v>30</v>
      </c>
    </row>
    <row r="619" spans="1:20" hidden="1" x14ac:dyDescent="0.55000000000000004">
      <c r="A619" t="s">
        <v>8219</v>
      </c>
      <c r="B619" s="8">
        <v>41</v>
      </c>
      <c r="C619" t="s">
        <v>8221</v>
      </c>
      <c r="D619" s="8">
        <v>6</v>
      </c>
      <c r="E619" s="8"/>
      <c r="F619" s="8"/>
      <c r="G619" s="8"/>
      <c r="N619" t="s">
        <v>8220</v>
      </c>
      <c r="O619">
        <v>1427184843</v>
      </c>
      <c r="P619">
        <v>1431072843</v>
      </c>
      <c r="Q619">
        <f t="shared" si="38"/>
        <v>3888000</v>
      </c>
      <c r="R619" s="12">
        <f t="shared" si="36"/>
        <v>42087.343090277776</v>
      </c>
      <c r="S619" s="12">
        <f t="shared" si="37"/>
        <v>42132.343090277776</v>
      </c>
      <c r="T619">
        <f t="shared" si="39"/>
        <v>45</v>
      </c>
    </row>
    <row r="620" spans="1:20" hidden="1" x14ac:dyDescent="0.55000000000000004">
      <c r="A620" t="s">
        <v>8219</v>
      </c>
      <c r="B620" s="8">
        <v>41</v>
      </c>
      <c r="C620" t="s">
        <v>8221</v>
      </c>
      <c r="D620" s="8">
        <v>6</v>
      </c>
      <c r="E620" s="8"/>
      <c r="F620" s="8"/>
      <c r="G620" s="8"/>
      <c r="N620" t="s">
        <v>8220</v>
      </c>
      <c r="O620">
        <v>1447097203</v>
      </c>
      <c r="P620">
        <v>1449689203</v>
      </c>
      <c r="Q620">
        <f t="shared" si="38"/>
        <v>2592000</v>
      </c>
      <c r="R620" s="12">
        <f t="shared" si="36"/>
        <v>42317.810219907406</v>
      </c>
      <c r="S620" s="12">
        <f t="shared" si="37"/>
        <v>42347.810219907406</v>
      </c>
      <c r="T620">
        <f t="shared" si="39"/>
        <v>30</v>
      </c>
    </row>
    <row r="621" spans="1:20" hidden="1" x14ac:dyDescent="0.55000000000000004">
      <c r="A621" t="s">
        <v>8219</v>
      </c>
      <c r="B621" s="8">
        <v>41</v>
      </c>
      <c r="C621" t="s">
        <v>8221</v>
      </c>
      <c r="D621" s="8">
        <v>6</v>
      </c>
      <c r="E621" s="8"/>
      <c r="F621" s="8"/>
      <c r="G621" s="8"/>
      <c r="N621" t="s">
        <v>8220</v>
      </c>
      <c r="O621">
        <v>1411745790</v>
      </c>
      <c r="P621">
        <v>1416933390</v>
      </c>
      <c r="Q621">
        <f t="shared" si="38"/>
        <v>5187600</v>
      </c>
      <c r="R621" s="12">
        <f t="shared" si="36"/>
        <v>41908.650347222225</v>
      </c>
      <c r="S621" s="12">
        <f t="shared" si="37"/>
        <v>41968.692013888889</v>
      </c>
      <c r="T621">
        <f t="shared" si="39"/>
        <v>60.041666666664241</v>
      </c>
    </row>
    <row r="622" spans="1:20" hidden="1" x14ac:dyDescent="0.55000000000000004">
      <c r="A622" t="s">
        <v>8219</v>
      </c>
      <c r="B622" s="8">
        <v>41</v>
      </c>
      <c r="C622" t="s">
        <v>8221</v>
      </c>
      <c r="D622" s="8">
        <v>5</v>
      </c>
      <c r="E622" s="8"/>
      <c r="F622" s="8"/>
      <c r="G622" s="8"/>
      <c r="N622" t="s">
        <v>8220</v>
      </c>
      <c r="O622">
        <v>1405098738</v>
      </c>
      <c r="P622">
        <v>1408986738</v>
      </c>
      <c r="Q622">
        <f t="shared" si="38"/>
        <v>3888000</v>
      </c>
      <c r="R622" s="12">
        <f t="shared" si="36"/>
        <v>41831.716874999998</v>
      </c>
      <c r="S622" s="12">
        <f t="shared" si="37"/>
        <v>41876.716874999998</v>
      </c>
      <c r="T622">
        <f t="shared" si="39"/>
        <v>45</v>
      </c>
    </row>
    <row r="623" spans="1:20" hidden="1" x14ac:dyDescent="0.55000000000000004">
      <c r="A623" t="s">
        <v>8219</v>
      </c>
      <c r="B623" s="8">
        <v>40</v>
      </c>
      <c r="C623" t="s">
        <v>8221</v>
      </c>
      <c r="D623" s="8">
        <v>5</v>
      </c>
      <c r="E623" s="8"/>
      <c r="F623" s="8"/>
      <c r="G623" s="8"/>
      <c r="N623" t="s">
        <v>8220</v>
      </c>
      <c r="O623">
        <v>1465342937</v>
      </c>
      <c r="P623">
        <v>1467934937</v>
      </c>
      <c r="Q623">
        <f t="shared" si="38"/>
        <v>2592000</v>
      </c>
      <c r="R623" s="12">
        <f t="shared" si="36"/>
        <v>42528.987696759257</v>
      </c>
      <c r="S623" s="12">
        <f t="shared" si="37"/>
        <v>42558.987696759257</v>
      </c>
      <c r="T623">
        <f t="shared" si="39"/>
        <v>30</v>
      </c>
    </row>
    <row r="624" spans="1:20" hidden="1" x14ac:dyDescent="0.55000000000000004">
      <c r="A624" t="s">
        <v>8219</v>
      </c>
      <c r="B624" s="8">
        <v>40</v>
      </c>
      <c r="C624" t="s">
        <v>8221</v>
      </c>
      <c r="D624" s="8">
        <v>5</v>
      </c>
      <c r="E624" s="8"/>
      <c r="F624" s="8"/>
      <c r="G624" s="8"/>
      <c r="N624" t="s">
        <v>8220</v>
      </c>
      <c r="O624">
        <v>1465670138</v>
      </c>
      <c r="P624">
        <v>1467398138</v>
      </c>
      <c r="Q624">
        <f t="shared" si="38"/>
        <v>1728000</v>
      </c>
      <c r="R624" s="12">
        <f t="shared" si="36"/>
        <v>42532.774745370371</v>
      </c>
      <c r="S624" s="12">
        <f t="shared" si="37"/>
        <v>42552.774745370371</v>
      </c>
      <c r="T624">
        <f t="shared" si="39"/>
        <v>20</v>
      </c>
    </row>
    <row r="625" spans="1:20" hidden="1" x14ac:dyDescent="0.55000000000000004">
      <c r="A625" t="s">
        <v>8219</v>
      </c>
      <c r="B625" s="8">
        <v>40</v>
      </c>
      <c r="C625" t="s">
        <v>8221</v>
      </c>
      <c r="D625" s="8">
        <v>5</v>
      </c>
      <c r="E625" s="8"/>
      <c r="F625" s="8"/>
      <c r="G625" s="8"/>
      <c r="N625" t="s">
        <v>8220</v>
      </c>
      <c r="O625">
        <v>1430179997</v>
      </c>
      <c r="P625">
        <v>1432771997</v>
      </c>
      <c r="Q625">
        <f t="shared" si="38"/>
        <v>2592000</v>
      </c>
      <c r="R625" s="12">
        <f t="shared" si="36"/>
        <v>42122.009224537032</v>
      </c>
      <c r="S625" s="12">
        <f t="shared" si="37"/>
        <v>42152.009224537032</v>
      </c>
      <c r="T625">
        <f t="shared" si="39"/>
        <v>30</v>
      </c>
    </row>
    <row r="626" spans="1:20" hidden="1" x14ac:dyDescent="0.55000000000000004">
      <c r="A626" t="s">
        <v>8219</v>
      </c>
      <c r="B626" s="8">
        <v>40</v>
      </c>
      <c r="C626" t="s">
        <v>8221</v>
      </c>
      <c r="D626" s="8">
        <v>5</v>
      </c>
      <c r="E626" s="8"/>
      <c r="F626" s="8"/>
      <c r="G626" s="8"/>
      <c r="N626" t="s">
        <v>8220</v>
      </c>
      <c r="O626">
        <v>1429055041</v>
      </c>
      <c r="P626">
        <v>1431647041</v>
      </c>
      <c r="Q626">
        <f t="shared" si="38"/>
        <v>2592000</v>
      </c>
      <c r="R626" s="12">
        <f t="shared" si="36"/>
        <v>42108.988900462966</v>
      </c>
      <c r="S626" s="12">
        <f t="shared" si="37"/>
        <v>42138.988900462966</v>
      </c>
      <c r="T626">
        <f t="shared" si="39"/>
        <v>30</v>
      </c>
    </row>
    <row r="627" spans="1:20" hidden="1" x14ac:dyDescent="0.55000000000000004">
      <c r="A627" t="s">
        <v>8219</v>
      </c>
      <c r="B627" s="8">
        <v>40</v>
      </c>
      <c r="C627" t="s">
        <v>8221</v>
      </c>
      <c r="D627" s="8">
        <v>5</v>
      </c>
      <c r="E627" s="8"/>
      <c r="F627" s="8"/>
      <c r="G627" s="8"/>
      <c r="N627" t="s">
        <v>8220</v>
      </c>
      <c r="O627">
        <v>1487971777</v>
      </c>
      <c r="P627">
        <v>1490560177</v>
      </c>
      <c r="Q627">
        <f t="shared" si="38"/>
        <v>2588400</v>
      </c>
      <c r="R627" s="12">
        <f t="shared" si="36"/>
        <v>42790.895567129628</v>
      </c>
      <c r="S627" s="12">
        <f t="shared" si="37"/>
        <v>42820.853900462964</v>
      </c>
      <c r="T627">
        <f t="shared" si="39"/>
        <v>29.958333333335759</v>
      </c>
    </row>
    <row r="628" spans="1:20" hidden="1" x14ac:dyDescent="0.55000000000000004">
      <c r="A628" t="s">
        <v>8219</v>
      </c>
      <c r="B628" s="8">
        <v>40</v>
      </c>
      <c r="C628" t="s">
        <v>8221</v>
      </c>
      <c r="D628" s="8">
        <v>5</v>
      </c>
      <c r="E628" s="8"/>
      <c r="F628" s="8"/>
      <c r="G628" s="8"/>
      <c r="N628" t="s">
        <v>8220</v>
      </c>
      <c r="O628">
        <v>1436793939</v>
      </c>
      <c r="P628">
        <v>1439644920</v>
      </c>
      <c r="Q628">
        <f t="shared" si="38"/>
        <v>2850981</v>
      </c>
      <c r="R628" s="12">
        <f t="shared" si="36"/>
        <v>42198.559479166666</v>
      </c>
      <c r="S628" s="12">
        <f t="shared" si="37"/>
        <v>42231.556944444441</v>
      </c>
      <c r="T628">
        <f t="shared" si="39"/>
        <v>32.997465277774609</v>
      </c>
    </row>
    <row r="629" spans="1:20" hidden="1" x14ac:dyDescent="0.55000000000000004">
      <c r="A629" t="s">
        <v>8219</v>
      </c>
      <c r="B629" s="8">
        <v>40</v>
      </c>
      <c r="C629" t="s">
        <v>8221</v>
      </c>
      <c r="D629" s="8">
        <v>5</v>
      </c>
      <c r="E629" s="8"/>
      <c r="F629" s="8"/>
      <c r="G629" s="8"/>
      <c r="N629" t="s">
        <v>8220</v>
      </c>
      <c r="O629">
        <v>1452842511</v>
      </c>
      <c r="P629">
        <v>1457996400</v>
      </c>
      <c r="Q629">
        <f t="shared" si="38"/>
        <v>5153889</v>
      </c>
      <c r="R629" s="12">
        <f t="shared" si="36"/>
        <v>42384.306840277779</v>
      </c>
      <c r="S629" s="12">
        <f t="shared" si="37"/>
        <v>42443.958333333328</v>
      </c>
      <c r="T629">
        <f t="shared" si="39"/>
        <v>59.651493055549508</v>
      </c>
    </row>
    <row r="630" spans="1:20" hidden="1" x14ac:dyDescent="0.55000000000000004">
      <c r="A630" t="s">
        <v>8219</v>
      </c>
      <c r="B630" s="8">
        <v>40</v>
      </c>
      <c r="C630" t="s">
        <v>8221</v>
      </c>
      <c r="D630" s="8">
        <v>5</v>
      </c>
      <c r="E630" s="8"/>
      <c r="F630" s="8"/>
      <c r="G630" s="8"/>
      <c r="N630" t="s">
        <v>8220</v>
      </c>
      <c r="O630">
        <v>1402677457</v>
      </c>
      <c r="P630">
        <v>1405269457</v>
      </c>
      <c r="Q630">
        <f t="shared" si="38"/>
        <v>2592000</v>
      </c>
      <c r="R630" s="12">
        <f t="shared" si="36"/>
        <v>41803.692789351851</v>
      </c>
      <c r="S630" s="12">
        <f t="shared" si="37"/>
        <v>41833.692789351851</v>
      </c>
      <c r="T630">
        <f t="shared" si="39"/>
        <v>30</v>
      </c>
    </row>
    <row r="631" spans="1:20" hidden="1" x14ac:dyDescent="0.55000000000000004">
      <c r="A631" t="s">
        <v>8219</v>
      </c>
      <c r="B631" s="8">
        <v>40</v>
      </c>
      <c r="C631" t="s">
        <v>8221</v>
      </c>
      <c r="D631" s="8">
        <v>5</v>
      </c>
      <c r="E631" s="8"/>
      <c r="F631" s="8"/>
      <c r="G631" s="8"/>
      <c r="N631" t="s">
        <v>8220</v>
      </c>
      <c r="O631">
        <v>1460647108</v>
      </c>
      <c r="P631">
        <v>1463239108</v>
      </c>
      <c r="Q631">
        <f t="shared" si="38"/>
        <v>2592000</v>
      </c>
      <c r="R631" s="12">
        <f t="shared" si="36"/>
        <v>42474.637824074074</v>
      </c>
      <c r="S631" s="12">
        <f t="shared" si="37"/>
        <v>42504.637824074074</v>
      </c>
      <c r="T631">
        <f t="shared" si="39"/>
        <v>30</v>
      </c>
    </row>
    <row r="632" spans="1:20" hidden="1" x14ac:dyDescent="0.55000000000000004">
      <c r="A632" t="s">
        <v>8219</v>
      </c>
      <c r="B632" s="8">
        <v>39</v>
      </c>
      <c r="C632" t="s">
        <v>8221</v>
      </c>
      <c r="D632" s="8">
        <v>5</v>
      </c>
      <c r="E632" s="8"/>
      <c r="F632" s="8"/>
      <c r="G632" s="8"/>
      <c r="N632" t="s">
        <v>8220</v>
      </c>
      <c r="O632">
        <v>1438959121</v>
      </c>
      <c r="P632">
        <v>1441516200</v>
      </c>
      <c r="Q632">
        <f t="shared" si="38"/>
        <v>2557079</v>
      </c>
      <c r="R632" s="12">
        <f t="shared" si="36"/>
        <v>42223.619456018518</v>
      </c>
      <c r="S632" s="12">
        <f t="shared" si="37"/>
        <v>42253.215277777781</v>
      </c>
      <c r="T632">
        <f t="shared" si="39"/>
        <v>29.595821759263345</v>
      </c>
    </row>
    <row r="633" spans="1:20" hidden="1" x14ac:dyDescent="0.55000000000000004">
      <c r="A633" t="s">
        <v>8219</v>
      </c>
      <c r="B633" s="8">
        <v>39</v>
      </c>
      <c r="C633" t="s">
        <v>8221</v>
      </c>
      <c r="D633" s="8">
        <v>5</v>
      </c>
      <c r="E633" s="8"/>
      <c r="F633" s="8"/>
      <c r="G633" s="8"/>
      <c r="N633" t="s">
        <v>8220</v>
      </c>
      <c r="O633">
        <v>1461954729</v>
      </c>
      <c r="P633">
        <v>1464460329</v>
      </c>
      <c r="Q633">
        <f t="shared" si="38"/>
        <v>2505600</v>
      </c>
      <c r="R633" s="12">
        <f t="shared" si="36"/>
        <v>42489.772326388891</v>
      </c>
      <c r="S633" s="12">
        <f t="shared" si="37"/>
        <v>42518.772326388891</v>
      </c>
      <c r="T633">
        <f t="shared" si="39"/>
        <v>29</v>
      </c>
    </row>
    <row r="634" spans="1:20" hidden="1" x14ac:dyDescent="0.55000000000000004">
      <c r="A634" t="s">
        <v>8219</v>
      </c>
      <c r="B634" s="8">
        <v>39</v>
      </c>
      <c r="C634" t="s">
        <v>8221</v>
      </c>
      <c r="D634" s="8">
        <v>5</v>
      </c>
      <c r="E634" s="8"/>
      <c r="F634" s="8"/>
      <c r="G634" s="8"/>
      <c r="N634" t="s">
        <v>8220</v>
      </c>
      <c r="O634">
        <v>1445874565</v>
      </c>
      <c r="P634">
        <v>1448470165</v>
      </c>
      <c r="Q634">
        <f t="shared" si="38"/>
        <v>2595600</v>
      </c>
      <c r="R634" s="12">
        <f t="shared" si="36"/>
        <v>42303.659317129626</v>
      </c>
      <c r="S634" s="12">
        <f t="shared" si="37"/>
        <v>42333.700983796298</v>
      </c>
      <c r="T634">
        <f t="shared" si="39"/>
        <v>30.041666666671517</v>
      </c>
    </row>
    <row r="635" spans="1:20" hidden="1" x14ac:dyDescent="0.55000000000000004">
      <c r="A635" t="s">
        <v>8219</v>
      </c>
      <c r="B635" s="8">
        <v>39</v>
      </c>
      <c r="C635" t="s">
        <v>8221</v>
      </c>
      <c r="D635" s="8">
        <v>5</v>
      </c>
      <c r="E635" s="8"/>
      <c r="F635" s="8"/>
      <c r="G635" s="8"/>
      <c r="N635" t="s">
        <v>8220</v>
      </c>
      <c r="O635">
        <v>1463469062</v>
      </c>
      <c r="P635">
        <v>1466204400</v>
      </c>
      <c r="Q635">
        <f t="shared" si="38"/>
        <v>2735338</v>
      </c>
      <c r="R635" s="12">
        <f t="shared" si="36"/>
        <v>42507.29932870371</v>
      </c>
      <c r="S635" s="12">
        <f t="shared" si="37"/>
        <v>42538.958333333328</v>
      </c>
      <c r="T635">
        <f t="shared" si="39"/>
        <v>31.659004629618721</v>
      </c>
    </row>
    <row r="636" spans="1:20" hidden="1" x14ac:dyDescent="0.55000000000000004">
      <c r="A636" t="s">
        <v>8219</v>
      </c>
      <c r="B636" s="8">
        <v>39</v>
      </c>
      <c r="C636" t="s">
        <v>8221</v>
      </c>
      <c r="D636" s="8">
        <v>5</v>
      </c>
      <c r="E636" s="8"/>
      <c r="F636" s="8"/>
      <c r="G636" s="8"/>
      <c r="N636" t="s">
        <v>8220</v>
      </c>
      <c r="O636">
        <v>1422397029</v>
      </c>
      <c r="P636">
        <v>1424989029</v>
      </c>
      <c r="Q636">
        <f t="shared" si="38"/>
        <v>2592000</v>
      </c>
      <c r="R636" s="12">
        <f t="shared" si="36"/>
        <v>42031.928576388891</v>
      </c>
      <c r="S636" s="12">
        <f t="shared" si="37"/>
        <v>42061.928576388891</v>
      </c>
      <c r="T636">
        <f t="shared" si="39"/>
        <v>30</v>
      </c>
    </row>
    <row r="637" spans="1:20" hidden="1" x14ac:dyDescent="0.55000000000000004">
      <c r="A637" t="s">
        <v>8219</v>
      </c>
      <c r="B637" s="8">
        <v>39</v>
      </c>
      <c r="C637" t="s">
        <v>8221</v>
      </c>
      <c r="D637" s="8">
        <v>5</v>
      </c>
      <c r="E637" s="8"/>
      <c r="F637" s="8"/>
      <c r="G637" s="8"/>
      <c r="N637" t="s">
        <v>8220</v>
      </c>
      <c r="O637">
        <v>1426212762</v>
      </c>
      <c r="P637">
        <v>1428804762</v>
      </c>
      <c r="Q637">
        <f t="shared" si="38"/>
        <v>2592000</v>
      </c>
      <c r="R637" s="12">
        <f t="shared" si="36"/>
        <v>42076.092152777783</v>
      </c>
      <c r="S637" s="12">
        <f t="shared" si="37"/>
        <v>42106.092152777783</v>
      </c>
      <c r="T637">
        <f t="shared" si="39"/>
        <v>30</v>
      </c>
    </row>
    <row r="638" spans="1:20" hidden="1" x14ac:dyDescent="0.55000000000000004">
      <c r="A638" t="s">
        <v>8219</v>
      </c>
      <c r="B638" s="8">
        <v>39</v>
      </c>
      <c r="C638" t="s">
        <v>8221</v>
      </c>
      <c r="D638" s="8">
        <v>5</v>
      </c>
      <c r="E638" s="8"/>
      <c r="F638" s="8"/>
      <c r="G638" s="8"/>
      <c r="N638" t="s">
        <v>8220</v>
      </c>
      <c r="O638">
        <v>1430996150</v>
      </c>
      <c r="P638">
        <v>1433587620</v>
      </c>
      <c r="Q638">
        <f t="shared" si="38"/>
        <v>2591470</v>
      </c>
      <c r="R638" s="12">
        <f t="shared" si="36"/>
        <v>42131.455439814818</v>
      </c>
      <c r="S638" s="12">
        <f t="shared" si="37"/>
        <v>42161.44930555555</v>
      </c>
      <c r="T638">
        <f t="shared" si="39"/>
        <v>29.993865740732872</v>
      </c>
    </row>
    <row r="639" spans="1:20" hidden="1" x14ac:dyDescent="0.55000000000000004">
      <c r="A639" t="s">
        <v>8219</v>
      </c>
      <c r="B639" s="8">
        <v>39</v>
      </c>
      <c r="C639" t="s">
        <v>8221</v>
      </c>
      <c r="D639" s="8">
        <v>5</v>
      </c>
      <c r="E639" s="8"/>
      <c r="F639" s="8"/>
      <c r="G639" s="8"/>
      <c r="N639" t="s">
        <v>8220</v>
      </c>
      <c r="O639">
        <v>1485558318</v>
      </c>
      <c r="P639">
        <v>1488063840</v>
      </c>
      <c r="Q639">
        <f t="shared" si="38"/>
        <v>2505522</v>
      </c>
      <c r="R639" s="12">
        <f t="shared" si="36"/>
        <v>42762.962013888886</v>
      </c>
      <c r="S639" s="12">
        <f t="shared" si="37"/>
        <v>42791.961111111115</v>
      </c>
      <c r="T639">
        <f t="shared" si="39"/>
        <v>28.999097222229466</v>
      </c>
    </row>
    <row r="640" spans="1:20" hidden="1" x14ac:dyDescent="0.55000000000000004">
      <c r="A640" t="s">
        <v>8219</v>
      </c>
      <c r="B640" s="8">
        <v>39</v>
      </c>
      <c r="C640" t="s">
        <v>8221</v>
      </c>
      <c r="D640" s="8">
        <v>5</v>
      </c>
      <c r="E640" s="8"/>
      <c r="F640" s="8"/>
      <c r="G640" s="8"/>
      <c r="N640" t="s">
        <v>8220</v>
      </c>
      <c r="O640">
        <v>1485267262</v>
      </c>
      <c r="P640">
        <v>1490447662</v>
      </c>
      <c r="Q640">
        <f t="shared" si="38"/>
        <v>5180400</v>
      </c>
      <c r="R640" s="12">
        <f t="shared" si="36"/>
        <v>42759.593310185184</v>
      </c>
      <c r="S640" s="12">
        <f t="shared" si="37"/>
        <v>42819.55164351852</v>
      </c>
      <c r="T640">
        <f t="shared" si="39"/>
        <v>59.958333333335759</v>
      </c>
    </row>
    <row r="641" spans="1:20" hidden="1" x14ac:dyDescent="0.55000000000000004">
      <c r="A641" t="s">
        <v>8219</v>
      </c>
      <c r="B641" s="8">
        <v>39</v>
      </c>
      <c r="C641" t="s">
        <v>8221</v>
      </c>
      <c r="D641" s="8">
        <v>5</v>
      </c>
      <c r="E641" s="8"/>
      <c r="F641" s="8"/>
      <c r="G641" s="8"/>
      <c r="N641" t="s">
        <v>8220</v>
      </c>
      <c r="O641">
        <v>1408024795</v>
      </c>
      <c r="P641">
        <v>1413208795</v>
      </c>
      <c r="Q641">
        <f t="shared" si="38"/>
        <v>5184000</v>
      </c>
      <c r="R641" s="12">
        <f t="shared" si="36"/>
        <v>41865.583275462966</v>
      </c>
      <c r="S641" s="12">
        <f t="shared" si="37"/>
        <v>41925.583275462966</v>
      </c>
      <c r="T641">
        <f t="shared" si="39"/>
        <v>60</v>
      </c>
    </row>
    <row r="642" spans="1:20" x14ac:dyDescent="0.55000000000000004">
      <c r="A642" t="s">
        <v>8219</v>
      </c>
      <c r="B642" s="8">
        <v>39</v>
      </c>
      <c r="C642" t="s">
        <v>8221</v>
      </c>
      <c r="D642" s="8">
        <v>5</v>
      </c>
      <c r="E642" s="8"/>
      <c r="F642" s="8"/>
      <c r="G642" s="8"/>
      <c r="N642" t="s">
        <v>8219</v>
      </c>
      <c r="O642">
        <v>1478685915</v>
      </c>
      <c r="P642">
        <v>1480028400</v>
      </c>
      <c r="Q642">
        <f t="shared" si="38"/>
        <v>1342485</v>
      </c>
      <c r="R642" s="12">
        <f t="shared" ref="R642:R705" si="40">(((O642/60)/60)/24)+DATE(1970,1,1)</f>
        <v>42683.420312500006</v>
      </c>
      <c r="S642" s="12">
        <f t="shared" ref="S642:S705" si="41">(((P642/60)/60)/24)+DATE(1970,1,1)</f>
        <v>42698.958333333328</v>
      </c>
      <c r="T642">
        <f t="shared" si="39"/>
        <v>15.538020833322662</v>
      </c>
    </row>
    <row r="643" spans="1:20" x14ac:dyDescent="0.55000000000000004">
      <c r="A643" t="s">
        <v>8219</v>
      </c>
      <c r="B643" s="8">
        <v>39</v>
      </c>
      <c r="C643" t="s">
        <v>8221</v>
      </c>
      <c r="D643" s="8">
        <v>5</v>
      </c>
      <c r="E643" s="8"/>
      <c r="F643" s="8"/>
      <c r="G643" s="8"/>
      <c r="N643" t="s">
        <v>8219</v>
      </c>
      <c r="O643">
        <v>1436881248</v>
      </c>
      <c r="P643">
        <v>1439473248</v>
      </c>
      <c r="Q643">
        <f t="shared" ref="Q643:Q706" si="42">P643-O643</f>
        <v>2592000</v>
      </c>
      <c r="R643" s="12">
        <f t="shared" si="40"/>
        <v>42199.57</v>
      </c>
      <c r="S643" s="12">
        <f t="shared" si="41"/>
        <v>42229.57</v>
      </c>
      <c r="T643">
        <f t="shared" ref="T643:T706" si="43">S643-R643</f>
        <v>30</v>
      </c>
    </row>
    <row r="644" spans="1:20" x14ac:dyDescent="0.55000000000000004">
      <c r="A644" t="s">
        <v>8219</v>
      </c>
      <c r="B644" s="8">
        <v>39</v>
      </c>
      <c r="C644" t="s">
        <v>8221</v>
      </c>
      <c r="D644" s="8">
        <v>5</v>
      </c>
      <c r="E644" s="8"/>
      <c r="F644" s="8"/>
      <c r="G644" s="8"/>
      <c r="N644" t="s">
        <v>8219</v>
      </c>
      <c r="O644">
        <v>1436888274</v>
      </c>
      <c r="P644">
        <v>1439998674</v>
      </c>
      <c r="Q644">
        <f t="shared" si="42"/>
        <v>3110400</v>
      </c>
      <c r="R644" s="12">
        <f t="shared" si="40"/>
        <v>42199.651319444441</v>
      </c>
      <c r="S644" s="12">
        <f t="shared" si="41"/>
        <v>42235.651319444441</v>
      </c>
      <c r="T644">
        <f t="shared" si="43"/>
        <v>36</v>
      </c>
    </row>
    <row r="645" spans="1:20" x14ac:dyDescent="0.55000000000000004">
      <c r="A645" t="s">
        <v>8219</v>
      </c>
      <c r="B645" s="8">
        <v>38</v>
      </c>
      <c r="C645" t="s">
        <v>8221</v>
      </c>
      <c r="D645" s="8">
        <v>5</v>
      </c>
      <c r="E645" s="8"/>
      <c r="F645" s="8"/>
      <c r="G645" s="8"/>
      <c r="N645" t="s">
        <v>8219</v>
      </c>
      <c r="O645">
        <v>1428333875</v>
      </c>
      <c r="P645">
        <v>1433085875</v>
      </c>
      <c r="Q645">
        <f t="shared" si="42"/>
        <v>4752000</v>
      </c>
      <c r="R645" s="12">
        <f t="shared" si="40"/>
        <v>42100.642071759255</v>
      </c>
      <c r="S645" s="12">
        <f t="shared" si="41"/>
        <v>42155.642071759255</v>
      </c>
      <c r="T645">
        <f t="shared" si="43"/>
        <v>55</v>
      </c>
    </row>
    <row r="646" spans="1:20" x14ac:dyDescent="0.55000000000000004">
      <c r="A646" t="s">
        <v>8219</v>
      </c>
      <c r="B646" s="8">
        <v>38</v>
      </c>
      <c r="C646" t="s">
        <v>8221</v>
      </c>
      <c r="D646" s="8">
        <v>5</v>
      </c>
      <c r="E646" s="8"/>
      <c r="F646" s="8"/>
      <c r="G646" s="8"/>
      <c r="N646" t="s">
        <v>8219</v>
      </c>
      <c r="O646">
        <v>1410883139</v>
      </c>
      <c r="P646">
        <v>1414544400</v>
      </c>
      <c r="Q646">
        <f t="shared" si="42"/>
        <v>3661261</v>
      </c>
      <c r="R646" s="12">
        <f t="shared" si="40"/>
        <v>41898.665960648148</v>
      </c>
      <c r="S646" s="12">
        <f t="shared" si="41"/>
        <v>41941.041666666664</v>
      </c>
      <c r="T646">
        <f t="shared" si="43"/>
        <v>42.375706018516212</v>
      </c>
    </row>
    <row r="647" spans="1:20" x14ac:dyDescent="0.55000000000000004">
      <c r="A647" t="s">
        <v>8219</v>
      </c>
      <c r="B647" s="8">
        <v>38</v>
      </c>
      <c r="C647" t="s">
        <v>8221</v>
      </c>
      <c r="D647" s="8">
        <v>5</v>
      </c>
      <c r="E647" s="8"/>
      <c r="F647" s="8"/>
      <c r="G647" s="8"/>
      <c r="N647" t="s">
        <v>8219</v>
      </c>
      <c r="O647">
        <v>1468370274</v>
      </c>
      <c r="P647">
        <v>1470962274</v>
      </c>
      <c r="Q647">
        <f t="shared" si="42"/>
        <v>2592000</v>
      </c>
      <c r="R647" s="12">
        <f t="shared" si="40"/>
        <v>42564.026319444441</v>
      </c>
      <c r="S647" s="12">
        <f t="shared" si="41"/>
        <v>42594.026319444441</v>
      </c>
      <c r="T647">
        <f t="shared" si="43"/>
        <v>30</v>
      </c>
    </row>
    <row r="648" spans="1:20" x14ac:dyDescent="0.55000000000000004">
      <c r="A648" t="s">
        <v>8219</v>
      </c>
      <c r="B648" s="8">
        <v>38</v>
      </c>
      <c r="C648" t="s">
        <v>8221</v>
      </c>
      <c r="D648" s="8">
        <v>5</v>
      </c>
      <c r="E648" s="8"/>
      <c r="F648" s="8"/>
      <c r="G648" s="8"/>
      <c r="N648" t="s">
        <v>8219</v>
      </c>
      <c r="O648">
        <v>1405196867</v>
      </c>
      <c r="P648">
        <v>1407788867</v>
      </c>
      <c r="Q648">
        <f t="shared" si="42"/>
        <v>2592000</v>
      </c>
      <c r="R648" s="12">
        <f t="shared" si="40"/>
        <v>41832.852627314816</v>
      </c>
      <c r="S648" s="12">
        <f t="shared" si="41"/>
        <v>41862.852627314816</v>
      </c>
      <c r="T648">
        <f t="shared" si="43"/>
        <v>30</v>
      </c>
    </row>
    <row r="649" spans="1:20" x14ac:dyDescent="0.55000000000000004">
      <c r="A649" t="s">
        <v>8219</v>
      </c>
      <c r="B649" s="8">
        <v>38</v>
      </c>
      <c r="C649" t="s">
        <v>8221</v>
      </c>
      <c r="D649" s="8">
        <v>5</v>
      </c>
      <c r="E649" s="8"/>
      <c r="F649" s="8"/>
      <c r="G649" s="8"/>
      <c r="N649" t="s">
        <v>8219</v>
      </c>
      <c r="O649">
        <v>1455647149</v>
      </c>
      <c r="P649">
        <v>1458235549</v>
      </c>
      <c r="Q649">
        <f t="shared" si="42"/>
        <v>2588400</v>
      </c>
      <c r="R649" s="12">
        <f t="shared" si="40"/>
        <v>42416.767928240741</v>
      </c>
      <c r="S649" s="12">
        <f t="shared" si="41"/>
        <v>42446.726261574076</v>
      </c>
      <c r="T649">
        <f t="shared" si="43"/>
        <v>29.958333333335759</v>
      </c>
    </row>
    <row r="650" spans="1:20" x14ac:dyDescent="0.55000000000000004">
      <c r="A650" t="s">
        <v>8219</v>
      </c>
      <c r="B650" s="8">
        <v>38</v>
      </c>
      <c r="C650" t="s">
        <v>8221</v>
      </c>
      <c r="D650" s="8">
        <v>5</v>
      </c>
      <c r="E650" s="8"/>
      <c r="F650" s="8"/>
      <c r="G650" s="8"/>
      <c r="N650" t="s">
        <v>8219</v>
      </c>
      <c r="O650">
        <v>1410280708</v>
      </c>
      <c r="P650">
        <v>1413304708</v>
      </c>
      <c r="Q650">
        <f t="shared" si="42"/>
        <v>3024000</v>
      </c>
      <c r="R650" s="12">
        <f t="shared" si="40"/>
        <v>41891.693379629629</v>
      </c>
      <c r="S650" s="12">
        <f t="shared" si="41"/>
        <v>41926.693379629629</v>
      </c>
      <c r="T650">
        <f t="shared" si="43"/>
        <v>35</v>
      </c>
    </row>
    <row r="651" spans="1:20" x14ac:dyDescent="0.55000000000000004">
      <c r="A651" t="s">
        <v>8219</v>
      </c>
      <c r="B651" s="8">
        <v>38</v>
      </c>
      <c r="C651" t="s">
        <v>8221</v>
      </c>
      <c r="D651" s="8">
        <v>5</v>
      </c>
      <c r="E651" s="8"/>
      <c r="F651" s="8"/>
      <c r="G651" s="8"/>
      <c r="N651" t="s">
        <v>8219</v>
      </c>
      <c r="O651">
        <v>1409090013</v>
      </c>
      <c r="P651">
        <v>1410904413</v>
      </c>
      <c r="Q651">
        <f t="shared" si="42"/>
        <v>1814400</v>
      </c>
      <c r="R651" s="12">
        <f t="shared" si="40"/>
        <v>41877.912187499998</v>
      </c>
      <c r="S651" s="12">
        <f t="shared" si="41"/>
        <v>41898.912187499998</v>
      </c>
      <c r="T651">
        <f t="shared" si="43"/>
        <v>21</v>
      </c>
    </row>
    <row r="652" spans="1:20" x14ac:dyDescent="0.55000000000000004">
      <c r="A652" t="s">
        <v>8219</v>
      </c>
      <c r="B652" s="8">
        <v>38</v>
      </c>
      <c r="C652" t="s">
        <v>8221</v>
      </c>
      <c r="D652" s="8">
        <v>5</v>
      </c>
      <c r="E652" s="8"/>
      <c r="F652" s="8"/>
      <c r="G652" s="8"/>
      <c r="N652" t="s">
        <v>8219</v>
      </c>
      <c r="O652">
        <v>1413766384</v>
      </c>
      <c r="P652">
        <v>1418953984</v>
      </c>
      <c r="Q652">
        <f t="shared" si="42"/>
        <v>5187600</v>
      </c>
      <c r="R652" s="12">
        <f t="shared" si="40"/>
        <v>41932.036851851852</v>
      </c>
      <c r="S652" s="12">
        <f t="shared" si="41"/>
        <v>41992.078518518523</v>
      </c>
      <c r="T652">
        <f t="shared" si="43"/>
        <v>60.041666666671517</v>
      </c>
    </row>
    <row r="653" spans="1:20" x14ac:dyDescent="0.55000000000000004">
      <c r="A653" t="s">
        <v>8219</v>
      </c>
      <c r="B653" s="8">
        <v>38</v>
      </c>
      <c r="C653" t="s">
        <v>8221</v>
      </c>
      <c r="D653" s="8">
        <v>5</v>
      </c>
      <c r="E653" s="8"/>
      <c r="F653" s="8"/>
      <c r="G653" s="8"/>
      <c r="N653" t="s">
        <v>8219</v>
      </c>
      <c r="O653">
        <v>1415838311</v>
      </c>
      <c r="P653">
        <v>1418430311</v>
      </c>
      <c r="Q653">
        <f t="shared" si="42"/>
        <v>2592000</v>
      </c>
      <c r="R653" s="12">
        <f t="shared" si="40"/>
        <v>41956.017488425925</v>
      </c>
      <c r="S653" s="12">
        <f t="shared" si="41"/>
        <v>41986.017488425925</v>
      </c>
      <c r="T653">
        <f t="shared" si="43"/>
        <v>30</v>
      </c>
    </row>
    <row r="654" spans="1:20" x14ac:dyDescent="0.55000000000000004">
      <c r="A654" t="s">
        <v>8219</v>
      </c>
      <c r="B654" s="8">
        <v>38</v>
      </c>
      <c r="C654" t="s">
        <v>8221</v>
      </c>
      <c r="D654" s="8">
        <v>5</v>
      </c>
      <c r="E654" s="8"/>
      <c r="F654" s="8"/>
      <c r="G654" s="8"/>
      <c r="N654" t="s">
        <v>8219</v>
      </c>
      <c r="O654">
        <v>1478018050</v>
      </c>
      <c r="P654">
        <v>1480613650</v>
      </c>
      <c r="Q654">
        <f t="shared" si="42"/>
        <v>2595600</v>
      </c>
      <c r="R654" s="12">
        <f t="shared" si="40"/>
        <v>42675.690393518518</v>
      </c>
      <c r="S654" s="12">
        <f t="shared" si="41"/>
        <v>42705.732060185182</v>
      </c>
      <c r="T654">
        <f t="shared" si="43"/>
        <v>30.041666666664241</v>
      </c>
    </row>
    <row r="655" spans="1:20" x14ac:dyDescent="0.55000000000000004">
      <c r="A655" t="s">
        <v>8219</v>
      </c>
      <c r="B655" s="8">
        <v>38</v>
      </c>
      <c r="C655" t="s">
        <v>8221</v>
      </c>
      <c r="D655" s="8">
        <v>5</v>
      </c>
      <c r="E655" s="8"/>
      <c r="F655" s="8"/>
      <c r="G655" s="8"/>
      <c r="N655" t="s">
        <v>8219</v>
      </c>
      <c r="O655">
        <v>1436885440</v>
      </c>
      <c r="P655">
        <v>1440082240</v>
      </c>
      <c r="Q655">
        <f t="shared" si="42"/>
        <v>3196800</v>
      </c>
      <c r="R655" s="12">
        <f t="shared" si="40"/>
        <v>42199.618518518517</v>
      </c>
      <c r="S655" s="12">
        <f t="shared" si="41"/>
        <v>42236.618518518517</v>
      </c>
      <c r="T655">
        <f t="shared" si="43"/>
        <v>37</v>
      </c>
    </row>
    <row r="656" spans="1:20" x14ac:dyDescent="0.55000000000000004">
      <c r="A656" t="s">
        <v>8219</v>
      </c>
      <c r="B656" s="8">
        <v>38</v>
      </c>
      <c r="C656" t="s">
        <v>8221</v>
      </c>
      <c r="D656" s="8">
        <v>5</v>
      </c>
      <c r="E656" s="8"/>
      <c r="F656" s="8"/>
      <c r="G656" s="8"/>
      <c r="N656" t="s">
        <v>8219</v>
      </c>
      <c r="O656">
        <v>1433804313</v>
      </c>
      <c r="P656">
        <v>1436396313</v>
      </c>
      <c r="Q656">
        <f t="shared" si="42"/>
        <v>2592000</v>
      </c>
      <c r="R656" s="12">
        <f t="shared" si="40"/>
        <v>42163.957326388889</v>
      </c>
      <c r="S656" s="12">
        <f t="shared" si="41"/>
        <v>42193.957326388889</v>
      </c>
      <c r="T656">
        <f t="shared" si="43"/>
        <v>30</v>
      </c>
    </row>
    <row r="657" spans="1:20" x14ac:dyDescent="0.55000000000000004">
      <c r="A657" t="s">
        <v>8219</v>
      </c>
      <c r="B657" s="8">
        <v>38</v>
      </c>
      <c r="C657" t="s">
        <v>8221</v>
      </c>
      <c r="D657" s="8">
        <v>5</v>
      </c>
      <c r="E657" s="8"/>
      <c r="F657" s="8"/>
      <c r="G657" s="8"/>
      <c r="N657" t="s">
        <v>8219</v>
      </c>
      <c r="O657">
        <v>1423609112</v>
      </c>
      <c r="P657">
        <v>1426197512</v>
      </c>
      <c r="Q657">
        <f t="shared" si="42"/>
        <v>2588400</v>
      </c>
      <c r="R657" s="12">
        <f t="shared" si="40"/>
        <v>42045.957314814819</v>
      </c>
      <c r="S657" s="12">
        <f t="shared" si="41"/>
        <v>42075.915648148148</v>
      </c>
      <c r="T657">
        <f t="shared" si="43"/>
        <v>29.958333333328483</v>
      </c>
    </row>
    <row r="658" spans="1:20" x14ac:dyDescent="0.55000000000000004">
      <c r="A658" t="s">
        <v>8219</v>
      </c>
      <c r="B658" s="8">
        <v>38</v>
      </c>
      <c r="C658" t="s">
        <v>8221</v>
      </c>
      <c r="D658" s="8">
        <v>5</v>
      </c>
      <c r="E658" s="8"/>
      <c r="F658" s="8"/>
      <c r="G658" s="8"/>
      <c r="N658" t="s">
        <v>8219</v>
      </c>
      <c r="O658">
        <v>1455736719</v>
      </c>
      <c r="P658">
        <v>1460917119</v>
      </c>
      <c r="Q658">
        <f t="shared" si="42"/>
        <v>5180400</v>
      </c>
      <c r="R658" s="12">
        <f t="shared" si="40"/>
        <v>42417.804618055554</v>
      </c>
      <c r="S658" s="12">
        <f t="shared" si="41"/>
        <v>42477.762951388882</v>
      </c>
      <c r="T658">
        <f t="shared" si="43"/>
        <v>59.958333333328483</v>
      </c>
    </row>
    <row r="659" spans="1:20" x14ac:dyDescent="0.55000000000000004">
      <c r="A659" t="s">
        <v>8219</v>
      </c>
      <c r="B659" s="8">
        <v>38</v>
      </c>
      <c r="C659" t="s">
        <v>8221</v>
      </c>
      <c r="D659" s="8">
        <v>5</v>
      </c>
      <c r="E659" s="8"/>
      <c r="F659" s="8"/>
      <c r="G659" s="8"/>
      <c r="N659" t="s">
        <v>8219</v>
      </c>
      <c r="O659">
        <v>1448309872</v>
      </c>
      <c r="P659">
        <v>1450901872</v>
      </c>
      <c r="Q659">
        <f t="shared" si="42"/>
        <v>2592000</v>
      </c>
      <c r="R659" s="12">
        <f t="shared" si="40"/>
        <v>42331.84574074074</v>
      </c>
      <c r="S659" s="12">
        <f t="shared" si="41"/>
        <v>42361.84574074074</v>
      </c>
      <c r="T659">
        <f t="shared" si="43"/>
        <v>30</v>
      </c>
    </row>
    <row r="660" spans="1:20" x14ac:dyDescent="0.55000000000000004">
      <c r="A660" t="s">
        <v>8219</v>
      </c>
      <c r="B660" s="8">
        <v>38</v>
      </c>
      <c r="C660" t="s">
        <v>8221</v>
      </c>
      <c r="D660" s="8">
        <v>5</v>
      </c>
      <c r="E660" s="8"/>
      <c r="F660" s="8"/>
      <c r="G660" s="8"/>
      <c r="N660" t="s">
        <v>8219</v>
      </c>
      <c r="O660">
        <v>1435117889</v>
      </c>
      <c r="P660">
        <v>1437933600</v>
      </c>
      <c r="Q660">
        <f t="shared" si="42"/>
        <v>2815711</v>
      </c>
      <c r="R660" s="12">
        <f t="shared" si="40"/>
        <v>42179.160752314812</v>
      </c>
      <c r="S660" s="12">
        <f t="shared" si="41"/>
        <v>42211.75</v>
      </c>
      <c r="T660">
        <f t="shared" si="43"/>
        <v>32.589247685187729</v>
      </c>
    </row>
    <row r="661" spans="1:20" x14ac:dyDescent="0.55000000000000004">
      <c r="A661" t="s">
        <v>8219</v>
      </c>
      <c r="B661" s="8">
        <v>37</v>
      </c>
      <c r="C661" t="s">
        <v>8221</v>
      </c>
      <c r="D661" s="8">
        <v>5</v>
      </c>
      <c r="E661" s="8"/>
      <c r="F661" s="8"/>
      <c r="G661" s="8"/>
      <c r="N661" t="s">
        <v>8219</v>
      </c>
      <c r="O661">
        <v>1437747295</v>
      </c>
      <c r="P661">
        <v>1440339295</v>
      </c>
      <c r="Q661">
        <f t="shared" si="42"/>
        <v>2592000</v>
      </c>
      <c r="R661" s="12">
        <f t="shared" si="40"/>
        <v>42209.593692129631</v>
      </c>
      <c r="S661" s="12">
        <f t="shared" si="41"/>
        <v>42239.593692129631</v>
      </c>
      <c r="T661">
        <f t="shared" si="43"/>
        <v>30</v>
      </c>
    </row>
    <row r="662" spans="1:20" hidden="1" x14ac:dyDescent="0.55000000000000004">
      <c r="A662" t="s">
        <v>8219</v>
      </c>
      <c r="B662" s="8">
        <v>37</v>
      </c>
      <c r="C662" t="s">
        <v>8221</v>
      </c>
      <c r="D662" s="8">
        <v>5</v>
      </c>
      <c r="E662" s="8"/>
      <c r="F662" s="8"/>
      <c r="G662" s="8"/>
      <c r="N662" t="s">
        <v>8221</v>
      </c>
      <c r="O662">
        <v>1412963279</v>
      </c>
      <c r="P662">
        <v>1415558879</v>
      </c>
      <c r="Q662">
        <f t="shared" si="42"/>
        <v>2595600</v>
      </c>
      <c r="R662" s="12">
        <f t="shared" si="40"/>
        <v>41922.741655092592</v>
      </c>
      <c r="S662" s="12">
        <f t="shared" si="41"/>
        <v>41952.783321759263</v>
      </c>
      <c r="T662">
        <f t="shared" si="43"/>
        <v>30.041666666671517</v>
      </c>
    </row>
    <row r="663" spans="1:20" hidden="1" x14ac:dyDescent="0.55000000000000004">
      <c r="A663" t="s">
        <v>8219</v>
      </c>
      <c r="B663" s="8">
        <v>37</v>
      </c>
      <c r="C663" t="s">
        <v>8221</v>
      </c>
      <c r="D663" s="8">
        <v>5</v>
      </c>
      <c r="E663" s="8"/>
      <c r="F663" s="8"/>
      <c r="G663" s="8"/>
      <c r="N663" t="s">
        <v>8221</v>
      </c>
      <c r="O663">
        <v>1474644559</v>
      </c>
      <c r="P663">
        <v>1477236559</v>
      </c>
      <c r="Q663">
        <f t="shared" si="42"/>
        <v>2592000</v>
      </c>
      <c r="R663" s="12">
        <f t="shared" si="40"/>
        <v>42636.645358796297</v>
      </c>
      <c r="S663" s="12">
        <f t="shared" si="41"/>
        <v>42666.645358796297</v>
      </c>
      <c r="T663">
        <f t="shared" si="43"/>
        <v>30</v>
      </c>
    </row>
    <row r="664" spans="1:20" hidden="1" x14ac:dyDescent="0.55000000000000004">
      <c r="A664" t="s">
        <v>8219</v>
      </c>
      <c r="B664" s="8">
        <v>37</v>
      </c>
      <c r="C664" t="s">
        <v>8221</v>
      </c>
      <c r="D664" s="8">
        <v>5</v>
      </c>
      <c r="E664" s="8"/>
      <c r="F664" s="8"/>
      <c r="G664" s="8"/>
      <c r="N664" t="s">
        <v>8221</v>
      </c>
      <c r="O664">
        <v>1418812247</v>
      </c>
      <c r="P664">
        <v>1421404247</v>
      </c>
      <c r="Q664">
        <f t="shared" si="42"/>
        <v>2592000</v>
      </c>
      <c r="R664" s="12">
        <f t="shared" si="40"/>
        <v>41990.438043981485</v>
      </c>
      <c r="S664" s="12">
        <f t="shared" si="41"/>
        <v>42020.438043981485</v>
      </c>
      <c r="T664">
        <f t="shared" si="43"/>
        <v>30</v>
      </c>
    </row>
    <row r="665" spans="1:20" hidden="1" x14ac:dyDescent="0.55000000000000004">
      <c r="A665" t="s">
        <v>8219</v>
      </c>
      <c r="B665" s="8">
        <v>37</v>
      </c>
      <c r="C665" t="s">
        <v>8221</v>
      </c>
      <c r="D665" s="8">
        <v>5</v>
      </c>
      <c r="E665" s="8"/>
      <c r="F665" s="8"/>
      <c r="G665" s="8"/>
      <c r="N665" t="s">
        <v>8221</v>
      </c>
      <c r="O665">
        <v>1434658456</v>
      </c>
      <c r="P665">
        <v>1437250456</v>
      </c>
      <c r="Q665">
        <f t="shared" si="42"/>
        <v>2592000</v>
      </c>
      <c r="R665" s="12">
        <f t="shared" si="40"/>
        <v>42173.843240740738</v>
      </c>
      <c r="S665" s="12">
        <f t="shared" si="41"/>
        <v>42203.843240740738</v>
      </c>
      <c r="T665">
        <f t="shared" si="43"/>
        <v>30</v>
      </c>
    </row>
    <row r="666" spans="1:20" hidden="1" x14ac:dyDescent="0.55000000000000004">
      <c r="A666" t="s">
        <v>8219</v>
      </c>
      <c r="B666" s="8">
        <v>37</v>
      </c>
      <c r="C666" t="s">
        <v>8221</v>
      </c>
      <c r="D666" s="8">
        <v>5</v>
      </c>
      <c r="E666" s="8"/>
      <c r="F666" s="8"/>
      <c r="G666" s="8"/>
      <c r="N666" t="s">
        <v>8221</v>
      </c>
      <c r="O666">
        <v>1426348775</v>
      </c>
      <c r="P666">
        <v>1428940775</v>
      </c>
      <c r="Q666">
        <f t="shared" si="42"/>
        <v>2592000</v>
      </c>
      <c r="R666" s="12">
        <f t="shared" si="40"/>
        <v>42077.666377314818</v>
      </c>
      <c r="S666" s="12">
        <f t="shared" si="41"/>
        <v>42107.666377314818</v>
      </c>
      <c r="T666">
        <f t="shared" si="43"/>
        <v>30</v>
      </c>
    </row>
    <row r="667" spans="1:20" hidden="1" x14ac:dyDescent="0.55000000000000004">
      <c r="A667" t="s">
        <v>8219</v>
      </c>
      <c r="B667" s="8">
        <v>37</v>
      </c>
      <c r="C667" t="s">
        <v>8221</v>
      </c>
      <c r="D667" s="8">
        <v>5</v>
      </c>
      <c r="E667" s="8"/>
      <c r="F667" s="8"/>
      <c r="G667" s="8"/>
      <c r="N667" t="s">
        <v>8221</v>
      </c>
      <c r="O667">
        <v>1479143061</v>
      </c>
      <c r="P667">
        <v>1484327061</v>
      </c>
      <c r="Q667">
        <f t="shared" si="42"/>
        <v>5184000</v>
      </c>
      <c r="R667" s="12">
        <f t="shared" si="40"/>
        <v>42688.711354166662</v>
      </c>
      <c r="S667" s="12">
        <f t="shared" si="41"/>
        <v>42748.711354166662</v>
      </c>
      <c r="T667">
        <f t="shared" si="43"/>
        <v>60</v>
      </c>
    </row>
    <row r="668" spans="1:20" hidden="1" x14ac:dyDescent="0.55000000000000004">
      <c r="A668" t="s">
        <v>8219</v>
      </c>
      <c r="B668" s="8">
        <v>37</v>
      </c>
      <c r="C668" t="s">
        <v>8221</v>
      </c>
      <c r="D668" s="8">
        <v>5</v>
      </c>
      <c r="E668" s="8"/>
      <c r="F668" s="8"/>
      <c r="G668" s="8"/>
      <c r="N668" t="s">
        <v>8221</v>
      </c>
      <c r="O668">
        <v>1405713498</v>
      </c>
      <c r="P668">
        <v>1408305498</v>
      </c>
      <c r="Q668">
        <f t="shared" si="42"/>
        <v>2592000</v>
      </c>
      <c r="R668" s="12">
        <f t="shared" si="40"/>
        <v>41838.832152777781</v>
      </c>
      <c r="S668" s="12">
        <f t="shared" si="41"/>
        <v>41868.832152777781</v>
      </c>
      <c r="T668">
        <f t="shared" si="43"/>
        <v>30</v>
      </c>
    </row>
    <row r="669" spans="1:20" hidden="1" x14ac:dyDescent="0.55000000000000004">
      <c r="A669" t="s">
        <v>8219</v>
      </c>
      <c r="B669" s="8">
        <v>37</v>
      </c>
      <c r="C669" t="s">
        <v>8221</v>
      </c>
      <c r="D669" s="8">
        <v>5</v>
      </c>
      <c r="E669" s="8"/>
      <c r="F669" s="8"/>
      <c r="G669" s="8"/>
      <c r="N669" t="s">
        <v>8221</v>
      </c>
      <c r="O669">
        <v>1474275463</v>
      </c>
      <c r="P669">
        <v>1477731463</v>
      </c>
      <c r="Q669">
        <f t="shared" si="42"/>
        <v>3456000</v>
      </c>
      <c r="R669" s="12">
        <f t="shared" si="40"/>
        <v>42632.373414351852</v>
      </c>
      <c r="S669" s="12">
        <f t="shared" si="41"/>
        <v>42672.373414351852</v>
      </c>
      <c r="T669">
        <f t="shared" si="43"/>
        <v>40</v>
      </c>
    </row>
    <row r="670" spans="1:20" hidden="1" x14ac:dyDescent="0.55000000000000004">
      <c r="A670" t="s">
        <v>8219</v>
      </c>
      <c r="B670" s="8">
        <v>37</v>
      </c>
      <c r="C670" t="s">
        <v>8221</v>
      </c>
      <c r="D670" s="8">
        <v>5</v>
      </c>
      <c r="E670" s="8"/>
      <c r="F670" s="8"/>
      <c r="G670" s="8"/>
      <c r="N670" t="s">
        <v>8221</v>
      </c>
      <c r="O670">
        <v>1427486222</v>
      </c>
      <c r="P670">
        <v>1431374222</v>
      </c>
      <c r="Q670">
        <f t="shared" si="42"/>
        <v>3888000</v>
      </c>
      <c r="R670" s="12">
        <f t="shared" si="40"/>
        <v>42090.831273148149</v>
      </c>
      <c r="S670" s="12">
        <f t="shared" si="41"/>
        <v>42135.831273148149</v>
      </c>
      <c r="T670">
        <f t="shared" si="43"/>
        <v>45</v>
      </c>
    </row>
    <row r="671" spans="1:20" hidden="1" x14ac:dyDescent="0.55000000000000004">
      <c r="A671" t="s">
        <v>8219</v>
      </c>
      <c r="B671" s="8">
        <v>37</v>
      </c>
      <c r="C671" t="s">
        <v>8221</v>
      </c>
      <c r="D671" s="8">
        <v>5</v>
      </c>
      <c r="E671" s="8"/>
      <c r="F671" s="8"/>
      <c r="G671" s="8"/>
      <c r="N671" t="s">
        <v>8221</v>
      </c>
      <c r="O671">
        <v>1465225258</v>
      </c>
      <c r="P671">
        <v>1467817258</v>
      </c>
      <c r="Q671">
        <f t="shared" si="42"/>
        <v>2592000</v>
      </c>
      <c r="R671" s="12">
        <f t="shared" si="40"/>
        <v>42527.625671296293</v>
      </c>
      <c r="S671" s="12">
        <f t="shared" si="41"/>
        <v>42557.625671296293</v>
      </c>
      <c r="T671">
        <f t="shared" si="43"/>
        <v>30</v>
      </c>
    </row>
    <row r="672" spans="1:20" hidden="1" x14ac:dyDescent="0.55000000000000004">
      <c r="A672" t="s">
        <v>8219</v>
      </c>
      <c r="B672" s="8">
        <v>37</v>
      </c>
      <c r="C672" t="s">
        <v>8221</v>
      </c>
      <c r="D672" s="8">
        <v>5</v>
      </c>
      <c r="E672" s="8"/>
      <c r="F672" s="8"/>
      <c r="G672" s="8"/>
      <c r="N672" t="s">
        <v>8221</v>
      </c>
      <c r="O672">
        <v>1463418120</v>
      </c>
      <c r="P672">
        <v>1466323800</v>
      </c>
      <c r="Q672">
        <f t="shared" si="42"/>
        <v>2905680</v>
      </c>
      <c r="R672" s="12">
        <f t="shared" si="40"/>
        <v>42506.709722222222</v>
      </c>
      <c r="S672" s="12">
        <f t="shared" si="41"/>
        <v>42540.340277777781</v>
      </c>
      <c r="T672">
        <f t="shared" si="43"/>
        <v>33.630555555559113</v>
      </c>
    </row>
    <row r="673" spans="1:20" hidden="1" x14ac:dyDescent="0.55000000000000004">
      <c r="A673" t="s">
        <v>8219</v>
      </c>
      <c r="B673" s="8">
        <v>36</v>
      </c>
      <c r="C673" t="s">
        <v>8221</v>
      </c>
      <c r="D673" s="8">
        <v>5</v>
      </c>
      <c r="E673" s="8"/>
      <c r="F673" s="8"/>
      <c r="G673" s="8"/>
      <c r="N673" t="s">
        <v>8221</v>
      </c>
      <c r="O673">
        <v>1418315852</v>
      </c>
      <c r="P673">
        <v>1421208000</v>
      </c>
      <c r="Q673">
        <f t="shared" si="42"/>
        <v>2892148</v>
      </c>
      <c r="R673" s="12">
        <f t="shared" si="40"/>
        <v>41984.692731481482</v>
      </c>
      <c r="S673" s="12">
        <f t="shared" si="41"/>
        <v>42018.166666666672</v>
      </c>
      <c r="T673">
        <f t="shared" si="43"/>
        <v>33.473935185189475</v>
      </c>
    </row>
    <row r="674" spans="1:20" hidden="1" x14ac:dyDescent="0.55000000000000004">
      <c r="A674" t="s">
        <v>8219</v>
      </c>
      <c r="B674" s="8">
        <v>36</v>
      </c>
      <c r="C674" t="s">
        <v>8221</v>
      </c>
      <c r="D674" s="8">
        <v>5</v>
      </c>
      <c r="E674" s="8"/>
      <c r="F674" s="8"/>
      <c r="G674" s="8"/>
      <c r="N674" t="s">
        <v>8221</v>
      </c>
      <c r="O674">
        <v>1417410964</v>
      </c>
      <c r="P674">
        <v>1420088340</v>
      </c>
      <c r="Q674">
        <f t="shared" si="42"/>
        <v>2677376</v>
      </c>
      <c r="R674" s="12">
        <f t="shared" si="40"/>
        <v>41974.219490740739</v>
      </c>
      <c r="S674" s="12">
        <f t="shared" si="41"/>
        <v>42005.207638888889</v>
      </c>
      <c r="T674">
        <f t="shared" si="43"/>
        <v>30.988148148149776</v>
      </c>
    </row>
    <row r="675" spans="1:20" hidden="1" x14ac:dyDescent="0.55000000000000004">
      <c r="A675" t="s">
        <v>8219</v>
      </c>
      <c r="B675" s="8">
        <v>36</v>
      </c>
      <c r="C675" t="s">
        <v>8221</v>
      </c>
      <c r="D675" s="8">
        <v>5</v>
      </c>
      <c r="E675" s="8"/>
      <c r="F675" s="8"/>
      <c r="G675" s="8"/>
      <c r="N675" t="s">
        <v>8221</v>
      </c>
      <c r="O675">
        <v>1405714217</v>
      </c>
      <c r="P675">
        <v>1409602217</v>
      </c>
      <c r="Q675">
        <f t="shared" si="42"/>
        <v>3888000</v>
      </c>
      <c r="R675" s="12">
        <f t="shared" si="40"/>
        <v>41838.840474537035</v>
      </c>
      <c r="S675" s="12">
        <f t="shared" si="41"/>
        <v>41883.840474537035</v>
      </c>
      <c r="T675">
        <f t="shared" si="43"/>
        <v>45</v>
      </c>
    </row>
    <row r="676" spans="1:20" hidden="1" x14ac:dyDescent="0.55000000000000004">
      <c r="A676" t="s">
        <v>8219</v>
      </c>
      <c r="B676" s="8">
        <v>36</v>
      </c>
      <c r="C676" t="s">
        <v>8221</v>
      </c>
      <c r="D676" s="8">
        <v>5</v>
      </c>
      <c r="E676" s="8"/>
      <c r="F676" s="8"/>
      <c r="G676" s="8"/>
      <c r="N676" t="s">
        <v>8221</v>
      </c>
      <c r="O676">
        <v>1402627627</v>
      </c>
      <c r="P676">
        <v>1407811627</v>
      </c>
      <c r="Q676">
        <f t="shared" si="42"/>
        <v>5184000</v>
      </c>
      <c r="R676" s="12">
        <f t="shared" si="40"/>
        <v>41803.116053240738</v>
      </c>
      <c r="S676" s="12">
        <f t="shared" si="41"/>
        <v>41863.116053240738</v>
      </c>
      <c r="T676">
        <f t="shared" si="43"/>
        <v>60</v>
      </c>
    </row>
    <row r="677" spans="1:20" hidden="1" x14ac:dyDescent="0.55000000000000004">
      <c r="A677" t="s">
        <v>8219</v>
      </c>
      <c r="B677" s="8">
        <v>36</v>
      </c>
      <c r="C677" t="s">
        <v>8221</v>
      </c>
      <c r="D677" s="8">
        <v>5</v>
      </c>
      <c r="E677" s="8"/>
      <c r="F677" s="8"/>
      <c r="G677" s="8"/>
      <c r="N677" t="s">
        <v>8221</v>
      </c>
      <c r="O677">
        <v>1417558804</v>
      </c>
      <c r="P677">
        <v>1420095540</v>
      </c>
      <c r="Q677">
        <f t="shared" si="42"/>
        <v>2536736</v>
      </c>
      <c r="R677" s="12">
        <f t="shared" si="40"/>
        <v>41975.930601851855</v>
      </c>
      <c r="S677" s="12">
        <f t="shared" si="41"/>
        <v>42005.290972222225</v>
      </c>
      <c r="T677">
        <f t="shared" si="43"/>
        <v>29.360370370370219</v>
      </c>
    </row>
    <row r="678" spans="1:20" hidden="1" x14ac:dyDescent="0.55000000000000004">
      <c r="A678" t="s">
        <v>8219</v>
      </c>
      <c r="B678" s="8">
        <v>36</v>
      </c>
      <c r="C678" t="s">
        <v>8221</v>
      </c>
      <c r="D678" s="8">
        <v>5</v>
      </c>
      <c r="E678" s="8"/>
      <c r="F678" s="8"/>
      <c r="G678" s="8"/>
      <c r="N678" t="s">
        <v>8221</v>
      </c>
      <c r="O678">
        <v>1420741581</v>
      </c>
      <c r="P678">
        <v>1423333581</v>
      </c>
      <c r="Q678">
        <f t="shared" si="42"/>
        <v>2592000</v>
      </c>
      <c r="R678" s="12">
        <f t="shared" si="40"/>
        <v>42012.768298611118</v>
      </c>
      <c r="S678" s="12">
        <f t="shared" si="41"/>
        <v>42042.768298611118</v>
      </c>
      <c r="T678">
        <f t="shared" si="43"/>
        <v>30</v>
      </c>
    </row>
    <row r="679" spans="1:20" hidden="1" x14ac:dyDescent="0.55000000000000004">
      <c r="A679" t="s">
        <v>8219</v>
      </c>
      <c r="B679" s="8">
        <v>36</v>
      </c>
      <c r="C679" t="s">
        <v>8221</v>
      </c>
      <c r="D679" s="8">
        <v>5</v>
      </c>
      <c r="E679" s="8"/>
      <c r="F679" s="8"/>
      <c r="G679" s="8"/>
      <c r="N679" t="s">
        <v>8221</v>
      </c>
      <c r="O679">
        <v>1463218895</v>
      </c>
      <c r="P679">
        <v>1467106895</v>
      </c>
      <c r="Q679">
        <f t="shared" si="42"/>
        <v>3888000</v>
      </c>
      <c r="R679" s="12">
        <f t="shared" si="40"/>
        <v>42504.403877314813</v>
      </c>
      <c r="S679" s="12">
        <f t="shared" si="41"/>
        <v>42549.403877314813</v>
      </c>
      <c r="T679">
        <f t="shared" si="43"/>
        <v>45</v>
      </c>
    </row>
    <row r="680" spans="1:20" hidden="1" x14ac:dyDescent="0.55000000000000004">
      <c r="A680" t="s">
        <v>8219</v>
      </c>
      <c r="B680" s="8">
        <v>36</v>
      </c>
      <c r="C680" t="s">
        <v>8221</v>
      </c>
      <c r="D680" s="8">
        <v>5</v>
      </c>
      <c r="E680" s="8"/>
      <c r="F680" s="8"/>
      <c r="G680" s="8"/>
      <c r="N680" t="s">
        <v>8221</v>
      </c>
      <c r="O680">
        <v>1461229338</v>
      </c>
      <c r="P680">
        <v>1463821338</v>
      </c>
      <c r="Q680">
        <f t="shared" si="42"/>
        <v>2592000</v>
      </c>
      <c r="R680" s="12">
        <f t="shared" si="40"/>
        <v>42481.376597222217</v>
      </c>
      <c r="S680" s="12">
        <f t="shared" si="41"/>
        <v>42511.376597222217</v>
      </c>
      <c r="T680">
        <f t="shared" si="43"/>
        <v>30</v>
      </c>
    </row>
    <row r="681" spans="1:20" hidden="1" x14ac:dyDescent="0.55000000000000004">
      <c r="A681" t="s">
        <v>8219</v>
      </c>
      <c r="B681" s="8">
        <v>35</v>
      </c>
      <c r="C681" t="s">
        <v>8221</v>
      </c>
      <c r="D681" s="8">
        <v>5</v>
      </c>
      <c r="E681" s="8"/>
      <c r="F681" s="8"/>
      <c r="G681" s="8"/>
      <c r="N681" t="s">
        <v>8221</v>
      </c>
      <c r="O681">
        <v>1467736909</v>
      </c>
      <c r="P681">
        <v>1472920909</v>
      </c>
      <c r="Q681">
        <f t="shared" si="42"/>
        <v>5184000</v>
      </c>
      <c r="R681" s="12">
        <f t="shared" si="40"/>
        <v>42556.695706018523</v>
      </c>
      <c r="S681" s="12">
        <f t="shared" si="41"/>
        <v>42616.695706018523</v>
      </c>
      <c r="T681">
        <f t="shared" si="43"/>
        <v>60</v>
      </c>
    </row>
    <row r="682" spans="1:20" hidden="1" x14ac:dyDescent="0.55000000000000004">
      <c r="A682" t="s">
        <v>8219</v>
      </c>
      <c r="B682" s="8">
        <v>35</v>
      </c>
      <c r="C682" t="s">
        <v>8221</v>
      </c>
      <c r="D682" s="8">
        <v>5</v>
      </c>
      <c r="E682" s="8"/>
      <c r="F682" s="8"/>
      <c r="G682" s="8"/>
      <c r="N682" t="s">
        <v>8221</v>
      </c>
      <c r="O682">
        <v>1407931331</v>
      </c>
      <c r="P682">
        <v>1410955331</v>
      </c>
      <c r="Q682">
        <f t="shared" si="42"/>
        <v>3024000</v>
      </c>
      <c r="R682" s="12">
        <f t="shared" si="40"/>
        <v>41864.501516203702</v>
      </c>
      <c r="S682" s="12">
        <f t="shared" si="41"/>
        <v>41899.501516203702</v>
      </c>
      <c r="T682">
        <f t="shared" si="43"/>
        <v>35</v>
      </c>
    </row>
    <row r="683" spans="1:20" hidden="1" x14ac:dyDescent="0.55000000000000004">
      <c r="A683" t="s">
        <v>8219</v>
      </c>
      <c r="B683" s="8">
        <v>35</v>
      </c>
      <c r="C683" t="s">
        <v>8221</v>
      </c>
      <c r="D683" s="8">
        <v>4</v>
      </c>
      <c r="E683" s="8"/>
      <c r="F683" s="8"/>
      <c r="G683" s="8"/>
      <c r="N683" t="s">
        <v>8221</v>
      </c>
      <c r="O683">
        <v>1474917604</v>
      </c>
      <c r="P683">
        <v>1477509604</v>
      </c>
      <c r="Q683">
        <f t="shared" si="42"/>
        <v>2592000</v>
      </c>
      <c r="R683" s="12">
        <f t="shared" si="40"/>
        <v>42639.805601851855</v>
      </c>
      <c r="S683" s="12">
        <f t="shared" si="41"/>
        <v>42669.805601851855</v>
      </c>
      <c r="T683">
        <f t="shared" si="43"/>
        <v>30</v>
      </c>
    </row>
    <row r="684" spans="1:20" hidden="1" x14ac:dyDescent="0.55000000000000004">
      <c r="A684" t="s">
        <v>8219</v>
      </c>
      <c r="B684" s="8">
        <v>35</v>
      </c>
      <c r="C684" t="s">
        <v>8221</v>
      </c>
      <c r="D684" s="8">
        <v>4</v>
      </c>
      <c r="E684" s="8"/>
      <c r="F684" s="8"/>
      <c r="G684" s="8"/>
      <c r="N684" t="s">
        <v>8221</v>
      </c>
      <c r="O684">
        <v>1486923722</v>
      </c>
      <c r="P684">
        <v>1489512122</v>
      </c>
      <c r="Q684">
        <f t="shared" si="42"/>
        <v>2588400</v>
      </c>
      <c r="R684" s="12">
        <f t="shared" si="40"/>
        <v>42778.765300925923</v>
      </c>
      <c r="S684" s="12">
        <f t="shared" si="41"/>
        <v>42808.723634259266</v>
      </c>
      <c r="T684">
        <f t="shared" si="43"/>
        <v>29.958333333343035</v>
      </c>
    </row>
    <row r="685" spans="1:20" hidden="1" x14ac:dyDescent="0.55000000000000004">
      <c r="A685" t="s">
        <v>8219</v>
      </c>
      <c r="B685" s="8">
        <v>35</v>
      </c>
      <c r="C685" t="s">
        <v>8221</v>
      </c>
      <c r="D685" s="8">
        <v>4</v>
      </c>
      <c r="E685" s="8"/>
      <c r="F685" s="8"/>
      <c r="G685" s="8"/>
      <c r="N685" t="s">
        <v>8221</v>
      </c>
      <c r="O685">
        <v>1474493764</v>
      </c>
      <c r="P685">
        <v>1477949764</v>
      </c>
      <c r="Q685">
        <f t="shared" si="42"/>
        <v>3456000</v>
      </c>
      <c r="R685" s="12">
        <f t="shared" si="40"/>
        <v>42634.900046296301</v>
      </c>
      <c r="S685" s="12">
        <f t="shared" si="41"/>
        <v>42674.900046296301</v>
      </c>
      <c r="T685">
        <f t="shared" si="43"/>
        <v>40</v>
      </c>
    </row>
    <row r="686" spans="1:20" hidden="1" x14ac:dyDescent="0.55000000000000004">
      <c r="A686" t="s">
        <v>8219</v>
      </c>
      <c r="B686" s="8">
        <v>35</v>
      </c>
      <c r="C686" t="s">
        <v>8221</v>
      </c>
      <c r="D686" s="8">
        <v>4</v>
      </c>
      <c r="E686" s="8"/>
      <c r="F686" s="8"/>
      <c r="G686" s="8"/>
      <c r="N686" t="s">
        <v>8221</v>
      </c>
      <c r="O686">
        <v>1403176891</v>
      </c>
      <c r="P686">
        <v>1406257200</v>
      </c>
      <c r="Q686">
        <f t="shared" si="42"/>
        <v>3080309</v>
      </c>
      <c r="R686" s="12">
        <f t="shared" si="40"/>
        <v>41809.473275462966</v>
      </c>
      <c r="S686" s="12">
        <f t="shared" si="41"/>
        <v>41845.125</v>
      </c>
      <c r="T686">
        <f t="shared" si="43"/>
        <v>35.65172453703417</v>
      </c>
    </row>
    <row r="687" spans="1:20" hidden="1" x14ac:dyDescent="0.55000000000000004">
      <c r="A687" t="s">
        <v>8219</v>
      </c>
      <c r="B687" s="8">
        <v>35</v>
      </c>
      <c r="C687" t="s">
        <v>8221</v>
      </c>
      <c r="D687" s="8">
        <v>4</v>
      </c>
      <c r="E687" s="8"/>
      <c r="F687" s="8"/>
      <c r="G687" s="8"/>
      <c r="N687" t="s">
        <v>8221</v>
      </c>
      <c r="O687">
        <v>1417207672</v>
      </c>
      <c r="P687">
        <v>1421095672</v>
      </c>
      <c r="Q687">
        <f t="shared" si="42"/>
        <v>3888000</v>
      </c>
      <c r="R687" s="12">
        <f t="shared" si="40"/>
        <v>41971.866574074069</v>
      </c>
      <c r="S687" s="12">
        <f t="shared" si="41"/>
        <v>42016.866574074069</v>
      </c>
      <c r="T687">
        <f t="shared" si="43"/>
        <v>45</v>
      </c>
    </row>
    <row r="688" spans="1:20" hidden="1" x14ac:dyDescent="0.55000000000000004">
      <c r="A688" t="s">
        <v>8219</v>
      </c>
      <c r="B688" s="8">
        <v>35</v>
      </c>
      <c r="C688" t="s">
        <v>8221</v>
      </c>
      <c r="D688" s="8">
        <v>4</v>
      </c>
      <c r="E688" s="8"/>
      <c r="F688" s="8"/>
      <c r="G688" s="8"/>
      <c r="N688" t="s">
        <v>8221</v>
      </c>
      <c r="O688">
        <v>1436026170</v>
      </c>
      <c r="P688">
        <v>1438618170</v>
      </c>
      <c r="Q688">
        <f t="shared" si="42"/>
        <v>2592000</v>
      </c>
      <c r="R688" s="12">
        <f t="shared" si="40"/>
        <v>42189.673263888893</v>
      </c>
      <c r="S688" s="12">
        <f t="shared" si="41"/>
        <v>42219.673263888893</v>
      </c>
      <c r="T688">
        <f t="shared" si="43"/>
        <v>30</v>
      </c>
    </row>
    <row r="689" spans="1:20" hidden="1" x14ac:dyDescent="0.55000000000000004">
      <c r="A689" t="s">
        <v>8219</v>
      </c>
      <c r="B689" s="8">
        <v>35</v>
      </c>
      <c r="C689" t="s">
        <v>8221</v>
      </c>
      <c r="D689" s="8">
        <v>4</v>
      </c>
      <c r="E689" s="8"/>
      <c r="F689" s="8"/>
      <c r="G689" s="8"/>
      <c r="N689" t="s">
        <v>8221</v>
      </c>
      <c r="O689">
        <v>1481133653</v>
      </c>
      <c r="P689">
        <v>1486317653</v>
      </c>
      <c r="Q689">
        <f t="shared" si="42"/>
        <v>5184000</v>
      </c>
      <c r="R689" s="12">
        <f t="shared" si="40"/>
        <v>42711.750613425931</v>
      </c>
      <c r="S689" s="12">
        <f t="shared" si="41"/>
        <v>42771.750613425931</v>
      </c>
      <c r="T689">
        <f t="shared" si="43"/>
        <v>60</v>
      </c>
    </row>
    <row r="690" spans="1:20" hidden="1" x14ac:dyDescent="0.55000000000000004">
      <c r="A690" t="s">
        <v>8219</v>
      </c>
      <c r="B690" s="8">
        <v>35</v>
      </c>
      <c r="C690" t="s">
        <v>8221</v>
      </c>
      <c r="D690" s="8">
        <v>4</v>
      </c>
      <c r="E690" s="8"/>
      <c r="F690" s="8"/>
      <c r="G690" s="8"/>
      <c r="N690" t="s">
        <v>8221</v>
      </c>
      <c r="O690">
        <v>1442284253</v>
      </c>
      <c r="P690">
        <v>1444876253</v>
      </c>
      <c r="Q690">
        <f t="shared" si="42"/>
        <v>2592000</v>
      </c>
      <c r="R690" s="12">
        <f t="shared" si="40"/>
        <v>42262.104780092588</v>
      </c>
      <c r="S690" s="12">
        <f t="shared" si="41"/>
        <v>42292.104780092588</v>
      </c>
      <c r="T690">
        <f t="shared" si="43"/>
        <v>30</v>
      </c>
    </row>
    <row r="691" spans="1:20" hidden="1" x14ac:dyDescent="0.55000000000000004">
      <c r="A691" t="s">
        <v>8219</v>
      </c>
      <c r="B691" s="8">
        <v>35</v>
      </c>
      <c r="C691" t="s">
        <v>8221</v>
      </c>
      <c r="D691" s="8">
        <v>4</v>
      </c>
      <c r="E691" s="8"/>
      <c r="F691" s="8"/>
      <c r="G691" s="8"/>
      <c r="N691" t="s">
        <v>8221</v>
      </c>
      <c r="O691">
        <v>1478016097</v>
      </c>
      <c r="P691">
        <v>1481173140</v>
      </c>
      <c r="Q691">
        <f t="shared" si="42"/>
        <v>3157043</v>
      </c>
      <c r="R691" s="12">
        <f t="shared" si="40"/>
        <v>42675.66778935185</v>
      </c>
      <c r="S691" s="12">
        <f t="shared" si="41"/>
        <v>42712.207638888889</v>
      </c>
      <c r="T691">
        <f t="shared" si="43"/>
        <v>36.539849537039117</v>
      </c>
    </row>
    <row r="692" spans="1:20" hidden="1" x14ac:dyDescent="0.55000000000000004">
      <c r="A692" t="s">
        <v>8219</v>
      </c>
      <c r="B692" s="8">
        <v>35</v>
      </c>
      <c r="C692" t="s">
        <v>8221</v>
      </c>
      <c r="D692" s="8">
        <v>4</v>
      </c>
      <c r="E692" s="8"/>
      <c r="F692" s="8"/>
      <c r="G692" s="8"/>
      <c r="N692" t="s">
        <v>8221</v>
      </c>
      <c r="O692">
        <v>1469718841</v>
      </c>
      <c r="P692">
        <v>1473400800</v>
      </c>
      <c r="Q692">
        <f t="shared" si="42"/>
        <v>3681959</v>
      </c>
      <c r="R692" s="12">
        <f t="shared" si="40"/>
        <v>42579.634733796294</v>
      </c>
      <c r="S692" s="12">
        <f t="shared" si="41"/>
        <v>42622.25</v>
      </c>
      <c r="T692">
        <f t="shared" si="43"/>
        <v>42.615266203705687</v>
      </c>
    </row>
    <row r="693" spans="1:20" hidden="1" x14ac:dyDescent="0.55000000000000004">
      <c r="A693" t="s">
        <v>8219</v>
      </c>
      <c r="B693" s="8">
        <v>35</v>
      </c>
      <c r="C693" t="s">
        <v>8221</v>
      </c>
      <c r="D693" s="8">
        <v>4</v>
      </c>
      <c r="E693" s="8"/>
      <c r="F693" s="8"/>
      <c r="G693" s="8"/>
      <c r="N693" t="s">
        <v>8221</v>
      </c>
      <c r="O693">
        <v>1433292046</v>
      </c>
      <c r="P693">
        <v>1435711246</v>
      </c>
      <c r="Q693">
        <f t="shared" si="42"/>
        <v>2419200</v>
      </c>
      <c r="R693" s="12">
        <f t="shared" si="40"/>
        <v>42158.028310185182</v>
      </c>
      <c r="S693" s="12">
        <f t="shared" si="41"/>
        <v>42186.028310185182</v>
      </c>
      <c r="T693">
        <f t="shared" si="43"/>
        <v>28</v>
      </c>
    </row>
    <row r="694" spans="1:20" hidden="1" x14ac:dyDescent="0.55000000000000004">
      <c r="A694" t="s">
        <v>8219</v>
      </c>
      <c r="B694" s="8">
        <v>35</v>
      </c>
      <c r="C694" t="s">
        <v>8221</v>
      </c>
      <c r="D694" s="8">
        <v>4</v>
      </c>
      <c r="E694" s="8"/>
      <c r="F694" s="8"/>
      <c r="G694" s="8"/>
      <c r="N694" t="s">
        <v>8221</v>
      </c>
      <c r="O694">
        <v>1479805263</v>
      </c>
      <c r="P694">
        <v>1482397263</v>
      </c>
      <c r="Q694">
        <f t="shared" si="42"/>
        <v>2592000</v>
      </c>
      <c r="R694" s="12">
        <f t="shared" si="40"/>
        <v>42696.37572916667</v>
      </c>
      <c r="S694" s="12">
        <f t="shared" si="41"/>
        <v>42726.37572916667</v>
      </c>
      <c r="T694">
        <f t="shared" si="43"/>
        <v>30</v>
      </c>
    </row>
    <row r="695" spans="1:20" hidden="1" x14ac:dyDescent="0.55000000000000004">
      <c r="A695" t="s">
        <v>8219</v>
      </c>
      <c r="B695" s="8">
        <v>34</v>
      </c>
      <c r="C695" t="s">
        <v>8221</v>
      </c>
      <c r="D695" s="8">
        <v>4</v>
      </c>
      <c r="E695" s="8"/>
      <c r="F695" s="8"/>
      <c r="G695" s="8"/>
      <c r="N695" t="s">
        <v>8221</v>
      </c>
      <c r="O695">
        <v>1427829827</v>
      </c>
      <c r="P695">
        <v>1430421827</v>
      </c>
      <c r="Q695">
        <f t="shared" si="42"/>
        <v>2592000</v>
      </c>
      <c r="R695" s="12">
        <f t="shared" si="40"/>
        <v>42094.808182870373</v>
      </c>
      <c r="S695" s="12">
        <f t="shared" si="41"/>
        <v>42124.808182870373</v>
      </c>
      <c r="T695">
        <f t="shared" si="43"/>
        <v>30</v>
      </c>
    </row>
    <row r="696" spans="1:20" hidden="1" x14ac:dyDescent="0.55000000000000004">
      <c r="A696" t="s">
        <v>8219</v>
      </c>
      <c r="B696" s="8">
        <v>34</v>
      </c>
      <c r="C696" t="s">
        <v>8221</v>
      </c>
      <c r="D696" s="8">
        <v>4</v>
      </c>
      <c r="E696" s="8"/>
      <c r="F696" s="8"/>
      <c r="G696" s="8"/>
      <c r="N696" t="s">
        <v>8221</v>
      </c>
      <c r="O696">
        <v>1483372559</v>
      </c>
      <c r="P696">
        <v>1485964559</v>
      </c>
      <c r="Q696">
        <f t="shared" si="42"/>
        <v>2592000</v>
      </c>
      <c r="R696" s="12">
        <f t="shared" si="40"/>
        <v>42737.663877314815</v>
      </c>
      <c r="S696" s="12">
        <f t="shared" si="41"/>
        <v>42767.663877314815</v>
      </c>
      <c r="T696">
        <f t="shared" si="43"/>
        <v>30</v>
      </c>
    </row>
    <row r="697" spans="1:20" hidden="1" x14ac:dyDescent="0.55000000000000004">
      <c r="A697" t="s">
        <v>8219</v>
      </c>
      <c r="B697" s="8">
        <v>34</v>
      </c>
      <c r="C697" t="s">
        <v>8221</v>
      </c>
      <c r="D697" s="8">
        <v>4</v>
      </c>
      <c r="E697" s="8"/>
      <c r="F697" s="8"/>
      <c r="G697" s="8"/>
      <c r="N697" t="s">
        <v>8221</v>
      </c>
      <c r="O697">
        <v>1412166620</v>
      </c>
      <c r="P697">
        <v>1414758620</v>
      </c>
      <c r="Q697">
        <f t="shared" si="42"/>
        <v>2592000</v>
      </c>
      <c r="R697" s="12">
        <f t="shared" si="40"/>
        <v>41913.521064814813</v>
      </c>
      <c r="S697" s="12">
        <f t="shared" si="41"/>
        <v>41943.521064814813</v>
      </c>
      <c r="T697">
        <f t="shared" si="43"/>
        <v>30</v>
      </c>
    </row>
    <row r="698" spans="1:20" hidden="1" x14ac:dyDescent="0.55000000000000004">
      <c r="A698" t="s">
        <v>8219</v>
      </c>
      <c r="B698" s="8">
        <v>34</v>
      </c>
      <c r="C698" t="s">
        <v>8221</v>
      </c>
      <c r="D698" s="8">
        <v>4</v>
      </c>
      <c r="E698" s="8"/>
      <c r="F698" s="8"/>
      <c r="G698" s="8"/>
      <c r="N698" t="s">
        <v>8221</v>
      </c>
      <c r="O698">
        <v>1403734502</v>
      </c>
      <c r="P698">
        <v>1406326502</v>
      </c>
      <c r="Q698">
        <f t="shared" si="42"/>
        <v>2592000</v>
      </c>
      <c r="R698" s="12">
        <f t="shared" si="40"/>
        <v>41815.927106481482</v>
      </c>
      <c r="S698" s="12">
        <f t="shared" si="41"/>
        <v>41845.927106481482</v>
      </c>
      <c r="T698">
        <f t="shared" si="43"/>
        <v>30</v>
      </c>
    </row>
    <row r="699" spans="1:20" hidden="1" x14ac:dyDescent="0.55000000000000004">
      <c r="A699" t="s">
        <v>8219</v>
      </c>
      <c r="B699" s="8">
        <v>34</v>
      </c>
      <c r="C699" t="s">
        <v>8221</v>
      </c>
      <c r="D699" s="8">
        <v>4</v>
      </c>
      <c r="E699" s="8"/>
      <c r="F699" s="8"/>
      <c r="G699" s="8"/>
      <c r="N699" t="s">
        <v>8221</v>
      </c>
      <c r="O699">
        <v>1453206789</v>
      </c>
      <c r="P699">
        <v>1454502789</v>
      </c>
      <c r="Q699">
        <f t="shared" si="42"/>
        <v>1296000</v>
      </c>
      <c r="R699" s="12">
        <f t="shared" si="40"/>
        <v>42388.523020833338</v>
      </c>
      <c r="S699" s="12">
        <f t="shared" si="41"/>
        <v>42403.523020833338</v>
      </c>
      <c r="T699">
        <f t="shared" si="43"/>
        <v>15</v>
      </c>
    </row>
    <row r="700" spans="1:20" hidden="1" x14ac:dyDescent="0.55000000000000004">
      <c r="A700" t="s">
        <v>8219</v>
      </c>
      <c r="B700" s="8">
        <v>34</v>
      </c>
      <c r="C700" t="s">
        <v>8221</v>
      </c>
      <c r="D700" s="8">
        <v>4</v>
      </c>
      <c r="E700" s="8"/>
      <c r="F700" s="8"/>
      <c r="G700" s="8"/>
      <c r="N700" t="s">
        <v>8221</v>
      </c>
      <c r="O700">
        <v>1408141245</v>
      </c>
      <c r="P700">
        <v>1411005600</v>
      </c>
      <c r="Q700">
        <f t="shared" si="42"/>
        <v>2864355</v>
      </c>
      <c r="R700" s="12">
        <f t="shared" si="40"/>
        <v>41866.931076388886</v>
      </c>
      <c r="S700" s="12">
        <f t="shared" si="41"/>
        <v>41900.083333333336</v>
      </c>
      <c r="T700">
        <f t="shared" si="43"/>
        <v>33.152256944449618</v>
      </c>
    </row>
    <row r="701" spans="1:20" hidden="1" x14ac:dyDescent="0.55000000000000004">
      <c r="A701" t="s">
        <v>8219</v>
      </c>
      <c r="B701" s="8">
        <v>34</v>
      </c>
      <c r="C701" t="s">
        <v>8221</v>
      </c>
      <c r="D701" s="8">
        <v>4</v>
      </c>
      <c r="E701" s="8"/>
      <c r="F701" s="8"/>
      <c r="G701" s="8"/>
      <c r="N701" t="s">
        <v>8221</v>
      </c>
      <c r="O701">
        <v>1381923548</v>
      </c>
      <c r="P701">
        <v>1385136000</v>
      </c>
      <c r="Q701">
        <f t="shared" si="42"/>
        <v>3212452</v>
      </c>
      <c r="R701" s="12">
        <f t="shared" si="40"/>
        <v>41563.485509259262</v>
      </c>
      <c r="S701" s="12">
        <f t="shared" si="41"/>
        <v>41600.666666666664</v>
      </c>
      <c r="T701">
        <f t="shared" si="43"/>
        <v>37.18115740740177</v>
      </c>
    </row>
    <row r="702" spans="1:20" hidden="1" x14ac:dyDescent="0.55000000000000004">
      <c r="A702" t="s">
        <v>8219</v>
      </c>
      <c r="B702" s="8">
        <v>34</v>
      </c>
      <c r="C702" t="s">
        <v>8221</v>
      </c>
      <c r="D702" s="8">
        <v>4</v>
      </c>
      <c r="E702" s="8"/>
      <c r="F702" s="8"/>
      <c r="G702" s="8"/>
      <c r="N702" t="s">
        <v>8221</v>
      </c>
      <c r="O702">
        <v>1481473881</v>
      </c>
      <c r="P702">
        <v>1484065881</v>
      </c>
      <c r="Q702">
        <f t="shared" si="42"/>
        <v>2592000</v>
      </c>
      <c r="R702" s="12">
        <f t="shared" si="40"/>
        <v>42715.688437500001</v>
      </c>
      <c r="S702" s="12">
        <f t="shared" si="41"/>
        <v>42745.688437500001</v>
      </c>
      <c r="T702">
        <f t="shared" si="43"/>
        <v>30</v>
      </c>
    </row>
    <row r="703" spans="1:20" hidden="1" x14ac:dyDescent="0.55000000000000004">
      <c r="A703" t="s">
        <v>8219</v>
      </c>
      <c r="B703" s="8">
        <v>34</v>
      </c>
      <c r="C703" t="s">
        <v>8221</v>
      </c>
      <c r="D703" s="8">
        <v>4</v>
      </c>
      <c r="E703" s="8"/>
      <c r="F703" s="8"/>
      <c r="G703" s="8"/>
      <c r="N703" t="s">
        <v>8221</v>
      </c>
      <c r="O703">
        <v>1403538880</v>
      </c>
      <c r="P703">
        <v>1406130880</v>
      </c>
      <c r="Q703">
        <f t="shared" si="42"/>
        <v>2592000</v>
      </c>
      <c r="R703" s="12">
        <f t="shared" si="40"/>
        <v>41813.662962962961</v>
      </c>
      <c r="S703" s="12">
        <f t="shared" si="41"/>
        <v>41843.662962962961</v>
      </c>
      <c r="T703">
        <f t="shared" si="43"/>
        <v>30</v>
      </c>
    </row>
    <row r="704" spans="1:20" hidden="1" x14ac:dyDescent="0.55000000000000004">
      <c r="A704" t="s">
        <v>8219</v>
      </c>
      <c r="B704" s="8">
        <v>34</v>
      </c>
      <c r="C704" t="s">
        <v>8221</v>
      </c>
      <c r="D704" s="8">
        <v>4</v>
      </c>
      <c r="E704" s="8"/>
      <c r="F704" s="8"/>
      <c r="G704" s="8"/>
      <c r="N704" t="s">
        <v>8221</v>
      </c>
      <c r="O704">
        <v>1477416387</v>
      </c>
      <c r="P704">
        <v>1480011987</v>
      </c>
      <c r="Q704">
        <f t="shared" si="42"/>
        <v>2595600</v>
      </c>
      <c r="R704" s="12">
        <f t="shared" si="40"/>
        <v>42668.726701388892</v>
      </c>
      <c r="S704" s="12">
        <f t="shared" si="41"/>
        <v>42698.768368055549</v>
      </c>
      <c r="T704">
        <f t="shared" si="43"/>
        <v>30.041666666656965</v>
      </c>
    </row>
    <row r="705" spans="1:20" hidden="1" x14ac:dyDescent="0.55000000000000004">
      <c r="A705" t="s">
        <v>8219</v>
      </c>
      <c r="B705" s="8">
        <v>34</v>
      </c>
      <c r="C705" t="s">
        <v>8221</v>
      </c>
      <c r="D705" s="8">
        <v>4</v>
      </c>
      <c r="E705" s="8"/>
      <c r="F705" s="8"/>
      <c r="G705" s="8"/>
      <c r="N705" t="s">
        <v>8221</v>
      </c>
      <c r="O705">
        <v>1481150949</v>
      </c>
      <c r="P705">
        <v>1485905520</v>
      </c>
      <c r="Q705">
        <f t="shared" si="42"/>
        <v>4754571</v>
      </c>
      <c r="R705" s="12">
        <f t="shared" si="40"/>
        <v>42711.950798611113</v>
      </c>
      <c r="S705" s="12">
        <f t="shared" si="41"/>
        <v>42766.98055555555</v>
      </c>
      <c r="T705">
        <f t="shared" si="43"/>
        <v>55.029756944437395</v>
      </c>
    </row>
    <row r="706" spans="1:20" hidden="1" x14ac:dyDescent="0.55000000000000004">
      <c r="A706" t="s">
        <v>8219</v>
      </c>
      <c r="B706" s="8">
        <v>34</v>
      </c>
      <c r="C706" t="s">
        <v>8221</v>
      </c>
      <c r="D706" s="8">
        <v>4</v>
      </c>
      <c r="E706" s="8"/>
      <c r="F706" s="8"/>
      <c r="G706" s="8"/>
      <c r="N706" t="s">
        <v>8221</v>
      </c>
      <c r="O706">
        <v>1482381468</v>
      </c>
      <c r="P706">
        <v>1487565468</v>
      </c>
      <c r="Q706">
        <f t="shared" si="42"/>
        <v>5184000</v>
      </c>
      <c r="R706" s="12">
        <f t="shared" ref="R706:R769" si="44">(((O706/60)/60)/24)+DATE(1970,1,1)</f>
        <v>42726.192916666667</v>
      </c>
      <c r="S706" s="12">
        <f t="shared" ref="S706:S769" si="45">(((P706/60)/60)/24)+DATE(1970,1,1)</f>
        <v>42786.192916666667</v>
      </c>
      <c r="T706">
        <f t="shared" si="43"/>
        <v>60</v>
      </c>
    </row>
    <row r="707" spans="1:20" hidden="1" x14ac:dyDescent="0.55000000000000004">
      <c r="A707" t="s">
        <v>8219</v>
      </c>
      <c r="B707" s="8">
        <v>34</v>
      </c>
      <c r="C707" t="s">
        <v>8221</v>
      </c>
      <c r="D707" s="8">
        <v>4</v>
      </c>
      <c r="E707" s="8"/>
      <c r="F707" s="8"/>
      <c r="G707" s="8"/>
      <c r="N707" t="s">
        <v>8221</v>
      </c>
      <c r="O707">
        <v>1482407278</v>
      </c>
      <c r="P707">
        <v>1484999278</v>
      </c>
      <c r="Q707">
        <f t="shared" ref="Q707:Q770" si="46">P707-O707</f>
        <v>2592000</v>
      </c>
      <c r="R707" s="12">
        <f t="shared" si="44"/>
        <v>42726.491643518515</v>
      </c>
      <c r="S707" s="12">
        <f t="shared" si="45"/>
        <v>42756.491643518515</v>
      </c>
      <c r="T707">
        <f t="shared" ref="T707:T770" si="47">S707-R707</f>
        <v>30</v>
      </c>
    </row>
    <row r="708" spans="1:20" hidden="1" x14ac:dyDescent="0.55000000000000004">
      <c r="A708" t="s">
        <v>8219</v>
      </c>
      <c r="B708" s="8">
        <v>33</v>
      </c>
      <c r="C708" t="s">
        <v>8221</v>
      </c>
      <c r="D708" s="8">
        <v>4</v>
      </c>
      <c r="E708" s="8"/>
      <c r="F708" s="8"/>
      <c r="G708" s="8"/>
      <c r="N708" t="s">
        <v>8221</v>
      </c>
      <c r="O708">
        <v>1478130783</v>
      </c>
      <c r="P708">
        <v>1481740740</v>
      </c>
      <c r="Q708">
        <f t="shared" si="46"/>
        <v>3609957</v>
      </c>
      <c r="R708" s="12">
        <f t="shared" si="44"/>
        <v>42676.995173611111</v>
      </c>
      <c r="S708" s="12">
        <f t="shared" si="45"/>
        <v>42718.777083333334</v>
      </c>
      <c r="T708">
        <f t="shared" si="47"/>
        <v>41.781909722223645</v>
      </c>
    </row>
    <row r="709" spans="1:20" hidden="1" x14ac:dyDescent="0.55000000000000004">
      <c r="A709" t="s">
        <v>8219</v>
      </c>
      <c r="B709" s="8">
        <v>33</v>
      </c>
      <c r="C709" t="s">
        <v>8221</v>
      </c>
      <c r="D709" s="8">
        <v>4</v>
      </c>
      <c r="E709" s="8"/>
      <c r="F709" s="8"/>
      <c r="G709" s="8"/>
      <c r="N709" t="s">
        <v>8221</v>
      </c>
      <c r="O709">
        <v>1479830127</v>
      </c>
      <c r="P709">
        <v>1483286127</v>
      </c>
      <c r="Q709">
        <f t="shared" si="46"/>
        <v>3456000</v>
      </c>
      <c r="R709" s="12">
        <f t="shared" si="44"/>
        <v>42696.663506944446</v>
      </c>
      <c r="S709" s="12">
        <f t="shared" si="45"/>
        <v>42736.663506944446</v>
      </c>
      <c r="T709">
        <f t="shared" si="47"/>
        <v>40</v>
      </c>
    </row>
    <row r="710" spans="1:20" hidden="1" x14ac:dyDescent="0.55000000000000004">
      <c r="A710" t="s">
        <v>8219</v>
      </c>
      <c r="B710" s="8">
        <v>33</v>
      </c>
      <c r="C710" t="s">
        <v>8221</v>
      </c>
      <c r="D710" s="8">
        <v>4</v>
      </c>
      <c r="E710" s="8"/>
      <c r="F710" s="8"/>
      <c r="G710" s="8"/>
      <c r="N710" t="s">
        <v>8221</v>
      </c>
      <c r="O710">
        <v>1405432600</v>
      </c>
      <c r="P710">
        <v>1410616600</v>
      </c>
      <c r="Q710">
        <f t="shared" si="46"/>
        <v>5184000</v>
      </c>
      <c r="R710" s="12">
        <f t="shared" si="44"/>
        <v>41835.581018518518</v>
      </c>
      <c r="S710" s="12">
        <f t="shared" si="45"/>
        <v>41895.581018518518</v>
      </c>
      <c r="T710">
        <f t="shared" si="47"/>
        <v>60</v>
      </c>
    </row>
    <row r="711" spans="1:20" hidden="1" x14ac:dyDescent="0.55000000000000004">
      <c r="A711" t="s">
        <v>8219</v>
      </c>
      <c r="B711" s="8">
        <v>33</v>
      </c>
      <c r="C711" t="s">
        <v>8221</v>
      </c>
      <c r="D711" s="8">
        <v>4</v>
      </c>
      <c r="E711" s="8"/>
      <c r="F711" s="8"/>
      <c r="G711" s="8"/>
      <c r="N711" t="s">
        <v>8221</v>
      </c>
      <c r="O711">
        <v>1415149159</v>
      </c>
      <c r="P711">
        <v>1417741159</v>
      </c>
      <c r="Q711">
        <f t="shared" si="46"/>
        <v>2592000</v>
      </c>
      <c r="R711" s="12">
        <f t="shared" si="44"/>
        <v>41948.041192129633</v>
      </c>
      <c r="S711" s="12">
        <f t="shared" si="45"/>
        <v>41978.041192129633</v>
      </c>
      <c r="T711">
        <f t="shared" si="47"/>
        <v>30</v>
      </c>
    </row>
    <row r="712" spans="1:20" hidden="1" x14ac:dyDescent="0.55000000000000004">
      <c r="A712" t="s">
        <v>8219</v>
      </c>
      <c r="B712" s="8">
        <v>33</v>
      </c>
      <c r="C712" t="s">
        <v>8221</v>
      </c>
      <c r="D712" s="8">
        <v>4</v>
      </c>
      <c r="E712" s="8"/>
      <c r="F712" s="8"/>
      <c r="G712" s="8"/>
      <c r="N712" t="s">
        <v>8221</v>
      </c>
      <c r="O712">
        <v>1405640302</v>
      </c>
      <c r="P712">
        <v>1408495440</v>
      </c>
      <c r="Q712">
        <f t="shared" si="46"/>
        <v>2855138</v>
      </c>
      <c r="R712" s="12">
        <f t="shared" si="44"/>
        <v>41837.984976851854</v>
      </c>
      <c r="S712" s="12">
        <f t="shared" si="45"/>
        <v>41871.030555555553</v>
      </c>
      <c r="T712">
        <f t="shared" si="47"/>
        <v>33.045578703698993</v>
      </c>
    </row>
    <row r="713" spans="1:20" hidden="1" x14ac:dyDescent="0.55000000000000004">
      <c r="A713" t="s">
        <v>8219</v>
      </c>
      <c r="B713" s="8">
        <v>33</v>
      </c>
      <c r="C713" t="s">
        <v>8221</v>
      </c>
      <c r="D713" s="8">
        <v>4</v>
      </c>
      <c r="E713" s="8"/>
      <c r="F713" s="8"/>
      <c r="G713" s="8"/>
      <c r="N713" t="s">
        <v>8221</v>
      </c>
      <c r="O713">
        <v>1478257268</v>
      </c>
      <c r="P713">
        <v>1481716868</v>
      </c>
      <c r="Q713">
        <f t="shared" si="46"/>
        <v>3459600</v>
      </c>
      <c r="R713" s="12">
        <f t="shared" si="44"/>
        <v>42678.459120370375</v>
      </c>
      <c r="S713" s="12">
        <f t="shared" si="45"/>
        <v>42718.500787037032</v>
      </c>
      <c r="T713">
        <f t="shared" si="47"/>
        <v>40.041666666656965</v>
      </c>
    </row>
    <row r="714" spans="1:20" hidden="1" x14ac:dyDescent="0.55000000000000004">
      <c r="A714" t="s">
        <v>8219</v>
      </c>
      <c r="B714" s="8">
        <v>33</v>
      </c>
      <c r="C714" t="s">
        <v>8221</v>
      </c>
      <c r="D714" s="8">
        <v>4</v>
      </c>
      <c r="E714" s="8"/>
      <c r="F714" s="8"/>
      <c r="G714" s="8"/>
      <c r="N714" t="s">
        <v>8221</v>
      </c>
      <c r="O714">
        <v>1452874832</v>
      </c>
      <c r="P714">
        <v>1455466832</v>
      </c>
      <c r="Q714">
        <f t="shared" si="46"/>
        <v>2592000</v>
      </c>
      <c r="R714" s="12">
        <f t="shared" si="44"/>
        <v>42384.680925925932</v>
      </c>
      <c r="S714" s="12">
        <f t="shared" si="45"/>
        <v>42414.680925925932</v>
      </c>
      <c r="T714">
        <f t="shared" si="47"/>
        <v>30</v>
      </c>
    </row>
    <row r="715" spans="1:20" hidden="1" x14ac:dyDescent="0.55000000000000004">
      <c r="A715" t="s">
        <v>8219</v>
      </c>
      <c r="B715" s="8">
        <v>33</v>
      </c>
      <c r="C715" t="s">
        <v>8221</v>
      </c>
      <c r="D715" s="8">
        <v>4</v>
      </c>
      <c r="E715" s="8"/>
      <c r="F715" s="8"/>
      <c r="G715" s="8"/>
      <c r="N715" t="s">
        <v>8221</v>
      </c>
      <c r="O715">
        <v>1462538532</v>
      </c>
      <c r="P715">
        <v>1465130532</v>
      </c>
      <c r="Q715">
        <f t="shared" si="46"/>
        <v>2592000</v>
      </c>
      <c r="R715" s="12">
        <f t="shared" si="44"/>
        <v>42496.529305555552</v>
      </c>
      <c r="S715" s="12">
        <f t="shared" si="45"/>
        <v>42526.529305555552</v>
      </c>
      <c r="T715">
        <f t="shared" si="47"/>
        <v>30</v>
      </c>
    </row>
    <row r="716" spans="1:20" hidden="1" x14ac:dyDescent="0.55000000000000004">
      <c r="A716" t="s">
        <v>8219</v>
      </c>
      <c r="B716" s="8">
        <v>33</v>
      </c>
      <c r="C716" t="s">
        <v>8221</v>
      </c>
      <c r="D716" s="8">
        <v>4</v>
      </c>
      <c r="E716" s="8"/>
      <c r="F716" s="8"/>
      <c r="G716" s="8"/>
      <c r="N716" t="s">
        <v>8221</v>
      </c>
      <c r="O716">
        <v>1483124082</v>
      </c>
      <c r="P716">
        <v>1488308082</v>
      </c>
      <c r="Q716">
        <f t="shared" si="46"/>
        <v>5184000</v>
      </c>
      <c r="R716" s="12">
        <f t="shared" si="44"/>
        <v>42734.787986111114</v>
      </c>
      <c r="S716" s="12">
        <f t="shared" si="45"/>
        <v>42794.787986111114</v>
      </c>
      <c r="T716">
        <f t="shared" si="47"/>
        <v>60</v>
      </c>
    </row>
    <row r="717" spans="1:20" hidden="1" x14ac:dyDescent="0.55000000000000004">
      <c r="A717" t="s">
        <v>8219</v>
      </c>
      <c r="B717" s="8">
        <v>33</v>
      </c>
      <c r="C717" t="s">
        <v>8221</v>
      </c>
      <c r="D717" s="8">
        <v>4</v>
      </c>
      <c r="E717" s="8"/>
      <c r="F717" s="8"/>
      <c r="G717" s="8"/>
      <c r="N717" t="s">
        <v>8221</v>
      </c>
      <c r="O717">
        <v>1443233440</v>
      </c>
      <c r="P717">
        <v>1446693040</v>
      </c>
      <c r="Q717">
        <f t="shared" si="46"/>
        <v>3459600</v>
      </c>
      <c r="R717" s="12">
        <f t="shared" si="44"/>
        <v>42273.090740740736</v>
      </c>
      <c r="S717" s="12">
        <f t="shared" si="45"/>
        <v>42313.132407407407</v>
      </c>
      <c r="T717">
        <f t="shared" si="47"/>
        <v>40.041666666671517</v>
      </c>
    </row>
    <row r="718" spans="1:20" hidden="1" x14ac:dyDescent="0.55000000000000004">
      <c r="A718" t="s">
        <v>8219</v>
      </c>
      <c r="B718" s="8">
        <v>33</v>
      </c>
      <c r="C718" t="s">
        <v>8221</v>
      </c>
      <c r="D718" s="8">
        <v>4</v>
      </c>
      <c r="E718" s="8"/>
      <c r="F718" s="8"/>
      <c r="G718" s="8"/>
      <c r="N718" t="s">
        <v>8221</v>
      </c>
      <c r="O718">
        <v>1414511307</v>
      </c>
      <c r="P718">
        <v>1417392000</v>
      </c>
      <c r="Q718">
        <f t="shared" si="46"/>
        <v>2880693</v>
      </c>
      <c r="R718" s="12">
        <f t="shared" si="44"/>
        <v>41940.658645833333</v>
      </c>
      <c r="S718" s="12">
        <f t="shared" si="45"/>
        <v>41974</v>
      </c>
      <c r="T718">
        <f t="shared" si="47"/>
        <v>33.341354166666861</v>
      </c>
    </row>
    <row r="719" spans="1:20" hidden="1" x14ac:dyDescent="0.55000000000000004">
      <c r="A719" t="s">
        <v>8219</v>
      </c>
      <c r="B719" s="8">
        <v>32</v>
      </c>
      <c r="C719" t="s">
        <v>8221</v>
      </c>
      <c r="D719" s="8">
        <v>4</v>
      </c>
      <c r="E719" s="8"/>
      <c r="F719" s="8"/>
      <c r="G719" s="8"/>
      <c r="N719" t="s">
        <v>8221</v>
      </c>
      <c r="O719">
        <v>1407357002</v>
      </c>
      <c r="P719">
        <v>1409949002</v>
      </c>
      <c r="Q719">
        <f t="shared" si="46"/>
        <v>2592000</v>
      </c>
      <c r="R719" s="12">
        <f t="shared" si="44"/>
        <v>41857.854189814818</v>
      </c>
      <c r="S719" s="12">
        <f t="shared" si="45"/>
        <v>41887.854189814818</v>
      </c>
      <c r="T719">
        <f t="shared" si="47"/>
        <v>30</v>
      </c>
    </row>
    <row r="720" spans="1:20" hidden="1" x14ac:dyDescent="0.55000000000000004">
      <c r="A720" t="s">
        <v>8219</v>
      </c>
      <c r="B720" s="8">
        <v>32</v>
      </c>
      <c r="C720" t="s">
        <v>8221</v>
      </c>
      <c r="D720" s="8">
        <v>4</v>
      </c>
      <c r="E720" s="8"/>
      <c r="F720" s="8"/>
      <c r="G720" s="8"/>
      <c r="N720" t="s">
        <v>8221</v>
      </c>
      <c r="O720">
        <v>1484684247</v>
      </c>
      <c r="P720">
        <v>1487397540</v>
      </c>
      <c r="Q720">
        <f t="shared" si="46"/>
        <v>2713293</v>
      </c>
      <c r="R720" s="12">
        <f t="shared" si="44"/>
        <v>42752.845451388886</v>
      </c>
      <c r="S720" s="12">
        <f t="shared" si="45"/>
        <v>42784.249305555553</v>
      </c>
      <c r="T720">
        <f t="shared" si="47"/>
        <v>31.403854166666861</v>
      </c>
    </row>
    <row r="721" spans="1:20" hidden="1" x14ac:dyDescent="0.55000000000000004">
      <c r="A721" t="s">
        <v>8219</v>
      </c>
      <c r="B721" s="8">
        <v>32</v>
      </c>
      <c r="C721" t="s">
        <v>8221</v>
      </c>
      <c r="D721" s="8">
        <v>4</v>
      </c>
      <c r="E721" s="8"/>
      <c r="F721" s="8"/>
      <c r="G721" s="8"/>
      <c r="N721" t="s">
        <v>8221</v>
      </c>
      <c r="O721">
        <v>1454979476</v>
      </c>
      <c r="P721">
        <v>1456189076</v>
      </c>
      <c r="Q721">
        <f t="shared" si="46"/>
        <v>1209600</v>
      </c>
      <c r="R721" s="12">
        <f t="shared" si="44"/>
        <v>42409.040231481486</v>
      </c>
      <c r="S721" s="12">
        <f t="shared" si="45"/>
        <v>42423.040231481486</v>
      </c>
      <c r="T721">
        <f t="shared" si="47"/>
        <v>14</v>
      </c>
    </row>
    <row r="722" spans="1:20" x14ac:dyDescent="0.55000000000000004">
      <c r="A722" t="s">
        <v>8219</v>
      </c>
      <c r="B722" s="8">
        <v>32</v>
      </c>
      <c r="C722" t="s">
        <v>8221</v>
      </c>
      <c r="D722" s="8">
        <v>4</v>
      </c>
      <c r="E722" s="8"/>
      <c r="F722" s="8"/>
      <c r="G722" s="8"/>
      <c r="N722" t="s">
        <v>8219</v>
      </c>
      <c r="O722">
        <v>1325432091</v>
      </c>
      <c r="P722">
        <v>1327851291</v>
      </c>
      <c r="Q722">
        <f t="shared" si="46"/>
        <v>2419200</v>
      </c>
      <c r="R722" s="12">
        <f t="shared" si="44"/>
        <v>40909.649201388893</v>
      </c>
      <c r="S722" s="12">
        <f t="shared" si="45"/>
        <v>40937.649201388893</v>
      </c>
      <c r="T722">
        <f t="shared" si="47"/>
        <v>28</v>
      </c>
    </row>
    <row r="723" spans="1:20" x14ac:dyDescent="0.55000000000000004">
      <c r="A723" t="s">
        <v>8219</v>
      </c>
      <c r="B723" s="8">
        <v>32</v>
      </c>
      <c r="C723" t="s">
        <v>8221</v>
      </c>
      <c r="D723" s="8">
        <v>4</v>
      </c>
      <c r="E723" s="8"/>
      <c r="F723" s="8"/>
      <c r="G723" s="8"/>
      <c r="N723" t="s">
        <v>8219</v>
      </c>
      <c r="O723">
        <v>1403012607</v>
      </c>
      <c r="P723">
        <v>1406900607</v>
      </c>
      <c r="Q723">
        <f t="shared" si="46"/>
        <v>3888000</v>
      </c>
      <c r="R723" s="12">
        <f t="shared" si="44"/>
        <v>41807.571840277778</v>
      </c>
      <c r="S723" s="12">
        <f t="shared" si="45"/>
        <v>41852.571840277778</v>
      </c>
      <c r="T723">
        <f t="shared" si="47"/>
        <v>45</v>
      </c>
    </row>
    <row r="724" spans="1:20" x14ac:dyDescent="0.55000000000000004">
      <c r="A724" t="s">
        <v>8219</v>
      </c>
      <c r="B724" s="8">
        <v>32</v>
      </c>
      <c r="C724" t="s">
        <v>8221</v>
      </c>
      <c r="D724" s="8">
        <v>4</v>
      </c>
      <c r="E724" s="8"/>
      <c r="F724" s="8"/>
      <c r="G724" s="8"/>
      <c r="N724" t="s">
        <v>8219</v>
      </c>
      <c r="O724">
        <v>1331320778</v>
      </c>
      <c r="P724">
        <v>1333909178</v>
      </c>
      <c r="Q724">
        <f t="shared" si="46"/>
        <v>2588400</v>
      </c>
      <c r="R724" s="12">
        <f t="shared" si="44"/>
        <v>40977.805300925924</v>
      </c>
      <c r="S724" s="12">
        <f t="shared" si="45"/>
        <v>41007.76363425926</v>
      </c>
      <c r="T724">
        <f t="shared" si="47"/>
        <v>29.958333333335759</v>
      </c>
    </row>
    <row r="725" spans="1:20" x14ac:dyDescent="0.55000000000000004">
      <c r="A725" t="s">
        <v>8219</v>
      </c>
      <c r="B725" s="8">
        <v>32</v>
      </c>
      <c r="C725" t="s">
        <v>8221</v>
      </c>
      <c r="D725" s="8">
        <v>4</v>
      </c>
      <c r="E725" s="8"/>
      <c r="F725" s="8"/>
      <c r="G725" s="8"/>
      <c r="N725" t="s">
        <v>8219</v>
      </c>
      <c r="O725">
        <v>1435606549</v>
      </c>
      <c r="P725">
        <v>1438228740</v>
      </c>
      <c r="Q725">
        <f t="shared" si="46"/>
        <v>2622191</v>
      </c>
      <c r="R725" s="12">
        <f t="shared" si="44"/>
        <v>42184.816539351858</v>
      </c>
      <c r="S725" s="12">
        <f t="shared" si="45"/>
        <v>42215.165972222225</v>
      </c>
      <c r="T725">
        <f t="shared" si="47"/>
        <v>30.349432870367309</v>
      </c>
    </row>
    <row r="726" spans="1:20" x14ac:dyDescent="0.55000000000000004">
      <c r="A726" t="s">
        <v>8219</v>
      </c>
      <c r="B726" s="8">
        <v>32</v>
      </c>
      <c r="C726" t="s">
        <v>8221</v>
      </c>
      <c r="D726" s="8">
        <v>4</v>
      </c>
      <c r="E726" s="8"/>
      <c r="F726" s="8"/>
      <c r="G726" s="8"/>
      <c r="N726" t="s">
        <v>8219</v>
      </c>
      <c r="O726">
        <v>1306855163</v>
      </c>
      <c r="P726">
        <v>1309447163</v>
      </c>
      <c r="Q726">
        <f t="shared" si="46"/>
        <v>2592000</v>
      </c>
      <c r="R726" s="12">
        <f t="shared" si="44"/>
        <v>40694.638460648144</v>
      </c>
      <c r="S726" s="12">
        <f t="shared" si="45"/>
        <v>40724.638460648144</v>
      </c>
      <c r="T726">
        <f t="shared" si="47"/>
        <v>30</v>
      </c>
    </row>
    <row r="727" spans="1:20" x14ac:dyDescent="0.55000000000000004">
      <c r="A727" t="s">
        <v>8219</v>
      </c>
      <c r="B727" s="8">
        <v>32</v>
      </c>
      <c r="C727" t="s">
        <v>8221</v>
      </c>
      <c r="D727" s="8">
        <v>4</v>
      </c>
      <c r="E727" s="8"/>
      <c r="F727" s="8"/>
      <c r="G727" s="8"/>
      <c r="N727" t="s">
        <v>8219</v>
      </c>
      <c r="O727">
        <v>1447426912</v>
      </c>
      <c r="P727">
        <v>1450018912</v>
      </c>
      <c r="Q727">
        <f t="shared" si="46"/>
        <v>2592000</v>
      </c>
      <c r="R727" s="12">
        <f t="shared" si="44"/>
        <v>42321.626296296294</v>
      </c>
      <c r="S727" s="12">
        <f t="shared" si="45"/>
        <v>42351.626296296294</v>
      </c>
      <c r="T727">
        <f t="shared" si="47"/>
        <v>30</v>
      </c>
    </row>
    <row r="728" spans="1:20" x14ac:dyDescent="0.55000000000000004">
      <c r="A728" t="s">
        <v>8219</v>
      </c>
      <c r="B728" s="8">
        <v>32</v>
      </c>
      <c r="C728" t="s">
        <v>8221</v>
      </c>
      <c r="D728" s="8">
        <v>4</v>
      </c>
      <c r="E728" s="8"/>
      <c r="F728" s="8"/>
      <c r="G728" s="8"/>
      <c r="N728" t="s">
        <v>8219</v>
      </c>
      <c r="O728">
        <v>1363136487</v>
      </c>
      <c r="P728">
        <v>1365728487</v>
      </c>
      <c r="Q728">
        <f t="shared" si="46"/>
        <v>2592000</v>
      </c>
      <c r="R728" s="12">
        <f t="shared" si="44"/>
        <v>41346.042673611111</v>
      </c>
      <c r="S728" s="12">
        <f t="shared" si="45"/>
        <v>41376.042673611111</v>
      </c>
      <c r="T728">
        <f t="shared" si="47"/>
        <v>30</v>
      </c>
    </row>
    <row r="729" spans="1:20" x14ac:dyDescent="0.55000000000000004">
      <c r="A729" t="s">
        <v>8219</v>
      </c>
      <c r="B729" s="8">
        <v>31</v>
      </c>
      <c r="C729" t="s">
        <v>8221</v>
      </c>
      <c r="D729" s="8">
        <v>4</v>
      </c>
      <c r="E729" s="8"/>
      <c r="F729" s="8"/>
      <c r="G729" s="8"/>
      <c r="N729" t="s">
        <v>8219</v>
      </c>
      <c r="O729">
        <v>1354580949</v>
      </c>
      <c r="P729">
        <v>1358198400</v>
      </c>
      <c r="Q729">
        <f t="shared" si="46"/>
        <v>3617451</v>
      </c>
      <c r="R729" s="12">
        <f t="shared" si="44"/>
        <v>41247.020243055551</v>
      </c>
      <c r="S729" s="12">
        <f t="shared" si="45"/>
        <v>41288.888888888891</v>
      </c>
      <c r="T729">
        <f t="shared" si="47"/>
        <v>41.868645833339542</v>
      </c>
    </row>
    <row r="730" spans="1:20" x14ac:dyDescent="0.55000000000000004">
      <c r="A730" t="s">
        <v>8219</v>
      </c>
      <c r="B730" s="8">
        <v>31</v>
      </c>
      <c r="C730" t="s">
        <v>8221</v>
      </c>
      <c r="D730" s="8">
        <v>4</v>
      </c>
      <c r="E730" s="8"/>
      <c r="F730" s="8"/>
      <c r="G730" s="8"/>
      <c r="N730" t="s">
        <v>8219</v>
      </c>
      <c r="O730">
        <v>1310069157</v>
      </c>
      <c r="P730">
        <v>1313957157</v>
      </c>
      <c r="Q730">
        <f t="shared" si="46"/>
        <v>3888000</v>
      </c>
      <c r="R730" s="12">
        <f t="shared" si="44"/>
        <v>40731.837465277778</v>
      </c>
      <c r="S730" s="12">
        <f t="shared" si="45"/>
        <v>40776.837465277778</v>
      </c>
      <c r="T730">
        <f t="shared" si="47"/>
        <v>45</v>
      </c>
    </row>
    <row r="731" spans="1:20" x14ac:dyDescent="0.55000000000000004">
      <c r="A731" t="s">
        <v>8219</v>
      </c>
      <c r="B731" s="8">
        <v>31</v>
      </c>
      <c r="C731" t="s">
        <v>8221</v>
      </c>
      <c r="D731" s="8">
        <v>4</v>
      </c>
      <c r="E731" s="8"/>
      <c r="F731" s="8"/>
      <c r="G731" s="8"/>
      <c r="N731" t="s">
        <v>8219</v>
      </c>
      <c r="O731">
        <v>1342844861</v>
      </c>
      <c r="P731">
        <v>1348028861</v>
      </c>
      <c r="Q731">
        <f t="shared" si="46"/>
        <v>5184000</v>
      </c>
      <c r="R731" s="12">
        <f t="shared" si="44"/>
        <v>41111.185891203706</v>
      </c>
      <c r="S731" s="12">
        <f t="shared" si="45"/>
        <v>41171.185891203706</v>
      </c>
      <c r="T731">
        <f t="shared" si="47"/>
        <v>60</v>
      </c>
    </row>
    <row r="732" spans="1:20" x14ac:dyDescent="0.55000000000000004">
      <c r="A732" t="s">
        <v>8219</v>
      </c>
      <c r="B732" s="8">
        <v>31</v>
      </c>
      <c r="C732" t="s">
        <v>8221</v>
      </c>
      <c r="D732" s="8">
        <v>4</v>
      </c>
      <c r="E732" s="8"/>
      <c r="F732" s="8"/>
      <c r="G732" s="8"/>
      <c r="N732" t="s">
        <v>8219</v>
      </c>
      <c r="O732">
        <v>1320688391</v>
      </c>
      <c r="P732">
        <v>1323280391</v>
      </c>
      <c r="Q732">
        <f t="shared" si="46"/>
        <v>2592000</v>
      </c>
      <c r="R732" s="12">
        <f t="shared" si="44"/>
        <v>40854.745266203703</v>
      </c>
      <c r="S732" s="12">
        <f t="shared" si="45"/>
        <v>40884.745266203703</v>
      </c>
      <c r="T732">
        <f t="shared" si="47"/>
        <v>30</v>
      </c>
    </row>
    <row r="733" spans="1:20" x14ac:dyDescent="0.55000000000000004">
      <c r="A733" t="s">
        <v>8219</v>
      </c>
      <c r="B733" s="8">
        <v>31</v>
      </c>
      <c r="C733" t="s">
        <v>8221</v>
      </c>
      <c r="D733" s="8">
        <v>4</v>
      </c>
      <c r="E733" s="8"/>
      <c r="F733" s="8"/>
      <c r="G733" s="8"/>
      <c r="N733" t="s">
        <v>8219</v>
      </c>
      <c r="O733">
        <v>1322852747</v>
      </c>
      <c r="P733">
        <v>1327212000</v>
      </c>
      <c r="Q733">
        <f t="shared" si="46"/>
        <v>4359253</v>
      </c>
      <c r="R733" s="12">
        <f t="shared" si="44"/>
        <v>40879.795682870368</v>
      </c>
      <c r="S733" s="12">
        <f t="shared" si="45"/>
        <v>40930.25</v>
      </c>
      <c r="T733">
        <f t="shared" si="47"/>
        <v>50.454317129631818</v>
      </c>
    </row>
    <row r="734" spans="1:20" x14ac:dyDescent="0.55000000000000004">
      <c r="A734" t="s">
        <v>8219</v>
      </c>
      <c r="B734" s="8">
        <v>31</v>
      </c>
      <c r="C734" t="s">
        <v>8221</v>
      </c>
      <c r="D734" s="8">
        <v>4</v>
      </c>
      <c r="E734" s="8"/>
      <c r="F734" s="8"/>
      <c r="G734" s="8"/>
      <c r="N734" t="s">
        <v>8219</v>
      </c>
      <c r="O734">
        <v>1375265461</v>
      </c>
      <c r="P734">
        <v>1380449461</v>
      </c>
      <c r="Q734">
        <f t="shared" si="46"/>
        <v>5184000</v>
      </c>
      <c r="R734" s="12">
        <f t="shared" si="44"/>
        <v>41486.424317129626</v>
      </c>
      <c r="S734" s="12">
        <f t="shared" si="45"/>
        <v>41546.424317129626</v>
      </c>
      <c r="T734">
        <f t="shared" si="47"/>
        <v>60</v>
      </c>
    </row>
    <row r="735" spans="1:20" x14ac:dyDescent="0.55000000000000004">
      <c r="A735" t="s">
        <v>8219</v>
      </c>
      <c r="B735" s="8">
        <v>31</v>
      </c>
      <c r="C735" t="s">
        <v>8221</v>
      </c>
      <c r="D735" s="8">
        <v>4</v>
      </c>
      <c r="E735" s="8"/>
      <c r="F735" s="8"/>
      <c r="G735" s="8"/>
      <c r="N735" t="s">
        <v>8219</v>
      </c>
      <c r="O735">
        <v>1384941892</v>
      </c>
      <c r="P735">
        <v>1387533892</v>
      </c>
      <c r="Q735">
        <f t="shared" si="46"/>
        <v>2592000</v>
      </c>
      <c r="R735" s="12">
        <f t="shared" si="44"/>
        <v>41598.420046296298</v>
      </c>
      <c r="S735" s="12">
        <f t="shared" si="45"/>
        <v>41628.420046296298</v>
      </c>
      <c r="T735">
        <f t="shared" si="47"/>
        <v>30</v>
      </c>
    </row>
    <row r="736" spans="1:20" x14ac:dyDescent="0.55000000000000004">
      <c r="A736" t="s">
        <v>8219</v>
      </c>
      <c r="B736" s="8">
        <v>31</v>
      </c>
      <c r="C736" t="s">
        <v>8221</v>
      </c>
      <c r="D736" s="8">
        <v>4</v>
      </c>
      <c r="E736" s="8"/>
      <c r="F736" s="8"/>
      <c r="G736" s="8"/>
      <c r="N736" t="s">
        <v>8219</v>
      </c>
      <c r="O736">
        <v>1428465420</v>
      </c>
      <c r="P736">
        <v>1431147600</v>
      </c>
      <c r="Q736">
        <f t="shared" si="46"/>
        <v>2682180</v>
      </c>
      <c r="R736" s="12">
        <f t="shared" si="44"/>
        <v>42102.164583333331</v>
      </c>
      <c r="S736" s="12">
        <f t="shared" si="45"/>
        <v>42133.208333333328</v>
      </c>
      <c r="T736">
        <f t="shared" si="47"/>
        <v>31.04374999999709</v>
      </c>
    </row>
    <row r="737" spans="1:20" x14ac:dyDescent="0.55000000000000004">
      <c r="A737" t="s">
        <v>8219</v>
      </c>
      <c r="B737" s="8">
        <v>31</v>
      </c>
      <c r="C737" t="s">
        <v>8221</v>
      </c>
      <c r="D737" s="8">
        <v>4</v>
      </c>
      <c r="E737" s="8"/>
      <c r="F737" s="8"/>
      <c r="G737" s="8"/>
      <c r="N737" t="s">
        <v>8219</v>
      </c>
      <c r="O737">
        <v>1414975346</v>
      </c>
      <c r="P737">
        <v>1417653540</v>
      </c>
      <c r="Q737">
        <f t="shared" si="46"/>
        <v>2678194</v>
      </c>
      <c r="R737" s="12">
        <f t="shared" si="44"/>
        <v>41946.029467592591</v>
      </c>
      <c r="S737" s="12">
        <f t="shared" si="45"/>
        <v>41977.027083333334</v>
      </c>
      <c r="T737">
        <f t="shared" si="47"/>
        <v>30.99761574074364</v>
      </c>
    </row>
    <row r="738" spans="1:20" x14ac:dyDescent="0.55000000000000004">
      <c r="A738" t="s">
        <v>8219</v>
      </c>
      <c r="B738" s="8">
        <v>30</v>
      </c>
      <c r="C738" t="s">
        <v>8221</v>
      </c>
      <c r="D738" s="8">
        <v>4</v>
      </c>
      <c r="E738" s="8"/>
      <c r="F738" s="8"/>
      <c r="G738" s="8"/>
      <c r="N738" t="s">
        <v>8219</v>
      </c>
      <c r="O738">
        <v>1383327440</v>
      </c>
      <c r="P738">
        <v>1385009940</v>
      </c>
      <c r="Q738">
        <f t="shared" si="46"/>
        <v>1682500</v>
      </c>
      <c r="R738" s="12">
        <f t="shared" si="44"/>
        <v>41579.734259259261</v>
      </c>
      <c r="S738" s="12">
        <f t="shared" si="45"/>
        <v>41599.207638888889</v>
      </c>
      <c r="T738">
        <f t="shared" si="47"/>
        <v>19.473379629627743</v>
      </c>
    </row>
    <row r="739" spans="1:20" x14ac:dyDescent="0.55000000000000004">
      <c r="A739" t="s">
        <v>8219</v>
      </c>
      <c r="B739" s="8">
        <v>30</v>
      </c>
      <c r="C739" t="s">
        <v>8221</v>
      </c>
      <c r="D739" s="8">
        <v>4</v>
      </c>
      <c r="E739" s="8"/>
      <c r="F739" s="8"/>
      <c r="G739" s="8"/>
      <c r="N739" t="s">
        <v>8219</v>
      </c>
      <c r="O739">
        <v>1390890987</v>
      </c>
      <c r="P739">
        <v>1392408000</v>
      </c>
      <c r="Q739">
        <f t="shared" si="46"/>
        <v>1517013</v>
      </c>
      <c r="R739" s="12">
        <f t="shared" si="44"/>
        <v>41667.275312500002</v>
      </c>
      <c r="S739" s="12">
        <f t="shared" si="45"/>
        <v>41684.833333333336</v>
      </c>
      <c r="T739">
        <f t="shared" si="47"/>
        <v>17.558020833334012</v>
      </c>
    </row>
    <row r="740" spans="1:20" x14ac:dyDescent="0.55000000000000004">
      <c r="A740" t="s">
        <v>8219</v>
      </c>
      <c r="B740" s="8">
        <v>30</v>
      </c>
      <c r="C740" t="s">
        <v>8221</v>
      </c>
      <c r="D740" s="8">
        <v>4</v>
      </c>
      <c r="E740" s="8"/>
      <c r="F740" s="8"/>
      <c r="G740" s="8"/>
      <c r="N740" t="s">
        <v>8219</v>
      </c>
      <c r="O740">
        <v>1414765794</v>
      </c>
      <c r="P740">
        <v>1417409940</v>
      </c>
      <c r="Q740">
        <f t="shared" si="46"/>
        <v>2644146</v>
      </c>
      <c r="R740" s="12">
        <f t="shared" si="44"/>
        <v>41943.604097222218</v>
      </c>
      <c r="S740" s="12">
        <f t="shared" si="45"/>
        <v>41974.207638888889</v>
      </c>
      <c r="T740">
        <f t="shared" si="47"/>
        <v>30.603541666670935</v>
      </c>
    </row>
    <row r="741" spans="1:20" x14ac:dyDescent="0.55000000000000004">
      <c r="A741" t="s">
        <v>8219</v>
      </c>
      <c r="B741" s="8">
        <v>30</v>
      </c>
      <c r="C741" t="s">
        <v>8221</v>
      </c>
      <c r="D741" s="8">
        <v>4</v>
      </c>
      <c r="E741" s="8"/>
      <c r="F741" s="8"/>
      <c r="G741" s="8"/>
      <c r="N741" t="s">
        <v>8219</v>
      </c>
      <c r="O741">
        <v>1404907429</v>
      </c>
      <c r="P741">
        <v>1407758629</v>
      </c>
      <c r="Q741">
        <f t="shared" si="46"/>
        <v>2851200</v>
      </c>
      <c r="R741" s="12">
        <f t="shared" si="44"/>
        <v>41829.502650462964</v>
      </c>
      <c r="S741" s="12">
        <f t="shared" si="45"/>
        <v>41862.502650462964</v>
      </c>
      <c r="T741">
        <f t="shared" si="47"/>
        <v>33</v>
      </c>
    </row>
    <row r="742" spans="1:20" x14ac:dyDescent="0.55000000000000004">
      <c r="A742" t="s">
        <v>8219</v>
      </c>
      <c r="B742" s="8">
        <v>30</v>
      </c>
      <c r="C742" t="s">
        <v>8221</v>
      </c>
      <c r="D742" s="8">
        <v>4</v>
      </c>
      <c r="E742" s="8"/>
      <c r="F742" s="8"/>
      <c r="G742" s="8"/>
      <c r="N742" t="s">
        <v>8219</v>
      </c>
      <c r="O742">
        <v>1433647882</v>
      </c>
      <c r="P742">
        <v>1434857482</v>
      </c>
      <c r="Q742">
        <f t="shared" si="46"/>
        <v>1209600</v>
      </c>
      <c r="R742" s="12">
        <f t="shared" si="44"/>
        <v>42162.146782407406</v>
      </c>
      <c r="S742" s="12">
        <f t="shared" si="45"/>
        <v>42176.146782407406</v>
      </c>
      <c r="T742">
        <f t="shared" si="47"/>
        <v>14</v>
      </c>
    </row>
    <row r="743" spans="1:20" x14ac:dyDescent="0.55000000000000004">
      <c r="A743" t="s">
        <v>8219</v>
      </c>
      <c r="B743" s="8">
        <v>30</v>
      </c>
      <c r="C743" t="s">
        <v>8221</v>
      </c>
      <c r="D743" s="8">
        <v>4</v>
      </c>
      <c r="E743" s="8"/>
      <c r="F743" s="8"/>
      <c r="G743" s="8"/>
      <c r="N743" t="s">
        <v>8219</v>
      </c>
      <c r="O743">
        <v>1367940806</v>
      </c>
      <c r="P743">
        <v>1370964806</v>
      </c>
      <c r="Q743">
        <f t="shared" si="46"/>
        <v>3024000</v>
      </c>
      <c r="R743" s="12">
        <f t="shared" si="44"/>
        <v>41401.648217592592</v>
      </c>
      <c r="S743" s="12">
        <f t="shared" si="45"/>
        <v>41436.648217592592</v>
      </c>
      <c r="T743">
        <f t="shared" si="47"/>
        <v>35</v>
      </c>
    </row>
    <row r="744" spans="1:20" x14ac:dyDescent="0.55000000000000004">
      <c r="A744" t="s">
        <v>8219</v>
      </c>
      <c r="B744" s="8">
        <v>30</v>
      </c>
      <c r="C744" t="s">
        <v>8221</v>
      </c>
      <c r="D744" s="8">
        <v>4</v>
      </c>
      <c r="E744" s="8"/>
      <c r="F744" s="8"/>
      <c r="G744" s="8"/>
      <c r="N744" t="s">
        <v>8219</v>
      </c>
      <c r="O744">
        <v>1392847312</v>
      </c>
      <c r="P744">
        <v>1395435712</v>
      </c>
      <c r="Q744">
        <f t="shared" si="46"/>
        <v>2588400</v>
      </c>
      <c r="R744" s="12">
        <f t="shared" si="44"/>
        <v>41689.917962962965</v>
      </c>
      <c r="S744" s="12">
        <f t="shared" si="45"/>
        <v>41719.876296296294</v>
      </c>
      <c r="T744">
        <f t="shared" si="47"/>
        <v>29.958333333328483</v>
      </c>
    </row>
    <row r="745" spans="1:20" x14ac:dyDescent="0.55000000000000004">
      <c r="A745" t="s">
        <v>8219</v>
      </c>
      <c r="B745" s="8">
        <v>30</v>
      </c>
      <c r="C745" t="s">
        <v>8221</v>
      </c>
      <c r="D745" s="8">
        <v>4</v>
      </c>
      <c r="E745" s="8"/>
      <c r="F745" s="8"/>
      <c r="G745" s="8"/>
      <c r="N745" t="s">
        <v>8219</v>
      </c>
      <c r="O745">
        <v>1332435685</v>
      </c>
      <c r="P745">
        <v>1334610000</v>
      </c>
      <c r="Q745">
        <f t="shared" si="46"/>
        <v>2174315</v>
      </c>
      <c r="R745" s="12">
        <f t="shared" si="44"/>
        <v>40990.709317129629</v>
      </c>
      <c r="S745" s="12">
        <f t="shared" si="45"/>
        <v>41015.875</v>
      </c>
      <c r="T745">
        <f t="shared" si="47"/>
        <v>25.165682870370802</v>
      </c>
    </row>
    <row r="746" spans="1:20" x14ac:dyDescent="0.55000000000000004">
      <c r="A746" t="s">
        <v>8219</v>
      </c>
      <c r="B746" s="8">
        <v>30</v>
      </c>
      <c r="C746" t="s">
        <v>8221</v>
      </c>
      <c r="D746" s="8">
        <v>4</v>
      </c>
      <c r="E746" s="8"/>
      <c r="F746" s="8"/>
      <c r="G746" s="8"/>
      <c r="N746" t="s">
        <v>8219</v>
      </c>
      <c r="O746">
        <v>1352847503</v>
      </c>
      <c r="P746">
        <v>1355439503</v>
      </c>
      <c r="Q746">
        <f t="shared" si="46"/>
        <v>2592000</v>
      </c>
      <c r="R746" s="12">
        <f t="shared" si="44"/>
        <v>41226.95721064815</v>
      </c>
      <c r="S746" s="12">
        <f t="shared" si="45"/>
        <v>41256.95721064815</v>
      </c>
      <c r="T746">
        <f t="shared" si="47"/>
        <v>30</v>
      </c>
    </row>
    <row r="747" spans="1:20" x14ac:dyDescent="0.55000000000000004">
      <c r="A747" t="s">
        <v>8219</v>
      </c>
      <c r="B747" s="8">
        <v>30</v>
      </c>
      <c r="C747" t="s">
        <v>8221</v>
      </c>
      <c r="D747" s="8">
        <v>4</v>
      </c>
      <c r="E747" s="8"/>
      <c r="F747" s="8"/>
      <c r="G747" s="8"/>
      <c r="N747" t="s">
        <v>8219</v>
      </c>
      <c r="O747">
        <v>1364996645</v>
      </c>
      <c r="P747">
        <v>1367588645</v>
      </c>
      <c r="Q747">
        <f t="shared" si="46"/>
        <v>2592000</v>
      </c>
      <c r="R747" s="12">
        <f t="shared" si="44"/>
        <v>41367.572280092594</v>
      </c>
      <c r="S747" s="12">
        <f t="shared" si="45"/>
        <v>41397.572280092594</v>
      </c>
      <c r="T747">
        <f t="shared" si="47"/>
        <v>30</v>
      </c>
    </row>
    <row r="748" spans="1:20" x14ac:dyDescent="0.55000000000000004">
      <c r="A748" t="s">
        <v>8219</v>
      </c>
      <c r="B748" s="8">
        <v>30</v>
      </c>
      <c r="C748" t="s">
        <v>8221</v>
      </c>
      <c r="D748" s="8">
        <v>4</v>
      </c>
      <c r="E748" s="8"/>
      <c r="F748" s="8"/>
      <c r="G748" s="8"/>
      <c r="N748" t="s">
        <v>8219</v>
      </c>
      <c r="O748">
        <v>1346806909</v>
      </c>
      <c r="P748">
        <v>1348372740</v>
      </c>
      <c r="Q748">
        <f t="shared" si="46"/>
        <v>1565831</v>
      </c>
      <c r="R748" s="12">
        <f t="shared" si="44"/>
        <v>41157.042928240742</v>
      </c>
      <c r="S748" s="12">
        <f t="shared" si="45"/>
        <v>41175.165972222225</v>
      </c>
      <c r="T748">
        <f t="shared" si="47"/>
        <v>18.123043981482624</v>
      </c>
    </row>
    <row r="749" spans="1:20" x14ac:dyDescent="0.55000000000000004">
      <c r="A749" t="s">
        <v>8219</v>
      </c>
      <c r="B749" s="8">
        <v>29</v>
      </c>
      <c r="C749" t="s">
        <v>8221</v>
      </c>
      <c r="D749" s="8">
        <v>4</v>
      </c>
      <c r="E749" s="8"/>
      <c r="F749" s="8"/>
      <c r="G749" s="8"/>
      <c r="N749" t="s">
        <v>8219</v>
      </c>
      <c r="O749">
        <v>1418649019</v>
      </c>
      <c r="P749">
        <v>1421319240</v>
      </c>
      <c r="Q749">
        <f t="shared" si="46"/>
        <v>2670221</v>
      </c>
      <c r="R749" s="12">
        <f t="shared" si="44"/>
        <v>41988.548831018517</v>
      </c>
      <c r="S749" s="12">
        <f t="shared" si="45"/>
        <v>42019.454166666663</v>
      </c>
      <c r="T749">
        <f t="shared" si="47"/>
        <v>30.90533564814541</v>
      </c>
    </row>
    <row r="750" spans="1:20" x14ac:dyDescent="0.55000000000000004">
      <c r="A750" t="s">
        <v>8219</v>
      </c>
      <c r="B750" s="8">
        <v>29</v>
      </c>
      <c r="C750" t="s">
        <v>8221</v>
      </c>
      <c r="D750" s="8">
        <v>4</v>
      </c>
      <c r="E750" s="8"/>
      <c r="F750" s="8"/>
      <c r="G750" s="8"/>
      <c r="N750" t="s">
        <v>8219</v>
      </c>
      <c r="O750">
        <v>1405109966</v>
      </c>
      <c r="P750">
        <v>1407701966</v>
      </c>
      <c r="Q750">
        <f t="shared" si="46"/>
        <v>2592000</v>
      </c>
      <c r="R750" s="12">
        <f t="shared" si="44"/>
        <v>41831.846828703703</v>
      </c>
      <c r="S750" s="12">
        <f t="shared" si="45"/>
        <v>41861.846828703703</v>
      </c>
      <c r="T750">
        <f t="shared" si="47"/>
        <v>30</v>
      </c>
    </row>
    <row r="751" spans="1:20" x14ac:dyDescent="0.55000000000000004">
      <c r="A751" t="s">
        <v>8219</v>
      </c>
      <c r="B751" s="8">
        <v>29</v>
      </c>
      <c r="C751" t="s">
        <v>8221</v>
      </c>
      <c r="D751" s="8">
        <v>4</v>
      </c>
      <c r="E751" s="8"/>
      <c r="F751" s="8"/>
      <c r="G751" s="8"/>
      <c r="N751" t="s">
        <v>8219</v>
      </c>
      <c r="O751">
        <v>1483050930</v>
      </c>
      <c r="P751">
        <v>1485642930</v>
      </c>
      <c r="Q751">
        <f t="shared" si="46"/>
        <v>2592000</v>
      </c>
      <c r="R751" s="12">
        <f t="shared" si="44"/>
        <v>42733.94131944445</v>
      </c>
      <c r="S751" s="12">
        <f t="shared" si="45"/>
        <v>42763.94131944445</v>
      </c>
      <c r="T751">
        <f t="shared" si="47"/>
        <v>30</v>
      </c>
    </row>
    <row r="752" spans="1:20" x14ac:dyDescent="0.55000000000000004">
      <c r="A752" t="s">
        <v>8219</v>
      </c>
      <c r="B752" s="8">
        <v>29</v>
      </c>
      <c r="C752" t="s">
        <v>8221</v>
      </c>
      <c r="D752" s="8">
        <v>4</v>
      </c>
      <c r="E752" s="8"/>
      <c r="F752" s="8"/>
      <c r="G752" s="8"/>
      <c r="N752" t="s">
        <v>8219</v>
      </c>
      <c r="O752">
        <v>1359147872</v>
      </c>
      <c r="P752">
        <v>1361739872</v>
      </c>
      <c r="Q752">
        <f t="shared" si="46"/>
        <v>2592000</v>
      </c>
      <c r="R752" s="12">
        <f t="shared" si="44"/>
        <v>41299.878148148149</v>
      </c>
      <c r="S752" s="12">
        <f t="shared" si="45"/>
        <v>41329.878148148149</v>
      </c>
      <c r="T752">
        <f t="shared" si="47"/>
        <v>30</v>
      </c>
    </row>
    <row r="753" spans="1:20" x14ac:dyDescent="0.55000000000000004">
      <c r="A753" t="s">
        <v>8219</v>
      </c>
      <c r="B753" s="8">
        <v>29</v>
      </c>
      <c r="C753" t="s">
        <v>8221</v>
      </c>
      <c r="D753" s="8">
        <v>4</v>
      </c>
      <c r="E753" s="8"/>
      <c r="F753" s="8"/>
      <c r="G753" s="8"/>
      <c r="N753" t="s">
        <v>8219</v>
      </c>
      <c r="O753">
        <v>1308496075</v>
      </c>
      <c r="P753">
        <v>1312470475</v>
      </c>
      <c r="Q753">
        <f t="shared" si="46"/>
        <v>3974400</v>
      </c>
      <c r="R753" s="12">
        <f t="shared" si="44"/>
        <v>40713.630497685182</v>
      </c>
      <c r="S753" s="12">
        <f t="shared" si="45"/>
        <v>40759.630497685182</v>
      </c>
      <c r="T753">
        <f t="shared" si="47"/>
        <v>46</v>
      </c>
    </row>
    <row r="754" spans="1:20" x14ac:dyDescent="0.55000000000000004">
      <c r="A754" t="s">
        <v>8219</v>
      </c>
      <c r="B754" s="8">
        <v>29</v>
      </c>
      <c r="C754" t="s">
        <v>8221</v>
      </c>
      <c r="D754" s="8">
        <v>4</v>
      </c>
      <c r="E754" s="8"/>
      <c r="F754" s="8"/>
      <c r="G754" s="8"/>
      <c r="N754" t="s">
        <v>8219</v>
      </c>
      <c r="O754">
        <v>1474884417</v>
      </c>
      <c r="P754">
        <v>1476615600</v>
      </c>
      <c r="Q754">
        <f t="shared" si="46"/>
        <v>1731183</v>
      </c>
      <c r="R754" s="12">
        <f t="shared" si="44"/>
        <v>42639.421493055561</v>
      </c>
      <c r="S754" s="12">
        <f t="shared" si="45"/>
        <v>42659.458333333328</v>
      </c>
      <c r="T754">
        <f t="shared" si="47"/>
        <v>20.036840277767624</v>
      </c>
    </row>
    <row r="755" spans="1:20" x14ac:dyDescent="0.55000000000000004">
      <c r="A755" t="s">
        <v>8219</v>
      </c>
      <c r="B755" s="8">
        <v>29</v>
      </c>
      <c r="C755" t="s">
        <v>8221</v>
      </c>
      <c r="D755" s="8">
        <v>4</v>
      </c>
      <c r="E755" s="8"/>
      <c r="F755" s="8"/>
      <c r="G755" s="8"/>
      <c r="N755" t="s">
        <v>8219</v>
      </c>
      <c r="O755">
        <v>1421330991</v>
      </c>
      <c r="P755">
        <v>1423922991</v>
      </c>
      <c r="Q755">
        <f t="shared" si="46"/>
        <v>2592000</v>
      </c>
      <c r="R755" s="12">
        <f t="shared" si="44"/>
        <v>42019.590173611112</v>
      </c>
      <c r="S755" s="12">
        <f t="shared" si="45"/>
        <v>42049.590173611112</v>
      </c>
      <c r="T755">
        <f t="shared" si="47"/>
        <v>30</v>
      </c>
    </row>
    <row r="756" spans="1:20" x14ac:dyDescent="0.55000000000000004">
      <c r="A756" t="s">
        <v>8219</v>
      </c>
      <c r="B756" s="8">
        <v>29</v>
      </c>
      <c r="C756" t="s">
        <v>8221</v>
      </c>
      <c r="D756" s="8">
        <v>4</v>
      </c>
      <c r="E756" s="8"/>
      <c r="F756" s="8"/>
      <c r="G756" s="8"/>
      <c r="N756" t="s">
        <v>8219</v>
      </c>
      <c r="O756">
        <v>1354816721</v>
      </c>
      <c r="P756">
        <v>1357408721</v>
      </c>
      <c r="Q756">
        <f t="shared" si="46"/>
        <v>2592000</v>
      </c>
      <c r="R756" s="12">
        <f t="shared" si="44"/>
        <v>41249.749085648145</v>
      </c>
      <c r="S756" s="12">
        <f t="shared" si="45"/>
        <v>41279.749085648145</v>
      </c>
      <c r="T756">
        <f t="shared" si="47"/>
        <v>30</v>
      </c>
    </row>
    <row r="757" spans="1:20" x14ac:dyDescent="0.55000000000000004">
      <c r="A757" t="s">
        <v>8219</v>
      </c>
      <c r="B757" s="8">
        <v>29</v>
      </c>
      <c r="C757" t="s">
        <v>8221</v>
      </c>
      <c r="D757" s="8">
        <v>4</v>
      </c>
      <c r="E757" s="8"/>
      <c r="F757" s="8"/>
      <c r="G757" s="8"/>
      <c r="N757" t="s">
        <v>8219</v>
      </c>
      <c r="O757">
        <v>1366381877</v>
      </c>
      <c r="P757">
        <v>1369010460</v>
      </c>
      <c r="Q757">
        <f t="shared" si="46"/>
        <v>2628583</v>
      </c>
      <c r="R757" s="12">
        <f t="shared" si="44"/>
        <v>41383.605057870373</v>
      </c>
      <c r="S757" s="12">
        <f t="shared" si="45"/>
        <v>41414.02847222222</v>
      </c>
      <c r="T757">
        <f t="shared" si="47"/>
        <v>30.423414351847896</v>
      </c>
    </row>
    <row r="758" spans="1:20" x14ac:dyDescent="0.55000000000000004">
      <c r="A758" t="s">
        <v>8219</v>
      </c>
      <c r="B758" s="8">
        <v>29</v>
      </c>
      <c r="C758" t="s">
        <v>8221</v>
      </c>
      <c r="D758" s="8">
        <v>4</v>
      </c>
      <c r="E758" s="8"/>
      <c r="F758" s="8"/>
      <c r="G758" s="8"/>
      <c r="N758" t="s">
        <v>8219</v>
      </c>
      <c r="O758">
        <v>1297880659</v>
      </c>
      <c r="P758">
        <v>1303147459</v>
      </c>
      <c r="Q758">
        <f t="shared" si="46"/>
        <v>5266800</v>
      </c>
      <c r="R758" s="12">
        <f t="shared" si="44"/>
        <v>40590.766886574071</v>
      </c>
      <c r="S758" s="12">
        <f t="shared" si="45"/>
        <v>40651.725219907406</v>
      </c>
      <c r="T758">
        <f t="shared" si="47"/>
        <v>60.958333333335759</v>
      </c>
    </row>
    <row r="759" spans="1:20" x14ac:dyDescent="0.55000000000000004">
      <c r="A759" t="s">
        <v>8219</v>
      </c>
      <c r="B759" s="8">
        <v>28</v>
      </c>
      <c r="C759" t="s">
        <v>8221</v>
      </c>
      <c r="D759" s="8">
        <v>4</v>
      </c>
      <c r="E759" s="8"/>
      <c r="F759" s="8"/>
      <c r="G759" s="8"/>
      <c r="N759" t="s">
        <v>8219</v>
      </c>
      <c r="O759">
        <v>1353547114</v>
      </c>
      <c r="P759">
        <v>1354756714</v>
      </c>
      <c r="Q759">
        <f t="shared" si="46"/>
        <v>1209600</v>
      </c>
      <c r="R759" s="12">
        <f t="shared" si="44"/>
        <v>41235.054560185185</v>
      </c>
      <c r="S759" s="12">
        <f t="shared" si="45"/>
        <v>41249.054560185185</v>
      </c>
      <c r="T759">
        <f t="shared" si="47"/>
        <v>14</v>
      </c>
    </row>
    <row r="760" spans="1:20" x14ac:dyDescent="0.55000000000000004">
      <c r="A760" t="s">
        <v>8219</v>
      </c>
      <c r="B760" s="8">
        <v>28</v>
      </c>
      <c r="C760" t="s">
        <v>8221</v>
      </c>
      <c r="D760" s="8">
        <v>4</v>
      </c>
      <c r="E760" s="8"/>
      <c r="F760" s="8"/>
      <c r="G760" s="8"/>
      <c r="N760" t="s">
        <v>8219</v>
      </c>
      <c r="O760">
        <v>1283976268</v>
      </c>
      <c r="P760">
        <v>1286568268</v>
      </c>
      <c r="Q760">
        <f t="shared" si="46"/>
        <v>2592000</v>
      </c>
      <c r="R760" s="12">
        <f t="shared" si="44"/>
        <v>40429.836435185185</v>
      </c>
      <c r="S760" s="12">
        <f t="shared" si="45"/>
        <v>40459.836435185185</v>
      </c>
      <c r="T760">
        <f t="shared" si="47"/>
        <v>30</v>
      </c>
    </row>
    <row r="761" spans="1:20" x14ac:dyDescent="0.55000000000000004">
      <c r="A761" t="s">
        <v>8219</v>
      </c>
      <c r="B761" s="8">
        <v>28</v>
      </c>
      <c r="C761" t="s">
        <v>8221</v>
      </c>
      <c r="D761" s="8">
        <v>4</v>
      </c>
      <c r="E761" s="8"/>
      <c r="F761" s="8"/>
      <c r="G761" s="8"/>
      <c r="N761" t="s">
        <v>8219</v>
      </c>
      <c r="O761">
        <v>1401436539</v>
      </c>
      <c r="P761">
        <v>1404892539</v>
      </c>
      <c r="Q761">
        <f t="shared" si="46"/>
        <v>3456000</v>
      </c>
      <c r="R761" s="12">
        <f t="shared" si="44"/>
        <v>41789.330312500002</v>
      </c>
      <c r="S761" s="12">
        <f t="shared" si="45"/>
        <v>41829.330312500002</v>
      </c>
      <c r="T761">
        <f t="shared" si="47"/>
        <v>40</v>
      </c>
    </row>
    <row r="762" spans="1:20" hidden="1" x14ac:dyDescent="0.55000000000000004">
      <c r="A762" t="s">
        <v>8219</v>
      </c>
      <c r="B762" s="8">
        <v>28</v>
      </c>
      <c r="C762" t="s">
        <v>8221</v>
      </c>
      <c r="D762" s="8">
        <v>4</v>
      </c>
      <c r="E762" s="8"/>
      <c r="F762" s="8"/>
      <c r="G762" s="8"/>
      <c r="N762" t="s">
        <v>8221</v>
      </c>
      <c r="O762">
        <v>1477592413</v>
      </c>
      <c r="P762">
        <v>1480188013</v>
      </c>
      <c r="Q762">
        <f t="shared" si="46"/>
        <v>2595600</v>
      </c>
      <c r="R762" s="12">
        <f t="shared" si="44"/>
        <v>42670.764039351852</v>
      </c>
      <c r="S762" s="12">
        <f t="shared" si="45"/>
        <v>42700.805706018517</v>
      </c>
      <c r="T762">
        <f t="shared" si="47"/>
        <v>30.041666666664241</v>
      </c>
    </row>
    <row r="763" spans="1:20" hidden="1" x14ac:dyDescent="0.55000000000000004">
      <c r="A763" t="s">
        <v>8219</v>
      </c>
      <c r="B763" s="8">
        <v>28</v>
      </c>
      <c r="C763" t="s">
        <v>8221</v>
      </c>
      <c r="D763" s="8">
        <v>4</v>
      </c>
      <c r="E763" s="8"/>
      <c r="F763" s="8"/>
      <c r="G763" s="8"/>
      <c r="N763" t="s">
        <v>8221</v>
      </c>
      <c r="O763">
        <v>1388772126</v>
      </c>
      <c r="P763">
        <v>1391364126</v>
      </c>
      <c r="Q763">
        <f t="shared" si="46"/>
        <v>2592000</v>
      </c>
      <c r="R763" s="12">
        <f t="shared" si="44"/>
        <v>41642.751458333332</v>
      </c>
      <c r="S763" s="12">
        <f t="shared" si="45"/>
        <v>41672.751458333332</v>
      </c>
      <c r="T763">
        <f t="shared" si="47"/>
        <v>30</v>
      </c>
    </row>
    <row r="764" spans="1:20" hidden="1" x14ac:dyDescent="0.55000000000000004">
      <c r="A764" t="s">
        <v>8219</v>
      </c>
      <c r="B764" s="8">
        <v>28</v>
      </c>
      <c r="C764" t="s">
        <v>8221</v>
      </c>
      <c r="D764" s="8">
        <v>4</v>
      </c>
      <c r="E764" s="8"/>
      <c r="F764" s="8"/>
      <c r="G764" s="8"/>
      <c r="N764" t="s">
        <v>8221</v>
      </c>
      <c r="O764">
        <v>1479328570</v>
      </c>
      <c r="P764">
        <v>1480831200</v>
      </c>
      <c r="Q764">
        <f t="shared" si="46"/>
        <v>1502630</v>
      </c>
      <c r="R764" s="12">
        <f t="shared" si="44"/>
        <v>42690.858449074076</v>
      </c>
      <c r="S764" s="12">
        <f t="shared" si="45"/>
        <v>42708.25</v>
      </c>
      <c r="T764">
        <f t="shared" si="47"/>
        <v>17.391550925924093</v>
      </c>
    </row>
    <row r="765" spans="1:20" hidden="1" x14ac:dyDescent="0.55000000000000004">
      <c r="A765" t="s">
        <v>8219</v>
      </c>
      <c r="B765" s="8">
        <v>28</v>
      </c>
      <c r="C765" t="s">
        <v>8221</v>
      </c>
      <c r="D765" s="8">
        <v>4</v>
      </c>
      <c r="E765" s="8"/>
      <c r="F765" s="8"/>
      <c r="G765" s="8"/>
      <c r="N765" t="s">
        <v>8221</v>
      </c>
      <c r="O765">
        <v>1373971408</v>
      </c>
      <c r="P765">
        <v>1376563408</v>
      </c>
      <c r="Q765">
        <f t="shared" si="46"/>
        <v>2592000</v>
      </c>
      <c r="R765" s="12">
        <f t="shared" si="44"/>
        <v>41471.446851851848</v>
      </c>
      <c r="S765" s="12">
        <f t="shared" si="45"/>
        <v>41501.446851851848</v>
      </c>
      <c r="T765">
        <f t="shared" si="47"/>
        <v>30</v>
      </c>
    </row>
    <row r="766" spans="1:20" hidden="1" x14ac:dyDescent="0.55000000000000004">
      <c r="A766" t="s">
        <v>8219</v>
      </c>
      <c r="B766" s="8">
        <v>28</v>
      </c>
      <c r="C766" t="s">
        <v>8221</v>
      </c>
      <c r="D766" s="8">
        <v>4</v>
      </c>
      <c r="E766" s="8"/>
      <c r="F766" s="8"/>
      <c r="G766" s="8"/>
      <c r="N766" t="s">
        <v>8221</v>
      </c>
      <c r="O766">
        <v>1439266161</v>
      </c>
      <c r="P766">
        <v>1441858161</v>
      </c>
      <c r="Q766">
        <f t="shared" si="46"/>
        <v>2592000</v>
      </c>
      <c r="R766" s="12">
        <f t="shared" si="44"/>
        <v>42227.173159722224</v>
      </c>
      <c r="S766" s="12">
        <f t="shared" si="45"/>
        <v>42257.173159722224</v>
      </c>
      <c r="T766">
        <f t="shared" si="47"/>
        <v>30</v>
      </c>
    </row>
    <row r="767" spans="1:20" hidden="1" x14ac:dyDescent="0.55000000000000004">
      <c r="A767" t="s">
        <v>8219</v>
      </c>
      <c r="B767" s="8">
        <v>28</v>
      </c>
      <c r="C767" t="s">
        <v>8221</v>
      </c>
      <c r="D767" s="8">
        <v>4</v>
      </c>
      <c r="E767" s="8"/>
      <c r="F767" s="8"/>
      <c r="G767" s="8"/>
      <c r="N767" t="s">
        <v>8221</v>
      </c>
      <c r="O767">
        <v>1411131684</v>
      </c>
      <c r="P767">
        <v>1413723684</v>
      </c>
      <c r="Q767">
        <f t="shared" si="46"/>
        <v>2592000</v>
      </c>
      <c r="R767" s="12">
        <f t="shared" si="44"/>
        <v>41901.542638888888</v>
      </c>
      <c r="S767" s="12">
        <f t="shared" si="45"/>
        <v>41931.542638888888</v>
      </c>
      <c r="T767">
        <f t="shared" si="47"/>
        <v>30</v>
      </c>
    </row>
    <row r="768" spans="1:20" hidden="1" x14ac:dyDescent="0.55000000000000004">
      <c r="A768" t="s">
        <v>8219</v>
      </c>
      <c r="B768" s="8">
        <v>28</v>
      </c>
      <c r="C768" t="s">
        <v>8221</v>
      </c>
      <c r="D768" s="8">
        <v>4</v>
      </c>
      <c r="E768" s="8"/>
      <c r="F768" s="8"/>
      <c r="G768" s="8"/>
      <c r="N768" t="s">
        <v>8221</v>
      </c>
      <c r="O768">
        <v>1421520483</v>
      </c>
      <c r="P768">
        <v>1424112483</v>
      </c>
      <c r="Q768">
        <f t="shared" si="46"/>
        <v>2592000</v>
      </c>
      <c r="R768" s="12">
        <f t="shared" si="44"/>
        <v>42021.783368055556</v>
      </c>
      <c r="S768" s="12">
        <f t="shared" si="45"/>
        <v>42051.783368055556</v>
      </c>
      <c r="T768">
        <f t="shared" si="47"/>
        <v>30</v>
      </c>
    </row>
    <row r="769" spans="1:20" hidden="1" x14ac:dyDescent="0.55000000000000004">
      <c r="A769" t="s">
        <v>8219</v>
      </c>
      <c r="B769" s="8">
        <v>28</v>
      </c>
      <c r="C769" t="s">
        <v>8221</v>
      </c>
      <c r="D769" s="8">
        <v>4</v>
      </c>
      <c r="E769" s="8"/>
      <c r="F769" s="8"/>
      <c r="G769" s="8"/>
      <c r="N769" t="s">
        <v>8221</v>
      </c>
      <c r="O769">
        <v>1429586810</v>
      </c>
      <c r="P769">
        <v>1432178810</v>
      </c>
      <c r="Q769">
        <f t="shared" si="46"/>
        <v>2592000</v>
      </c>
      <c r="R769" s="12">
        <f t="shared" si="44"/>
        <v>42115.143634259264</v>
      </c>
      <c r="S769" s="12">
        <f t="shared" si="45"/>
        <v>42145.143634259264</v>
      </c>
      <c r="T769">
        <f t="shared" si="47"/>
        <v>30</v>
      </c>
    </row>
    <row r="770" spans="1:20" hidden="1" x14ac:dyDescent="0.55000000000000004">
      <c r="A770" t="s">
        <v>8219</v>
      </c>
      <c r="B770" s="8">
        <v>28</v>
      </c>
      <c r="C770" t="s">
        <v>8221</v>
      </c>
      <c r="D770" s="8">
        <v>4</v>
      </c>
      <c r="E770" s="8"/>
      <c r="F770" s="8"/>
      <c r="G770" s="8"/>
      <c r="N770" t="s">
        <v>8221</v>
      </c>
      <c r="O770">
        <v>1384577890</v>
      </c>
      <c r="P770">
        <v>1387169890</v>
      </c>
      <c r="Q770">
        <f t="shared" si="46"/>
        <v>2592000</v>
      </c>
      <c r="R770" s="12">
        <f t="shared" ref="R770:R833" si="48">(((O770/60)/60)/24)+DATE(1970,1,1)</f>
        <v>41594.207060185188</v>
      </c>
      <c r="S770" s="12">
        <f t="shared" ref="S770:S833" si="49">(((P770/60)/60)/24)+DATE(1970,1,1)</f>
        <v>41624.207060185188</v>
      </c>
      <c r="T770">
        <f t="shared" si="47"/>
        <v>30</v>
      </c>
    </row>
    <row r="771" spans="1:20" hidden="1" x14ac:dyDescent="0.55000000000000004">
      <c r="A771" t="s">
        <v>8219</v>
      </c>
      <c r="B771" s="8">
        <v>28</v>
      </c>
      <c r="C771" t="s">
        <v>8221</v>
      </c>
      <c r="D771" s="8">
        <v>4</v>
      </c>
      <c r="E771" s="8"/>
      <c r="F771" s="8"/>
      <c r="G771" s="8"/>
      <c r="N771" t="s">
        <v>8221</v>
      </c>
      <c r="O771">
        <v>1385510094</v>
      </c>
      <c r="P771">
        <v>1388102094</v>
      </c>
      <c r="Q771">
        <f t="shared" ref="Q771:Q834" si="50">P771-O771</f>
        <v>2592000</v>
      </c>
      <c r="R771" s="12">
        <f t="shared" si="48"/>
        <v>41604.996458333335</v>
      </c>
      <c r="S771" s="12">
        <f t="shared" si="49"/>
        <v>41634.996458333335</v>
      </c>
      <c r="T771">
        <f t="shared" ref="T771:T834" si="51">S771-R771</f>
        <v>30</v>
      </c>
    </row>
    <row r="772" spans="1:20" hidden="1" x14ac:dyDescent="0.55000000000000004">
      <c r="A772" t="s">
        <v>8219</v>
      </c>
      <c r="B772" s="8">
        <v>28</v>
      </c>
      <c r="C772" t="s">
        <v>8221</v>
      </c>
      <c r="D772" s="8">
        <v>4</v>
      </c>
      <c r="E772" s="8"/>
      <c r="F772" s="8"/>
      <c r="G772" s="8"/>
      <c r="N772" t="s">
        <v>8221</v>
      </c>
      <c r="O772">
        <v>1358294369</v>
      </c>
      <c r="P772">
        <v>1361750369</v>
      </c>
      <c r="Q772">
        <f t="shared" si="50"/>
        <v>3456000</v>
      </c>
      <c r="R772" s="12">
        <f t="shared" si="48"/>
        <v>41289.999641203707</v>
      </c>
      <c r="S772" s="12">
        <f t="shared" si="49"/>
        <v>41329.999641203707</v>
      </c>
      <c r="T772">
        <f t="shared" si="51"/>
        <v>40</v>
      </c>
    </row>
    <row r="773" spans="1:20" hidden="1" x14ac:dyDescent="0.55000000000000004">
      <c r="A773" t="s">
        <v>8219</v>
      </c>
      <c r="B773" s="8">
        <v>28</v>
      </c>
      <c r="C773" t="s">
        <v>8221</v>
      </c>
      <c r="D773" s="8">
        <v>4</v>
      </c>
      <c r="E773" s="8"/>
      <c r="F773" s="8"/>
      <c r="G773" s="8"/>
      <c r="N773" t="s">
        <v>8221</v>
      </c>
      <c r="O773">
        <v>1449863202</v>
      </c>
      <c r="P773">
        <v>1454183202</v>
      </c>
      <c r="Q773">
        <f t="shared" si="50"/>
        <v>4320000</v>
      </c>
      <c r="R773" s="12">
        <f t="shared" si="48"/>
        <v>42349.824097222227</v>
      </c>
      <c r="S773" s="12">
        <f t="shared" si="49"/>
        <v>42399.824097222227</v>
      </c>
      <c r="T773">
        <f t="shared" si="51"/>
        <v>50</v>
      </c>
    </row>
    <row r="774" spans="1:20" hidden="1" x14ac:dyDescent="0.55000000000000004">
      <c r="A774" t="s">
        <v>8219</v>
      </c>
      <c r="B774" s="8">
        <v>28</v>
      </c>
      <c r="C774" t="s">
        <v>8221</v>
      </c>
      <c r="D774" s="8">
        <v>4</v>
      </c>
      <c r="E774" s="8"/>
      <c r="F774" s="8"/>
      <c r="G774" s="8"/>
      <c r="N774" t="s">
        <v>8221</v>
      </c>
      <c r="O774">
        <v>1252718519</v>
      </c>
      <c r="P774">
        <v>1257047940</v>
      </c>
      <c r="Q774">
        <f t="shared" si="50"/>
        <v>4329421</v>
      </c>
      <c r="R774" s="12">
        <f t="shared" si="48"/>
        <v>40068.056932870371</v>
      </c>
      <c r="S774" s="12">
        <f t="shared" si="49"/>
        <v>40118.165972222225</v>
      </c>
      <c r="T774">
        <f t="shared" si="51"/>
        <v>50.109039351853426</v>
      </c>
    </row>
    <row r="775" spans="1:20" hidden="1" x14ac:dyDescent="0.55000000000000004">
      <c r="A775" t="s">
        <v>8219</v>
      </c>
      <c r="B775" s="8">
        <v>28</v>
      </c>
      <c r="C775" t="s">
        <v>8221</v>
      </c>
      <c r="D775" s="8">
        <v>4</v>
      </c>
      <c r="E775" s="8"/>
      <c r="F775" s="8"/>
      <c r="G775" s="8"/>
      <c r="N775" t="s">
        <v>8221</v>
      </c>
      <c r="O775">
        <v>1428341985</v>
      </c>
      <c r="P775">
        <v>1431298860</v>
      </c>
      <c r="Q775">
        <f t="shared" si="50"/>
        <v>2956875</v>
      </c>
      <c r="R775" s="12">
        <f t="shared" si="48"/>
        <v>42100.735937499994</v>
      </c>
      <c r="S775" s="12">
        <f t="shared" si="49"/>
        <v>42134.959027777775</v>
      </c>
      <c r="T775">
        <f t="shared" si="51"/>
        <v>34.223090277781012</v>
      </c>
    </row>
    <row r="776" spans="1:20" hidden="1" x14ac:dyDescent="0.55000000000000004">
      <c r="A776" t="s">
        <v>8219</v>
      </c>
      <c r="B776" s="8">
        <v>28</v>
      </c>
      <c r="C776" t="s">
        <v>8221</v>
      </c>
      <c r="D776" s="8">
        <v>4</v>
      </c>
      <c r="E776" s="8"/>
      <c r="F776" s="8"/>
      <c r="G776" s="8"/>
      <c r="N776" t="s">
        <v>8221</v>
      </c>
      <c r="O776">
        <v>1390589018</v>
      </c>
      <c r="P776">
        <v>1393181018</v>
      </c>
      <c r="Q776">
        <f t="shared" si="50"/>
        <v>2592000</v>
      </c>
      <c r="R776" s="12">
        <f t="shared" si="48"/>
        <v>41663.780300925922</v>
      </c>
      <c r="S776" s="12">
        <f t="shared" si="49"/>
        <v>41693.780300925922</v>
      </c>
      <c r="T776">
        <f t="shared" si="51"/>
        <v>30</v>
      </c>
    </row>
    <row r="777" spans="1:20" hidden="1" x14ac:dyDescent="0.55000000000000004">
      <c r="A777" t="s">
        <v>8219</v>
      </c>
      <c r="B777" s="8">
        <v>27</v>
      </c>
      <c r="C777" t="s">
        <v>8221</v>
      </c>
      <c r="D777" s="8">
        <v>4</v>
      </c>
      <c r="E777" s="8"/>
      <c r="F777" s="8"/>
      <c r="G777" s="8"/>
      <c r="N777" t="s">
        <v>8221</v>
      </c>
      <c r="O777">
        <v>1321406795</v>
      </c>
      <c r="P777">
        <v>1323998795</v>
      </c>
      <c r="Q777">
        <f t="shared" si="50"/>
        <v>2592000</v>
      </c>
      <c r="R777" s="12">
        <f t="shared" si="48"/>
        <v>40863.060127314813</v>
      </c>
      <c r="S777" s="12">
        <f t="shared" si="49"/>
        <v>40893.060127314813</v>
      </c>
      <c r="T777">
        <f t="shared" si="51"/>
        <v>30</v>
      </c>
    </row>
    <row r="778" spans="1:20" hidden="1" x14ac:dyDescent="0.55000000000000004">
      <c r="A778" t="s">
        <v>8219</v>
      </c>
      <c r="B778" s="8">
        <v>27</v>
      </c>
      <c r="C778" t="s">
        <v>8221</v>
      </c>
      <c r="D778" s="8">
        <v>4</v>
      </c>
      <c r="E778" s="8"/>
      <c r="F778" s="8"/>
      <c r="G778" s="8"/>
      <c r="N778" t="s">
        <v>8221</v>
      </c>
      <c r="O778">
        <v>1441297645</v>
      </c>
      <c r="P778">
        <v>1444539600</v>
      </c>
      <c r="Q778">
        <f t="shared" si="50"/>
        <v>3241955</v>
      </c>
      <c r="R778" s="12">
        <f t="shared" si="48"/>
        <v>42250.685706018514</v>
      </c>
      <c r="S778" s="12">
        <f t="shared" si="49"/>
        <v>42288.208333333328</v>
      </c>
      <c r="T778">
        <f t="shared" si="51"/>
        <v>37.522627314814599</v>
      </c>
    </row>
    <row r="779" spans="1:20" hidden="1" x14ac:dyDescent="0.55000000000000004">
      <c r="A779" t="s">
        <v>8219</v>
      </c>
      <c r="B779" s="8">
        <v>27</v>
      </c>
      <c r="C779" t="s">
        <v>8221</v>
      </c>
      <c r="D779" s="8">
        <v>4</v>
      </c>
      <c r="E779" s="8"/>
      <c r="F779" s="8"/>
      <c r="G779" s="8"/>
      <c r="N779" t="s">
        <v>8221</v>
      </c>
      <c r="O779">
        <v>1372721577</v>
      </c>
      <c r="P779">
        <v>1375313577</v>
      </c>
      <c r="Q779">
        <f t="shared" si="50"/>
        <v>2592000</v>
      </c>
      <c r="R779" s="12">
        <f t="shared" si="48"/>
        <v>41456.981215277774</v>
      </c>
      <c r="S779" s="12">
        <f t="shared" si="49"/>
        <v>41486.981215277774</v>
      </c>
      <c r="T779">
        <f t="shared" si="51"/>
        <v>30</v>
      </c>
    </row>
    <row r="780" spans="1:20" hidden="1" x14ac:dyDescent="0.55000000000000004">
      <c r="A780" t="s">
        <v>8219</v>
      </c>
      <c r="B780" s="8">
        <v>27</v>
      </c>
      <c r="C780" t="s">
        <v>8221</v>
      </c>
      <c r="D780" s="8">
        <v>4</v>
      </c>
      <c r="E780" s="8"/>
      <c r="F780" s="8"/>
      <c r="G780" s="8"/>
      <c r="N780" t="s">
        <v>8221</v>
      </c>
      <c r="O780">
        <v>1396284680</v>
      </c>
      <c r="P780">
        <v>1398876680</v>
      </c>
      <c r="Q780">
        <f t="shared" si="50"/>
        <v>2592000</v>
      </c>
      <c r="R780" s="12">
        <f t="shared" si="48"/>
        <v>41729.702314814815</v>
      </c>
      <c r="S780" s="12">
        <f t="shared" si="49"/>
        <v>41759.702314814815</v>
      </c>
      <c r="T780">
        <f t="shared" si="51"/>
        <v>30</v>
      </c>
    </row>
    <row r="781" spans="1:20" hidden="1" x14ac:dyDescent="0.55000000000000004">
      <c r="A781" t="s">
        <v>8219</v>
      </c>
      <c r="B781" s="8">
        <v>27</v>
      </c>
      <c r="C781" t="s">
        <v>8221</v>
      </c>
      <c r="D781" s="8">
        <v>3</v>
      </c>
      <c r="E781" s="8"/>
      <c r="F781" s="8"/>
      <c r="G781" s="8"/>
      <c r="N781" t="s">
        <v>8221</v>
      </c>
      <c r="O781">
        <v>1284567905</v>
      </c>
      <c r="P781">
        <v>1287115200</v>
      </c>
      <c r="Q781">
        <f t="shared" si="50"/>
        <v>2547295</v>
      </c>
      <c r="R781" s="12">
        <f t="shared" si="48"/>
        <v>40436.68408564815</v>
      </c>
      <c r="S781" s="12">
        <f t="shared" si="49"/>
        <v>40466.166666666664</v>
      </c>
      <c r="T781">
        <f t="shared" si="51"/>
        <v>29.482581018513883</v>
      </c>
    </row>
    <row r="782" spans="1:20" x14ac:dyDescent="0.55000000000000004">
      <c r="A782" t="s">
        <v>8219</v>
      </c>
      <c r="B782" s="8">
        <v>27</v>
      </c>
      <c r="C782" t="s">
        <v>8221</v>
      </c>
      <c r="D782" s="8">
        <v>3</v>
      </c>
      <c r="E782" s="8"/>
      <c r="F782" s="8"/>
      <c r="G782" s="8"/>
      <c r="N782" t="s">
        <v>8219</v>
      </c>
      <c r="O782">
        <v>1301847025</v>
      </c>
      <c r="P782">
        <v>1304439025</v>
      </c>
      <c r="Q782">
        <f t="shared" si="50"/>
        <v>2592000</v>
      </c>
      <c r="R782" s="12">
        <f t="shared" si="48"/>
        <v>40636.673900462964</v>
      </c>
      <c r="S782" s="12">
        <f t="shared" si="49"/>
        <v>40666.673900462964</v>
      </c>
      <c r="T782">
        <f t="shared" si="51"/>
        <v>30</v>
      </c>
    </row>
    <row r="783" spans="1:20" x14ac:dyDescent="0.55000000000000004">
      <c r="A783" t="s">
        <v>8219</v>
      </c>
      <c r="B783" s="8">
        <v>27</v>
      </c>
      <c r="C783" t="s">
        <v>8221</v>
      </c>
      <c r="D783" s="8">
        <v>3</v>
      </c>
      <c r="E783" s="8"/>
      <c r="F783" s="8"/>
      <c r="G783" s="8"/>
      <c r="N783" t="s">
        <v>8219</v>
      </c>
      <c r="O783">
        <v>1368057674</v>
      </c>
      <c r="P783">
        <v>1370649674</v>
      </c>
      <c r="Q783">
        <f t="shared" si="50"/>
        <v>2592000</v>
      </c>
      <c r="R783" s="12">
        <f t="shared" si="48"/>
        <v>41403.000856481485</v>
      </c>
      <c r="S783" s="12">
        <f t="shared" si="49"/>
        <v>41433.000856481485</v>
      </c>
      <c r="T783">
        <f t="shared" si="51"/>
        <v>30</v>
      </c>
    </row>
    <row r="784" spans="1:20" x14ac:dyDescent="0.55000000000000004">
      <c r="A784" t="s">
        <v>8219</v>
      </c>
      <c r="B784" s="8">
        <v>27</v>
      </c>
      <c r="C784" t="s">
        <v>8221</v>
      </c>
      <c r="D784" s="8">
        <v>3</v>
      </c>
      <c r="E784" s="8"/>
      <c r="F784" s="8"/>
      <c r="G784" s="8"/>
      <c r="N784" t="s">
        <v>8219</v>
      </c>
      <c r="O784">
        <v>1343326302</v>
      </c>
      <c r="P784">
        <v>1345918302</v>
      </c>
      <c r="Q784">
        <f t="shared" si="50"/>
        <v>2592000</v>
      </c>
      <c r="R784" s="12">
        <f t="shared" si="48"/>
        <v>41116.758125</v>
      </c>
      <c r="S784" s="12">
        <f t="shared" si="49"/>
        <v>41146.758125</v>
      </c>
      <c r="T784">
        <f t="shared" si="51"/>
        <v>30</v>
      </c>
    </row>
    <row r="785" spans="1:20" x14ac:dyDescent="0.55000000000000004">
      <c r="A785" t="s">
        <v>8219</v>
      </c>
      <c r="B785" s="8">
        <v>27</v>
      </c>
      <c r="C785" t="s">
        <v>8221</v>
      </c>
      <c r="D785" s="8">
        <v>3</v>
      </c>
      <c r="E785" s="8"/>
      <c r="F785" s="8"/>
      <c r="G785" s="8"/>
      <c r="N785" t="s">
        <v>8219</v>
      </c>
      <c r="O785">
        <v>1332182049</v>
      </c>
      <c r="P785">
        <v>1335564000</v>
      </c>
      <c r="Q785">
        <f t="shared" si="50"/>
        <v>3381951</v>
      </c>
      <c r="R785" s="12">
        <f t="shared" si="48"/>
        <v>40987.773715277777</v>
      </c>
      <c r="S785" s="12">
        <f t="shared" si="49"/>
        <v>41026.916666666664</v>
      </c>
      <c r="T785">
        <f t="shared" si="51"/>
        <v>39.142951388887013</v>
      </c>
    </row>
    <row r="786" spans="1:20" x14ac:dyDescent="0.55000000000000004">
      <c r="A786" t="s">
        <v>8219</v>
      </c>
      <c r="B786" s="8">
        <v>27</v>
      </c>
      <c r="C786" t="s">
        <v>8221</v>
      </c>
      <c r="D786" s="8">
        <v>3</v>
      </c>
      <c r="E786" s="8"/>
      <c r="F786" s="8"/>
      <c r="G786" s="8"/>
      <c r="N786" t="s">
        <v>8219</v>
      </c>
      <c r="O786">
        <v>1391571319</v>
      </c>
      <c r="P786">
        <v>1395023719</v>
      </c>
      <c r="Q786">
        <f t="shared" si="50"/>
        <v>3452400</v>
      </c>
      <c r="R786" s="12">
        <f t="shared" si="48"/>
        <v>41675.149525462963</v>
      </c>
      <c r="S786" s="12">
        <f t="shared" si="49"/>
        <v>41715.107858796298</v>
      </c>
      <c r="T786">
        <f t="shared" si="51"/>
        <v>39.958333333335759</v>
      </c>
    </row>
    <row r="787" spans="1:20" x14ac:dyDescent="0.55000000000000004">
      <c r="A787" t="s">
        <v>8219</v>
      </c>
      <c r="B787" s="8">
        <v>27</v>
      </c>
      <c r="C787" t="s">
        <v>8221</v>
      </c>
      <c r="D787" s="8">
        <v>3</v>
      </c>
      <c r="E787" s="8"/>
      <c r="F787" s="8"/>
      <c r="G787" s="8"/>
      <c r="N787" t="s">
        <v>8219</v>
      </c>
      <c r="O787">
        <v>1359468915</v>
      </c>
      <c r="P787">
        <v>1362060915</v>
      </c>
      <c r="Q787">
        <f t="shared" si="50"/>
        <v>2592000</v>
      </c>
      <c r="R787" s="12">
        <f t="shared" si="48"/>
        <v>41303.593923611108</v>
      </c>
      <c r="S787" s="12">
        <f t="shared" si="49"/>
        <v>41333.593923611108</v>
      </c>
      <c r="T787">
        <f t="shared" si="51"/>
        <v>30</v>
      </c>
    </row>
    <row r="788" spans="1:20" x14ac:dyDescent="0.55000000000000004">
      <c r="A788" t="s">
        <v>8219</v>
      </c>
      <c r="B788" s="8">
        <v>27</v>
      </c>
      <c r="C788" t="s">
        <v>8221</v>
      </c>
      <c r="D788" s="8">
        <v>3</v>
      </c>
      <c r="E788" s="8"/>
      <c r="F788" s="8"/>
      <c r="G788" s="8"/>
      <c r="N788" t="s">
        <v>8219</v>
      </c>
      <c r="O788">
        <v>1331774434</v>
      </c>
      <c r="P788">
        <v>1336751220</v>
      </c>
      <c r="Q788">
        <f t="shared" si="50"/>
        <v>4976786</v>
      </c>
      <c r="R788" s="12">
        <f t="shared" si="48"/>
        <v>40983.055949074071</v>
      </c>
      <c r="S788" s="12">
        <f t="shared" si="49"/>
        <v>41040.657638888886</v>
      </c>
      <c r="T788">
        <f t="shared" si="51"/>
        <v>57.601689814815472</v>
      </c>
    </row>
    <row r="789" spans="1:20" x14ac:dyDescent="0.55000000000000004">
      <c r="A789" t="s">
        <v>8219</v>
      </c>
      <c r="B789" s="8">
        <v>27</v>
      </c>
      <c r="C789" t="s">
        <v>8221</v>
      </c>
      <c r="D789" s="8">
        <v>3</v>
      </c>
      <c r="E789" s="8"/>
      <c r="F789" s="8"/>
      <c r="G789" s="8"/>
      <c r="N789" t="s">
        <v>8219</v>
      </c>
      <c r="O789">
        <v>1380726226</v>
      </c>
      <c r="P789">
        <v>1383318226</v>
      </c>
      <c r="Q789">
        <f t="shared" si="50"/>
        <v>2592000</v>
      </c>
      <c r="R789" s="12">
        <f t="shared" si="48"/>
        <v>41549.627615740741</v>
      </c>
      <c r="S789" s="12">
        <f t="shared" si="49"/>
        <v>41579.627615740741</v>
      </c>
      <c r="T789">
        <f t="shared" si="51"/>
        <v>30</v>
      </c>
    </row>
    <row r="790" spans="1:20" x14ac:dyDescent="0.55000000000000004">
      <c r="A790" t="s">
        <v>8219</v>
      </c>
      <c r="B790" s="8">
        <v>27</v>
      </c>
      <c r="C790" t="s">
        <v>8221</v>
      </c>
      <c r="D790" s="8">
        <v>3</v>
      </c>
      <c r="E790" s="8"/>
      <c r="F790" s="8"/>
      <c r="G790" s="8"/>
      <c r="N790" t="s">
        <v>8219</v>
      </c>
      <c r="O790">
        <v>1338336588</v>
      </c>
      <c r="P790">
        <v>1341633540</v>
      </c>
      <c r="Q790">
        <f t="shared" si="50"/>
        <v>3296952</v>
      </c>
      <c r="R790" s="12">
        <f t="shared" si="48"/>
        <v>41059.006805555553</v>
      </c>
      <c r="S790" s="12">
        <f t="shared" si="49"/>
        <v>41097.165972222225</v>
      </c>
      <c r="T790">
        <f t="shared" si="51"/>
        <v>38.159166666671808</v>
      </c>
    </row>
    <row r="791" spans="1:20" x14ac:dyDescent="0.55000000000000004">
      <c r="A791" t="s">
        <v>8219</v>
      </c>
      <c r="B791" s="8">
        <v>27</v>
      </c>
      <c r="C791" t="s">
        <v>8221</v>
      </c>
      <c r="D791" s="8">
        <v>3</v>
      </c>
      <c r="E791" s="8"/>
      <c r="F791" s="8"/>
      <c r="G791" s="8"/>
      <c r="N791" t="s">
        <v>8219</v>
      </c>
      <c r="O791">
        <v>1357187280</v>
      </c>
      <c r="P791">
        <v>1358755140</v>
      </c>
      <c r="Q791">
        <f t="shared" si="50"/>
        <v>1567860</v>
      </c>
      <c r="R791" s="12">
        <f t="shared" si="48"/>
        <v>41277.186111111114</v>
      </c>
      <c r="S791" s="12">
        <f t="shared" si="49"/>
        <v>41295.332638888889</v>
      </c>
      <c r="T791">
        <f t="shared" si="51"/>
        <v>18.146527777775191</v>
      </c>
    </row>
    <row r="792" spans="1:20" x14ac:dyDescent="0.55000000000000004">
      <c r="A792" t="s">
        <v>8219</v>
      </c>
      <c r="B792" s="8">
        <v>27</v>
      </c>
      <c r="C792" t="s">
        <v>8221</v>
      </c>
      <c r="D792" s="8">
        <v>3</v>
      </c>
      <c r="E792" s="8"/>
      <c r="F792" s="8"/>
      <c r="G792" s="8"/>
      <c r="N792" t="s">
        <v>8219</v>
      </c>
      <c r="O792">
        <v>1357088939</v>
      </c>
      <c r="P792">
        <v>1359680939</v>
      </c>
      <c r="Q792">
        <f t="shared" si="50"/>
        <v>2592000</v>
      </c>
      <c r="R792" s="12">
        <f t="shared" si="48"/>
        <v>41276.047905092593</v>
      </c>
      <c r="S792" s="12">
        <f t="shared" si="49"/>
        <v>41306.047905092593</v>
      </c>
      <c r="T792">
        <f t="shared" si="51"/>
        <v>30</v>
      </c>
    </row>
    <row r="793" spans="1:20" x14ac:dyDescent="0.55000000000000004">
      <c r="A793" t="s">
        <v>8219</v>
      </c>
      <c r="B793" s="8">
        <v>27</v>
      </c>
      <c r="C793" t="s">
        <v>8221</v>
      </c>
      <c r="D793" s="8">
        <v>3</v>
      </c>
      <c r="E793" s="8"/>
      <c r="F793" s="8"/>
      <c r="G793" s="8"/>
      <c r="N793" t="s">
        <v>8219</v>
      </c>
      <c r="O793">
        <v>1381430646</v>
      </c>
      <c r="P793">
        <v>1384322340</v>
      </c>
      <c r="Q793">
        <f t="shared" si="50"/>
        <v>2891694</v>
      </c>
      <c r="R793" s="12">
        <f t="shared" si="48"/>
        <v>41557.780624999999</v>
      </c>
      <c r="S793" s="12">
        <f t="shared" si="49"/>
        <v>41591.249305555553</v>
      </c>
      <c r="T793">
        <f t="shared" si="51"/>
        <v>33.468680555553874</v>
      </c>
    </row>
    <row r="794" spans="1:20" x14ac:dyDescent="0.55000000000000004">
      <c r="A794" t="s">
        <v>8219</v>
      </c>
      <c r="B794" s="8">
        <v>27</v>
      </c>
      <c r="C794" t="s">
        <v>8221</v>
      </c>
      <c r="D794" s="8">
        <v>3</v>
      </c>
      <c r="E794" s="8"/>
      <c r="F794" s="8"/>
      <c r="G794" s="8"/>
      <c r="N794" t="s">
        <v>8219</v>
      </c>
      <c r="O794">
        <v>1381265883</v>
      </c>
      <c r="P794">
        <v>1383861483</v>
      </c>
      <c r="Q794">
        <f t="shared" si="50"/>
        <v>2595600</v>
      </c>
      <c r="R794" s="12">
        <f t="shared" si="48"/>
        <v>41555.873645833337</v>
      </c>
      <c r="S794" s="12">
        <f t="shared" si="49"/>
        <v>41585.915312500001</v>
      </c>
      <c r="T794">
        <f t="shared" si="51"/>
        <v>30.041666666664241</v>
      </c>
    </row>
    <row r="795" spans="1:20" x14ac:dyDescent="0.55000000000000004">
      <c r="A795" t="s">
        <v>8219</v>
      </c>
      <c r="B795" s="8">
        <v>27</v>
      </c>
      <c r="C795" t="s">
        <v>8221</v>
      </c>
      <c r="D795" s="8">
        <v>3</v>
      </c>
      <c r="E795" s="8"/>
      <c r="F795" s="8"/>
      <c r="G795" s="8"/>
      <c r="N795" t="s">
        <v>8219</v>
      </c>
      <c r="O795">
        <v>1371491244</v>
      </c>
      <c r="P795">
        <v>1372827540</v>
      </c>
      <c r="Q795">
        <f t="shared" si="50"/>
        <v>1336296</v>
      </c>
      <c r="R795" s="12">
        <f t="shared" si="48"/>
        <v>41442.741249999999</v>
      </c>
      <c r="S795" s="12">
        <f t="shared" si="49"/>
        <v>41458.207638888889</v>
      </c>
      <c r="T795">
        <f t="shared" si="51"/>
        <v>15.466388888889924</v>
      </c>
    </row>
    <row r="796" spans="1:20" x14ac:dyDescent="0.55000000000000004">
      <c r="A796" t="s">
        <v>8219</v>
      </c>
      <c r="B796" s="8">
        <v>27</v>
      </c>
      <c r="C796" t="s">
        <v>8221</v>
      </c>
      <c r="D796" s="8">
        <v>3</v>
      </c>
      <c r="E796" s="8"/>
      <c r="F796" s="8"/>
      <c r="G796" s="8"/>
      <c r="N796" t="s">
        <v>8219</v>
      </c>
      <c r="O796">
        <v>1310438737</v>
      </c>
      <c r="P796">
        <v>1315242360</v>
      </c>
      <c r="Q796">
        <f t="shared" si="50"/>
        <v>4803623</v>
      </c>
      <c r="R796" s="12">
        <f t="shared" si="48"/>
        <v>40736.115011574075</v>
      </c>
      <c r="S796" s="12">
        <f t="shared" si="49"/>
        <v>40791.712500000001</v>
      </c>
      <c r="T796">
        <f t="shared" si="51"/>
        <v>55.597488425926713</v>
      </c>
    </row>
    <row r="797" spans="1:20" x14ac:dyDescent="0.55000000000000004">
      <c r="A797" t="s">
        <v>8219</v>
      </c>
      <c r="B797" s="8">
        <v>27</v>
      </c>
      <c r="C797" t="s">
        <v>8221</v>
      </c>
      <c r="D797" s="8">
        <v>3</v>
      </c>
      <c r="E797" s="8"/>
      <c r="F797" s="8"/>
      <c r="G797" s="8"/>
      <c r="N797" t="s">
        <v>8219</v>
      </c>
      <c r="O797">
        <v>1330094566</v>
      </c>
      <c r="P797">
        <v>1333774740</v>
      </c>
      <c r="Q797">
        <f t="shared" si="50"/>
        <v>3680174</v>
      </c>
      <c r="R797" s="12">
        <f t="shared" si="48"/>
        <v>40963.613032407404</v>
      </c>
      <c r="S797" s="12">
        <f t="shared" si="49"/>
        <v>41006.207638888889</v>
      </c>
      <c r="T797">
        <f t="shared" si="51"/>
        <v>42.594606481485243</v>
      </c>
    </row>
    <row r="798" spans="1:20" x14ac:dyDescent="0.55000000000000004">
      <c r="A798" t="s">
        <v>8219</v>
      </c>
      <c r="B798" s="8">
        <v>27</v>
      </c>
      <c r="C798" t="s">
        <v>8221</v>
      </c>
      <c r="D798" s="8">
        <v>3</v>
      </c>
      <c r="E798" s="8"/>
      <c r="F798" s="8"/>
      <c r="G798" s="8"/>
      <c r="N798" t="s">
        <v>8219</v>
      </c>
      <c r="O798">
        <v>1376687485</v>
      </c>
      <c r="P798">
        <v>1379279400</v>
      </c>
      <c r="Q798">
        <f t="shared" si="50"/>
        <v>2591915</v>
      </c>
      <c r="R798" s="12">
        <f t="shared" si="48"/>
        <v>41502.882928240739</v>
      </c>
      <c r="S798" s="12">
        <f t="shared" si="49"/>
        <v>41532.881944444445</v>
      </c>
      <c r="T798">
        <f t="shared" si="51"/>
        <v>29.99901620370656</v>
      </c>
    </row>
    <row r="799" spans="1:20" x14ac:dyDescent="0.55000000000000004">
      <c r="A799" t="s">
        <v>8219</v>
      </c>
      <c r="B799" s="8">
        <v>26</v>
      </c>
      <c r="C799" t="s">
        <v>8221</v>
      </c>
      <c r="D799" s="8">
        <v>3</v>
      </c>
      <c r="E799" s="8"/>
      <c r="F799" s="8"/>
      <c r="G799" s="8"/>
      <c r="N799" t="s">
        <v>8219</v>
      </c>
      <c r="O799">
        <v>1332978688</v>
      </c>
      <c r="P799">
        <v>1335672000</v>
      </c>
      <c r="Q799">
        <f t="shared" si="50"/>
        <v>2693312</v>
      </c>
      <c r="R799" s="12">
        <f t="shared" si="48"/>
        <v>40996.994074074071</v>
      </c>
      <c r="S799" s="12">
        <f t="shared" si="49"/>
        <v>41028.166666666664</v>
      </c>
      <c r="T799">
        <f t="shared" si="51"/>
        <v>31.172592592592991</v>
      </c>
    </row>
    <row r="800" spans="1:20" x14ac:dyDescent="0.55000000000000004">
      <c r="A800" t="s">
        <v>8219</v>
      </c>
      <c r="B800" s="8">
        <v>26</v>
      </c>
      <c r="C800" t="s">
        <v>8221</v>
      </c>
      <c r="D800" s="8">
        <v>3</v>
      </c>
      <c r="E800" s="8"/>
      <c r="F800" s="8"/>
      <c r="G800" s="8"/>
      <c r="N800" t="s">
        <v>8219</v>
      </c>
      <c r="O800">
        <v>1409494187</v>
      </c>
      <c r="P800">
        <v>1412086187</v>
      </c>
      <c r="Q800">
        <f t="shared" si="50"/>
        <v>2592000</v>
      </c>
      <c r="R800" s="12">
        <f t="shared" si="48"/>
        <v>41882.590127314819</v>
      </c>
      <c r="S800" s="12">
        <f t="shared" si="49"/>
        <v>41912.590127314819</v>
      </c>
      <c r="T800">
        <f t="shared" si="51"/>
        <v>30</v>
      </c>
    </row>
    <row r="801" spans="1:20" x14ac:dyDescent="0.55000000000000004">
      <c r="A801" t="s">
        <v>8219</v>
      </c>
      <c r="B801" s="8">
        <v>26</v>
      </c>
      <c r="C801" t="s">
        <v>8221</v>
      </c>
      <c r="D801" s="8">
        <v>3</v>
      </c>
      <c r="E801" s="8"/>
      <c r="F801" s="8"/>
      <c r="G801" s="8"/>
      <c r="N801" t="s">
        <v>8219</v>
      </c>
      <c r="O801">
        <v>1332950446</v>
      </c>
      <c r="P801">
        <v>1335542446</v>
      </c>
      <c r="Q801">
        <f t="shared" si="50"/>
        <v>2592000</v>
      </c>
      <c r="R801" s="12">
        <f t="shared" si="48"/>
        <v>40996.667199074072</v>
      </c>
      <c r="S801" s="12">
        <f t="shared" si="49"/>
        <v>41026.667199074072</v>
      </c>
      <c r="T801">
        <f t="shared" si="51"/>
        <v>30</v>
      </c>
    </row>
    <row r="802" spans="1:20" x14ac:dyDescent="0.55000000000000004">
      <c r="A802" t="s">
        <v>8219</v>
      </c>
      <c r="B802" s="8">
        <v>26</v>
      </c>
      <c r="C802" t="s">
        <v>8221</v>
      </c>
      <c r="D802" s="8">
        <v>3</v>
      </c>
      <c r="E802" s="8"/>
      <c r="F802" s="8"/>
      <c r="G802" s="8"/>
      <c r="N802" t="s">
        <v>8219</v>
      </c>
      <c r="O802">
        <v>1407839054</v>
      </c>
      <c r="P802">
        <v>1410431054</v>
      </c>
      <c r="Q802">
        <f t="shared" si="50"/>
        <v>2592000</v>
      </c>
      <c r="R802" s="12">
        <f t="shared" si="48"/>
        <v>41863.433495370373</v>
      </c>
      <c r="S802" s="12">
        <f t="shared" si="49"/>
        <v>41893.433495370373</v>
      </c>
      <c r="T802">
        <f t="shared" si="51"/>
        <v>30</v>
      </c>
    </row>
    <row r="803" spans="1:20" x14ac:dyDescent="0.55000000000000004">
      <c r="A803" t="s">
        <v>8219</v>
      </c>
      <c r="B803" s="8">
        <v>26</v>
      </c>
      <c r="C803" t="s">
        <v>8221</v>
      </c>
      <c r="D803" s="8">
        <v>3</v>
      </c>
      <c r="E803" s="8"/>
      <c r="F803" s="8"/>
      <c r="G803" s="8"/>
      <c r="N803" t="s">
        <v>8219</v>
      </c>
      <c r="O803">
        <v>1306955120</v>
      </c>
      <c r="P803">
        <v>1309547120</v>
      </c>
      <c r="Q803">
        <f t="shared" si="50"/>
        <v>2592000</v>
      </c>
      <c r="R803" s="12">
        <f t="shared" si="48"/>
        <v>40695.795370370368</v>
      </c>
      <c r="S803" s="12">
        <f t="shared" si="49"/>
        <v>40725.795370370368</v>
      </c>
      <c r="T803">
        <f t="shared" si="51"/>
        <v>30</v>
      </c>
    </row>
    <row r="804" spans="1:20" x14ac:dyDescent="0.55000000000000004">
      <c r="A804" t="s">
        <v>8219</v>
      </c>
      <c r="B804" s="8">
        <v>26</v>
      </c>
      <c r="C804" t="s">
        <v>8221</v>
      </c>
      <c r="D804" s="8">
        <v>3</v>
      </c>
      <c r="E804" s="8"/>
      <c r="F804" s="8"/>
      <c r="G804" s="8"/>
      <c r="N804" t="s">
        <v>8219</v>
      </c>
      <c r="O804">
        <v>1343867524</v>
      </c>
      <c r="P804">
        <v>1347854700</v>
      </c>
      <c r="Q804">
        <f t="shared" si="50"/>
        <v>3987176</v>
      </c>
      <c r="R804" s="12">
        <f t="shared" si="48"/>
        <v>41123.022268518522</v>
      </c>
      <c r="S804" s="12">
        <f t="shared" si="49"/>
        <v>41169.170138888891</v>
      </c>
      <c r="T804">
        <f t="shared" si="51"/>
        <v>46.147870370368764</v>
      </c>
    </row>
    <row r="805" spans="1:20" x14ac:dyDescent="0.55000000000000004">
      <c r="A805" t="s">
        <v>8219</v>
      </c>
      <c r="B805" s="8">
        <v>26</v>
      </c>
      <c r="C805" t="s">
        <v>8221</v>
      </c>
      <c r="D805" s="8">
        <v>3</v>
      </c>
      <c r="E805" s="8"/>
      <c r="F805" s="8"/>
      <c r="G805" s="8"/>
      <c r="N805" t="s">
        <v>8219</v>
      </c>
      <c r="O805">
        <v>1304376478</v>
      </c>
      <c r="P805">
        <v>1306630800</v>
      </c>
      <c r="Q805">
        <f t="shared" si="50"/>
        <v>2254322</v>
      </c>
      <c r="R805" s="12">
        <f t="shared" si="48"/>
        <v>40665.949976851851</v>
      </c>
      <c r="S805" s="12">
        <f t="shared" si="49"/>
        <v>40692.041666666664</v>
      </c>
      <c r="T805">
        <f t="shared" si="51"/>
        <v>26.091689814813435</v>
      </c>
    </row>
    <row r="806" spans="1:20" x14ac:dyDescent="0.55000000000000004">
      <c r="A806" t="s">
        <v>8219</v>
      </c>
      <c r="B806" s="8">
        <v>26</v>
      </c>
      <c r="C806" t="s">
        <v>8221</v>
      </c>
      <c r="D806" s="8">
        <v>3</v>
      </c>
      <c r="E806" s="8"/>
      <c r="F806" s="8"/>
      <c r="G806" s="8"/>
      <c r="N806" t="s">
        <v>8219</v>
      </c>
      <c r="O806">
        <v>1309919526</v>
      </c>
      <c r="P806">
        <v>1311393540</v>
      </c>
      <c r="Q806">
        <f t="shared" si="50"/>
        <v>1474014</v>
      </c>
      <c r="R806" s="12">
        <f t="shared" si="48"/>
        <v>40730.105625000004</v>
      </c>
      <c r="S806" s="12">
        <f t="shared" si="49"/>
        <v>40747.165972222225</v>
      </c>
      <c r="T806">
        <f t="shared" si="51"/>
        <v>17.060347222221026</v>
      </c>
    </row>
    <row r="807" spans="1:20" x14ac:dyDescent="0.55000000000000004">
      <c r="A807" t="s">
        <v>8219</v>
      </c>
      <c r="B807" s="8">
        <v>26</v>
      </c>
      <c r="C807" t="s">
        <v>8221</v>
      </c>
      <c r="D807" s="8">
        <v>3</v>
      </c>
      <c r="E807" s="8"/>
      <c r="F807" s="8"/>
      <c r="G807" s="8"/>
      <c r="N807" t="s">
        <v>8219</v>
      </c>
      <c r="O807">
        <v>1306525512</v>
      </c>
      <c r="P807">
        <v>1310857200</v>
      </c>
      <c r="Q807">
        <f t="shared" si="50"/>
        <v>4331688</v>
      </c>
      <c r="R807" s="12">
        <f t="shared" si="48"/>
        <v>40690.823055555556</v>
      </c>
      <c r="S807" s="12">
        <f t="shared" si="49"/>
        <v>40740.958333333336</v>
      </c>
      <c r="T807">
        <f t="shared" si="51"/>
        <v>50.135277777779265</v>
      </c>
    </row>
    <row r="808" spans="1:20" x14ac:dyDescent="0.55000000000000004">
      <c r="A808" t="s">
        <v>8219</v>
      </c>
      <c r="B808" s="8">
        <v>26</v>
      </c>
      <c r="C808" t="s">
        <v>8221</v>
      </c>
      <c r="D808" s="8">
        <v>3</v>
      </c>
      <c r="E808" s="8"/>
      <c r="F808" s="8"/>
      <c r="G808" s="8"/>
      <c r="N808" t="s">
        <v>8219</v>
      </c>
      <c r="O808">
        <v>1312821339</v>
      </c>
      <c r="P808">
        <v>1315413339</v>
      </c>
      <c r="Q808">
        <f t="shared" si="50"/>
        <v>2592000</v>
      </c>
      <c r="R808" s="12">
        <f t="shared" si="48"/>
        <v>40763.691423611112</v>
      </c>
      <c r="S808" s="12">
        <f t="shared" si="49"/>
        <v>40793.691423611112</v>
      </c>
      <c r="T808">
        <f t="shared" si="51"/>
        <v>30</v>
      </c>
    </row>
    <row r="809" spans="1:20" x14ac:dyDescent="0.55000000000000004">
      <c r="A809" t="s">
        <v>8219</v>
      </c>
      <c r="B809" s="8">
        <v>26</v>
      </c>
      <c r="C809" t="s">
        <v>8221</v>
      </c>
      <c r="D809" s="8">
        <v>3</v>
      </c>
      <c r="E809" s="8"/>
      <c r="F809" s="8"/>
      <c r="G809" s="8"/>
      <c r="N809" t="s">
        <v>8219</v>
      </c>
      <c r="O809">
        <v>1485270311</v>
      </c>
      <c r="P809">
        <v>1488333600</v>
      </c>
      <c r="Q809">
        <f t="shared" si="50"/>
        <v>3063289</v>
      </c>
      <c r="R809" s="12">
        <f t="shared" si="48"/>
        <v>42759.628599537042</v>
      </c>
      <c r="S809" s="12">
        <f t="shared" si="49"/>
        <v>42795.083333333328</v>
      </c>
      <c r="T809">
        <f t="shared" si="51"/>
        <v>35.454733796286746</v>
      </c>
    </row>
    <row r="810" spans="1:20" x14ac:dyDescent="0.55000000000000004">
      <c r="A810" t="s">
        <v>8219</v>
      </c>
      <c r="B810" s="8">
        <v>26</v>
      </c>
      <c r="C810" t="s">
        <v>8221</v>
      </c>
      <c r="D810" s="8">
        <v>3</v>
      </c>
      <c r="E810" s="8"/>
      <c r="F810" s="8"/>
      <c r="G810" s="8"/>
      <c r="N810" t="s">
        <v>8219</v>
      </c>
      <c r="O810">
        <v>1416363886</v>
      </c>
      <c r="P810">
        <v>1419224340</v>
      </c>
      <c r="Q810">
        <f t="shared" si="50"/>
        <v>2860454</v>
      </c>
      <c r="R810" s="12">
        <f t="shared" si="48"/>
        <v>41962.100532407407</v>
      </c>
      <c r="S810" s="12">
        <f t="shared" si="49"/>
        <v>41995.207638888889</v>
      </c>
      <c r="T810">
        <f t="shared" si="51"/>
        <v>33.107106481482333</v>
      </c>
    </row>
    <row r="811" spans="1:20" x14ac:dyDescent="0.55000000000000004">
      <c r="A811" t="s">
        <v>8219</v>
      </c>
      <c r="B811" s="8">
        <v>26</v>
      </c>
      <c r="C811" t="s">
        <v>8221</v>
      </c>
      <c r="D811" s="8">
        <v>3</v>
      </c>
      <c r="E811" s="8"/>
      <c r="F811" s="8"/>
      <c r="G811" s="8"/>
      <c r="N811" t="s">
        <v>8219</v>
      </c>
      <c r="O811">
        <v>1387569630</v>
      </c>
      <c r="P811">
        <v>1390161630</v>
      </c>
      <c r="Q811">
        <f t="shared" si="50"/>
        <v>2592000</v>
      </c>
      <c r="R811" s="12">
        <f t="shared" si="48"/>
        <v>41628.833680555559</v>
      </c>
      <c r="S811" s="12">
        <f t="shared" si="49"/>
        <v>41658.833680555559</v>
      </c>
      <c r="T811">
        <f t="shared" si="51"/>
        <v>30</v>
      </c>
    </row>
    <row r="812" spans="1:20" x14ac:dyDescent="0.55000000000000004">
      <c r="A812" t="s">
        <v>8219</v>
      </c>
      <c r="B812" s="8">
        <v>26</v>
      </c>
      <c r="C812" t="s">
        <v>8221</v>
      </c>
      <c r="D812" s="8">
        <v>3</v>
      </c>
      <c r="E812" s="8"/>
      <c r="F812" s="8"/>
      <c r="G812" s="8"/>
      <c r="N812" t="s">
        <v>8219</v>
      </c>
      <c r="O812">
        <v>1343870462</v>
      </c>
      <c r="P812">
        <v>1346462462</v>
      </c>
      <c r="Q812">
        <f t="shared" si="50"/>
        <v>2592000</v>
      </c>
      <c r="R812" s="12">
        <f t="shared" si="48"/>
        <v>41123.056273148148</v>
      </c>
      <c r="S812" s="12">
        <f t="shared" si="49"/>
        <v>41153.056273148148</v>
      </c>
      <c r="T812">
        <f t="shared" si="51"/>
        <v>30</v>
      </c>
    </row>
    <row r="813" spans="1:20" x14ac:dyDescent="0.55000000000000004">
      <c r="A813" t="s">
        <v>8219</v>
      </c>
      <c r="B813" s="8">
        <v>26</v>
      </c>
      <c r="C813" t="s">
        <v>8221</v>
      </c>
      <c r="D813" s="8">
        <v>3</v>
      </c>
      <c r="E813" s="8"/>
      <c r="F813" s="8"/>
      <c r="G813" s="8"/>
      <c r="N813" t="s">
        <v>8219</v>
      </c>
      <c r="O813">
        <v>1371569202</v>
      </c>
      <c r="P813">
        <v>1373475120</v>
      </c>
      <c r="Q813">
        <f t="shared" si="50"/>
        <v>1905918</v>
      </c>
      <c r="R813" s="12">
        <f t="shared" si="48"/>
        <v>41443.643541666665</v>
      </c>
      <c r="S813" s="12">
        <f t="shared" si="49"/>
        <v>41465.702777777777</v>
      </c>
      <c r="T813">
        <f t="shared" si="51"/>
        <v>22.059236111112114</v>
      </c>
    </row>
    <row r="814" spans="1:20" x14ac:dyDescent="0.55000000000000004">
      <c r="A814" t="s">
        <v>8219</v>
      </c>
      <c r="B814" s="8">
        <v>26</v>
      </c>
      <c r="C814" t="s">
        <v>8221</v>
      </c>
      <c r="D814" s="8">
        <v>3</v>
      </c>
      <c r="E814" s="8"/>
      <c r="F814" s="8"/>
      <c r="G814" s="8"/>
      <c r="N814" t="s">
        <v>8219</v>
      </c>
      <c r="O814">
        <v>1357604752</v>
      </c>
      <c r="P814">
        <v>1362146280</v>
      </c>
      <c r="Q814">
        <f t="shared" si="50"/>
        <v>4541528</v>
      </c>
      <c r="R814" s="12">
        <f t="shared" si="48"/>
        <v>41282.017962962964</v>
      </c>
      <c r="S814" s="12">
        <f t="shared" si="49"/>
        <v>41334.581944444442</v>
      </c>
      <c r="T814">
        <f t="shared" si="51"/>
        <v>52.56398148147855</v>
      </c>
    </row>
    <row r="815" spans="1:20" x14ac:dyDescent="0.55000000000000004">
      <c r="A815" t="s">
        <v>8219</v>
      </c>
      <c r="B815" s="8">
        <v>26</v>
      </c>
      <c r="C815" t="s">
        <v>8221</v>
      </c>
      <c r="D815" s="8">
        <v>3</v>
      </c>
      <c r="E815" s="8"/>
      <c r="F815" s="8"/>
      <c r="G815" s="8"/>
      <c r="N815" t="s">
        <v>8219</v>
      </c>
      <c r="O815">
        <v>1340233365</v>
      </c>
      <c r="P815">
        <v>1342825365</v>
      </c>
      <c r="Q815">
        <f t="shared" si="50"/>
        <v>2592000</v>
      </c>
      <c r="R815" s="12">
        <f t="shared" si="48"/>
        <v>41080.960243055553</v>
      </c>
      <c r="S815" s="12">
        <f t="shared" si="49"/>
        <v>41110.960243055553</v>
      </c>
      <c r="T815">
        <f t="shared" si="51"/>
        <v>30</v>
      </c>
    </row>
    <row r="816" spans="1:20" x14ac:dyDescent="0.55000000000000004">
      <c r="A816" t="s">
        <v>8219</v>
      </c>
      <c r="B816" s="8">
        <v>26</v>
      </c>
      <c r="C816" t="s">
        <v>8221</v>
      </c>
      <c r="D816" s="8">
        <v>3</v>
      </c>
      <c r="E816" s="8"/>
      <c r="F816" s="8"/>
      <c r="G816" s="8"/>
      <c r="N816" t="s">
        <v>8219</v>
      </c>
      <c r="O816">
        <v>1305568201</v>
      </c>
      <c r="P816">
        <v>1306865040</v>
      </c>
      <c r="Q816">
        <f t="shared" si="50"/>
        <v>1296839</v>
      </c>
      <c r="R816" s="12">
        <f t="shared" si="48"/>
        <v>40679.743067129632</v>
      </c>
      <c r="S816" s="12">
        <f t="shared" si="49"/>
        <v>40694.75277777778</v>
      </c>
      <c r="T816">
        <f t="shared" si="51"/>
        <v>15.00971064814803</v>
      </c>
    </row>
    <row r="817" spans="1:20" x14ac:dyDescent="0.55000000000000004">
      <c r="A817" t="s">
        <v>8219</v>
      </c>
      <c r="B817" s="8">
        <v>25</v>
      </c>
      <c r="C817" t="s">
        <v>8221</v>
      </c>
      <c r="D817" s="8">
        <v>3</v>
      </c>
      <c r="E817" s="8"/>
      <c r="F817" s="8"/>
      <c r="G817" s="8"/>
      <c r="N817" t="s">
        <v>8219</v>
      </c>
      <c r="O817">
        <v>1412287303</v>
      </c>
      <c r="P817">
        <v>1414879303</v>
      </c>
      <c r="Q817">
        <f t="shared" si="50"/>
        <v>2592000</v>
      </c>
      <c r="R817" s="12">
        <f t="shared" si="48"/>
        <v>41914.917858796296</v>
      </c>
      <c r="S817" s="12">
        <f t="shared" si="49"/>
        <v>41944.917858796296</v>
      </c>
      <c r="T817">
        <f t="shared" si="51"/>
        <v>30</v>
      </c>
    </row>
    <row r="818" spans="1:20" x14ac:dyDescent="0.55000000000000004">
      <c r="A818" t="s">
        <v>8219</v>
      </c>
      <c r="B818" s="8">
        <v>25</v>
      </c>
      <c r="C818" t="s">
        <v>8221</v>
      </c>
      <c r="D818" s="8">
        <v>3</v>
      </c>
      <c r="E818" s="8"/>
      <c r="F818" s="8"/>
      <c r="G818" s="8"/>
      <c r="N818" t="s">
        <v>8219</v>
      </c>
      <c r="O818">
        <v>1362776043</v>
      </c>
      <c r="P818">
        <v>1365489000</v>
      </c>
      <c r="Q818">
        <f t="shared" si="50"/>
        <v>2712957</v>
      </c>
      <c r="R818" s="12">
        <f t="shared" si="48"/>
        <v>41341.870868055557</v>
      </c>
      <c r="S818" s="12">
        <f t="shared" si="49"/>
        <v>41373.270833333336</v>
      </c>
      <c r="T818">
        <f t="shared" si="51"/>
        <v>31.399965277778392</v>
      </c>
    </row>
    <row r="819" spans="1:20" x14ac:dyDescent="0.55000000000000004">
      <c r="A819" t="s">
        <v>8219</v>
      </c>
      <c r="B819" s="8">
        <v>25</v>
      </c>
      <c r="C819" t="s">
        <v>8221</v>
      </c>
      <c r="D819" s="8">
        <v>3</v>
      </c>
      <c r="E819" s="8"/>
      <c r="F819" s="8"/>
      <c r="G819" s="8"/>
      <c r="N819" t="s">
        <v>8219</v>
      </c>
      <c r="O819">
        <v>1326810211</v>
      </c>
      <c r="P819">
        <v>1331441940</v>
      </c>
      <c r="Q819">
        <f t="shared" si="50"/>
        <v>4631729</v>
      </c>
      <c r="R819" s="12">
        <f t="shared" si="48"/>
        <v>40925.599664351852</v>
      </c>
      <c r="S819" s="12">
        <f t="shared" si="49"/>
        <v>40979.207638888889</v>
      </c>
      <c r="T819">
        <f t="shared" si="51"/>
        <v>53.60797453703708</v>
      </c>
    </row>
    <row r="820" spans="1:20" x14ac:dyDescent="0.55000000000000004">
      <c r="A820" t="s">
        <v>8219</v>
      </c>
      <c r="B820" s="8">
        <v>25</v>
      </c>
      <c r="C820" t="s">
        <v>8221</v>
      </c>
      <c r="D820" s="8">
        <v>3</v>
      </c>
      <c r="E820" s="8"/>
      <c r="F820" s="8"/>
      <c r="G820" s="8"/>
      <c r="N820" t="s">
        <v>8219</v>
      </c>
      <c r="O820">
        <v>1343682681</v>
      </c>
      <c r="P820">
        <v>1344358860</v>
      </c>
      <c r="Q820">
        <f t="shared" si="50"/>
        <v>676179</v>
      </c>
      <c r="R820" s="12">
        <f t="shared" si="48"/>
        <v>41120.882881944446</v>
      </c>
      <c r="S820" s="12">
        <f t="shared" si="49"/>
        <v>41128.709027777775</v>
      </c>
      <c r="T820">
        <f t="shared" si="51"/>
        <v>7.8261458333290648</v>
      </c>
    </row>
    <row r="821" spans="1:20" x14ac:dyDescent="0.55000000000000004">
      <c r="A821" t="s">
        <v>8219</v>
      </c>
      <c r="B821" s="8">
        <v>25</v>
      </c>
      <c r="C821" t="s">
        <v>8221</v>
      </c>
      <c r="D821" s="8">
        <v>3</v>
      </c>
      <c r="E821" s="8"/>
      <c r="F821" s="8"/>
      <c r="G821" s="8"/>
      <c r="N821" t="s">
        <v>8219</v>
      </c>
      <c r="O821">
        <v>1386806254</v>
      </c>
      <c r="P821">
        <v>1387601040</v>
      </c>
      <c r="Q821">
        <f t="shared" si="50"/>
        <v>794786</v>
      </c>
      <c r="R821" s="12">
        <f t="shared" si="48"/>
        <v>41619.998310185183</v>
      </c>
      <c r="S821" s="12">
        <f t="shared" si="49"/>
        <v>41629.197222222225</v>
      </c>
      <c r="T821">
        <f t="shared" si="51"/>
        <v>9.1989120370417368</v>
      </c>
    </row>
    <row r="822" spans="1:20" x14ac:dyDescent="0.55000000000000004">
      <c r="A822" t="s">
        <v>8219</v>
      </c>
      <c r="B822" s="8">
        <v>25</v>
      </c>
      <c r="C822" t="s">
        <v>8221</v>
      </c>
      <c r="D822" s="8">
        <v>3</v>
      </c>
      <c r="E822" s="8"/>
      <c r="F822" s="8"/>
      <c r="G822" s="8"/>
      <c r="N822" t="s">
        <v>8219</v>
      </c>
      <c r="O822">
        <v>1399666342</v>
      </c>
      <c r="P822">
        <v>1402290000</v>
      </c>
      <c r="Q822">
        <f t="shared" si="50"/>
        <v>2623658</v>
      </c>
      <c r="R822" s="12">
        <f t="shared" si="48"/>
        <v>41768.841921296298</v>
      </c>
      <c r="S822" s="12">
        <f t="shared" si="49"/>
        <v>41799.208333333336</v>
      </c>
      <c r="T822">
        <f t="shared" si="51"/>
        <v>30.366412037037662</v>
      </c>
    </row>
    <row r="823" spans="1:20" x14ac:dyDescent="0.55000000000000004">
      <c r="A823" t="s">
        <v>8219</v>
      </c>
      <c r="B823" s="8">
        <v>25</v>
      </c>
      <c r="C823" t="s">
        <v>8221</v>
      </c>
      <c r="D823" s="8">
        <v>3</v>
      </c>
      <c r="E823" s="8"/>
      <c r="F823" s="8"/>
      <c r="G823" s="8"/>
      <c r="N823" t="s">
        <v>8219</v>
      </c>
      <c r="O823">
        <v>1427753265</v>
      </c>
      <c r="P823">
        <v>1430712060</v>
      </c>
      <c r="Q823">
        <f t="shared" si="50"/>
        <v>2958795</v>
      </c>
      <c r="R823" s="12">
        <f t="shared" si="48"/>
        <v>42093.922048611115</v>
      </c>
      <c r="S823" s="12">
        <f t="shared" si="49"/>
        <v>42128.167361111111</v>
      </c>
      <c r="T823">
        <f t="shared" si="51"/>
        <v>34.245312499995634</v>
      </c>
    </row>
    <row r="824" spans="1:20" x14ac:dyDescent="0.55000000000000004">
      <c r="A824" t="s">
        <v>8219</v>
      </c>
      <c r="B824" s="8">
        <v>25</v>
      </c>
      <c r="C824" t="s">
        <v>8221</v>
      </c>
      <c r="D824" s="8">
        <v>3</v>
      </c>
      <c r="E824" s="8"/>
      <c r="F824" s="8"/>
      <c r="G824" s="8"/>
      <c r="N824" t="s">
        <v>8219</v>
      </c>
      <c r="O824">
        <v>1346885050</v>
      </c>
      <c r="P824">
        <v>1349477050</v>
      </c>
      <c r="Q824">
        <f t="shared" si="50"/>
        <v>2592000</v>
      </c>
      <c r="R824" s="12">
        <f t="shared" si="48"/>
        <v>41157.947337962964</v>
      </c>
      <c r="S824" s="12">
        <f t="shared" si="49"/>
        <v>41187.947337962964</v>
      </c>
      <c r="T824">
        <f t="shared" si="51"/>
        <v>30</v>
      </c>
    </row>
    <row r="825" spans="1:20" x14ac:dyDescent="0.55000000000000004">
      <c r="A825" t="s">
        <v>8219</v>
      </c>
      <c r="B825" s="8">
        <v>25</v>
      </c>
      <c r="C825" t="s">
        <v>8221</v>
      </c>
      <c r="D825" s="8">
        <v>3</v>
      </c>
      <c r="E825" s="8"/>
      <c r="F825" s="8"/>
      <c r="G825" s="8"/>
      <c r="N825" t="s">
        <v>8219</v>
      </c>
      <c r="O825">
        <v>1424474452</v>
      </c>
      <c r="P825">
        <v>1427062852</v>
      </c>
      <c r="Q825">
        <f t="shared" si="50"/>
        <v>2588400</v>
      </c>
      <c r="R825" s="12">
        <f t="shared" si="48"/>
        <v>42055.972824074073</v>
      </c>
      <c r="S825" s="12">
        <f t="shared" si="49"/>
        <v>42085.931157407409</v>
      </c>
      <c r="T825">
        <f t="shared" si="51"/>
        <v>29.958333333335759</v>
      </c>
    </row>
    <row r="826" spans="1:20" x14ac:dyDescent="0.55000000000000004">
      <c r="A826" t="s">
        <v>8219</v>
      </c>
      <c r="B826" s="8">
        <v>25</v>
      </c>
      <c r="C826" t="s">
        <v>8221</v>
      </c>
      <c r="D826" s="8">
        <v>3</v>
      </c>
      <c r="E826" s="8"/>
      <c r="F826" s="8"/>
      <c r="G826" s="8"/>
      <c r="N826" t="s">
        <v>8219</v>
      </c>
      <c r="O826">
        <v>1268459318</v>
      </c>
      <c r="P826">
        <v>1271573940</v>
      </c>
      <c r="Q826">
        <f t="shared" si="50"/>
        <v>3114622</v>
      </c>
      <c r="R826" s="12">
        <f t="shared" si="48"/>
        <v>40250.242106481484</v>
      </c>
      <c r="S826" s="12">
        <f t="shared" si="49"/>
        <v>40286.290972222225</v>
      </c>
      <c r="T826">
        <f t="shared" si="51"/>
        <v>36.048865740740439</v>
      </c>
    </row>
    <row r="827" spans="1:20" x14ac:dyDescent="0.55000000000000004">
      <c r="A827" t="s">
        <v>8219</v>
      </c>
      <c r="B827" s="8">
        <v>25</v>
      </c>
      <c r="C827" t="s">
        <v>8221</v>
      </c>
      <c r="D827" s="8">
        <v>3</v>
      </c>
      <c r="E827" s="8"/>
      <c r="F827" s="8"/>
      <c r="G827" s="8"/>
      <c r="N827" t="s">
        <v>8219</v>
      </c>
      <c r="O827">
        <v>1349335284</v>
      </c>
      <c r="P827">
        <v>1351495284</v>
      </c>
      <c r="Q827">
        <f t="shared" si="50"/>
        <v>2160000</v>
      </c>
      <c r="R827" s="12">
        <f t="shared" si="48"/>
        <v>41186.306527777779</v>
      </c>
      <c r="S827" s="12">
        <f t="shared" si="49"/>
        <v>41211.306527777779</v>
      </c>
      <c r="T827">
        <f t="shared" si="51"/>
        <v>25</v>
      </c>
    </row>
    <row r="828" spans="1:20" x14ac:dyDescent="0.55000000000000004">
      <c r="A828" t="s">
        <v>8219</v>
      </c>
      <c r="B828" s="8">
        <v>25</v>
      </c>
      <c r="C828" t="s">
        <v>8221</v>
      </c>
      <c r="D828" s="8">
        <v>3</v>
      </c>
      <c r="E828" s="8"/>
      <c r="F828" s="8"/>
      <c r="G828" s="8"/>
      <c r="N828" t="s">
        <v>8219</v>
      </c>
      <c r="O828">
        <v>1330908930</v>
      </c>
      <c r="P828">
        <v>1332719730</v>
      </c>
      <c r="Q828">
        <f t="shared" si="50"/>
        <v>1810800</v>
      </c>
      <c r="R828" s="12">
        <f t="shared" si="48"/>
        <v>40973.038541666669</v>
      </c>
      <c r="S828" s="12">
        <f t="shared" si="49"/>
        <v>40993.996874999997</v>
      </c>
      <c r="T828">
        <f t="shared" si="51"/>
        <v>20.958333333328483</v>
      </c>
    </row>
    <row r="829" spans="1:20" x14ac:dyDescent="0.55000000000000004">
      <c r="A829" t="s">
        <v>8219</v>
      </c>
      <c r="B829" s="8">
        <v>25</v>
      </c>
      <c r="C829" t="s">
        <v>8221</v>
      </c>
      <c r="D829" s="8">
        <v>3</v>
      </c>
      <c r="E829" s="8"/>
      <c r="F829" s="8"/>
      <c r="G829" s="8"/>
      <c r="N829" t="s">
        <v>8219</v>
      </c>
      <c r="O829">
        <v>1326972107</v>
      </c>
      <c r="P829">
        <v>1329248940</v>
      </c>
      <c r="Q829">
        <f t="shared" si="50"/>
        <v>2276833</v>
      </c>
      <c r="R829" s="12">
        <f t="shared" si="48"/>
        <v>40927.473460648151</v>
      </c>
      <c r="S829" s="12">
        <f t="shared" si="49"/>
        <v>40953.825694444444</v>
      </c>
      <c r="T829">
        <f t="shared" si="51"/>
        <v>26.352233796293149</v>
      </c>
    </row>
    <row r="830" spans="1:20" x14ac:dyDescent="0.55000000000000004">
      <c r="A830" t="s">
        <v>8219</v>
      </c>
      <c r="B830" s="8">
        <v>25</v>
      </c>
      <c r="C830" t="s">
        <v>8221</v>
      </c>
      <c r="D830" s="8">
        <v>3</v>
      </c>
      <c r="E830" s="8"/>
      <c r="F830" s="8"/>
      <c r="G830" s="8"/>
      <c r="N830" t="s">
        <v>8219</v>
      </c>
      <c r="O830">
        <v>1339549982</v>
      </c>
      <c r="P830">
        <v>1340641440</v>
      </c>
      <c r="Q830">
        <f t="shared" si="50"/>
        <v>1091458</v>
      </c>
      <c r="R830" s="12">
        <f t="shared" si="48"/>
        <v>41073.050717592596</v>
      </c>
      <c r="S830" s="12">
        <f t="shared" si="49"/>
        <v>41085.683333333334</v>
      </c>
      <c r="T830">
        <f t="shared" si="51"/>
        <v>12.632615740738402</v>
      </c>
    </row>
    <row r="831" spans="1:20" x14ac:dyDescent="0.55000000000000004">
      <c r="A831" t="s">
        <v>8219</v>
      </c>
      <c r="B831" s="8">
        <v>25</v>
      </c>
      <c r="C831" t="s">
        <v>8221</v>
      </c>
      <c r="D831" s="8">
        <v>3</v>
      </c>
      <c r="E831" s="8"/>
      <c r="F831" s="8"/>
      <c r="G831" s="8"/>
      <c r="N831" t="s">
        <v>8219</v>
      </c>
      <c r="O831">
        <v>1463253240</v>
      </c>
      <c r="P831">
        <v>1468437240</v>
      </c>
      <c r="Q831">
        <f t="shared" si="50"/>
        <v>5184000</v>
      </c>
      <c r="R831" s="12">
        <f t="shared" si="48"/>
        <v>42504.801388888889</v>
      </c>
      <c r="S831" s="12">
        <f t="shared" si="49"/>
        <v>42564.801388888889</v>
      </c>
      <c r="T831">
        <f t="shared" si="51"/>
        <v>60</v>
      </c>
    </row>
    <row r="832" spans="1:20" x14ac:dyDescent="0.55000000000000004">
      <c r="A832" t="s">
        <v>8219</v>
      </c>
      <c r="B832" s="8">
        <v>25</v>
      </c>
      <c r="C832" t="s">
        <v>8221</v>
      </c>
      <c r="D832" s="8">
        <v>3</v>
      </c>
      <c r="E832" s="8"/>
      <c r="F832" s="8"/>
      <c r="G832" s="8"/>
      <c r="N832" t="s">
        <v>8219</v>
      </c>
      <c r="O832">
        <v>1361363825</v>
      </c>
      <c r="P832">
        <v>1363952225</v>
      </c>
      <c r="Q832">
        <f t="shared" si="50"/>
        <v>2588400</v>
      </c>
      <c r="R832" s="12">
        <f t="shared" si="48"/>
        <v>41325.525752314818</v>
      </c>
      <c r="S832" s="12">
        <f t="shared" si="49"/>
        <v>41355.484085648146</v>
      </c>
      <c r="T832">
        <f t="shared" si="51"/>
        <v>29.958333333328483</v>
      </c>
    </row>
    <row r="833" spans="1:20" x14ac:dyDescent="0.55000000000000004">
      <c r="A833" t="s">
        <v>8219</v>
      </c>
      <c r="B833" s="8">
        <v>25</v>
      </c>
      <c r="C833" t="s">
        <v>8221</v>
      </c>
      <c r="D833" s="8">
        <v>3</v>
      </c>
      <c r="E833" s="8"/>
      <c r="F833" s="8"/>
      <c r="G833" s="8"/>
      <c r="N833" t="s">
        <v>8219</v>
      </c>
      <c r="O833">
        <v>1332948694</v>
      </c>
      <c r="P833">
        <v>1335540694</v>
      </c>
      <c r="Q833">
        <f t="shared" si="50"/>
        <v>2592000</v>
      </c>
      <c r="R833" s="12">
        <f t="shared" si="48"/>
        <v>40996.646921296298</v>
      </c>
      <c r="S833" s="12">
        <f t="shared" si="49"/>
        <v>41026.646921296298</v>
      </c>
      <c r="T833">
        <f t="shared" si="51"/>
        <v>30</v>
      </c>
    </row>
    <row r="834" spans="1:20" x14ac:dyDescent="0.55000000000000004">
      <c r="A834" t="s">
        <v>8219</v>
      </c>
      <c r="B834" s="8">
        <v>24</v>
      </c>
      <c r="C834" t="s">
        <v>8221</v>
      </c>
      <c r="D834" s="8">
        <v>3</v>
      </c>
      <c r="E834" s="8"/>
      <c r="F834" s="8"/>
      <c r="G834" s="8"/>
      <c r="N834" t="s">
        <v>8219</v>
      </c>
      <c r="O834">
        <v>1321978335</v>
      </c>
      <c r="P834">
        <v>1327133580</v>
      </c>
      <c r="Q834">
        <f t="shared" si="50"/>
        <v>5155245</v>
      </c>
      <c r="R834" s="12">
        <f t="shared" ref="R834:R897" si="52">(((O834/60)/60)/24)+DATE(1970,1,1)</f>
        <v>40869.675173611111</v>
      </c>
      <c r="S834" s="12">
        <f t="shared" ref="S834:S897" si="53">(((P834/60)/60)/24)+DATE(1970,1,1)</f>
        <v>40929.342361111114</v>
      </c>
      <c r="T834">
        <f t="shared" si="51"/>
        <v>59.66718750000291</v>
      </c>
    </row>
    <row r="835" spans="1:20" x14ac:dyDescent="0.55000000000000004">
      <c r="A835" t="s">
        <v>8219</v>
      </c>
      <c r="B835" s="8">
        <v>24</v>
      </c>
      <c r="C835" t="s">
        <v>8221</v>
      </c>
      <c r="D835" s="8">
        <v>3</v>
      </c>
      <c r="E835" s="8"/>
      <c r="F835" s="8"/>
      <c r="G835" s="8"/>
      <c r="N835" t="s">
        <v>8219</v>
      </c>
      <c r="O835">
        <v>1395349475</v>
      </c>
      <c r="P835">
        <v>1397941475</v>
      </c>
      <c r="Q835">
        <f t="shared" ref="Q835:Q898" si="54">P835-O835</f>
        <v>2592000</v>
      </c>
      <c r="R835" s="12">
        <f t="shared" si="52"/>
        <v>41718.878182870372</v>
      </c>
      <c r="S835" s="12">
        <f t="shared" si="53"/>
        <v>41748.878182870372</v>
      </c>
      <c r="T835">
        <f t="shared" ref="T835:T898" si="55">S835-R835</f>
        <v>30</v>
      </c>
    </row>
    <row r="836" spans="1:20" x14ac:dyDescent="0.55000000000000004">
      <c r="A836" t="s">
        <v>8219</v>
      </c>
      <c r="B836" s="8">
        <v>24</v>
      </c>
      <c r="C836" t="s">
        <v>8221</v>
      </c>
      <c r="D836" s="8">
        <v>3</v>
      </c>
      <c r="E836" s="8"/>
      <c r="F836" s="8"/>
      <c r="G836" s="8"/>
      <c r="N836" t="s">
        <v>8219</v>
      </c>
      <c r="O836">
        <v>1369770292</v>
      </c>
      <c r="P836">
        <v>1372651140</v>
      </c>
      <c r="Q836">
        <f t="shared" si="54"/>
        <v>2880848</v>
      </c>
      <c r="R836" s="12">
        <f t="shared" si="52"/>
        <v>41422.822824074072</v>
      </c>
      <c r="S836" s="12">
        <f t="shared" si="53"/>
        <v>41456.165972222225</v>
      </c>
      <c r="T836">
        <f t="shared" si="55"/>
        <v>33.343148148152977</v>
      </c>
    </row>
    <row r="837" spans="1:20" x14ac:dyDescent="0.55000000000000004">
      <c r="A837" t="s">
        <v>8219</v>
      </c>
      <c r="B837" s="8">
        <v>24</v>
      </c>
      <c r="C837" t="s">
        <v>8221</v>
      </c>
      <c r="D837" s="8">
        <v>3</v>
      </c>
      <c r="E837" s="8"/>
      <c r="F837" s="8"/>
      <c r="G837" s="8"/>
      <c r="N837" t="s">
        <v>8219</v>
      </c>
      <c r="O837">
        <v>1333709958</v>
      </c>
      <c r="P837">
        <v>1337396400</v>
      </c>
      <c r="Q837">
        <f t="shared" si="54"/>
        <v>3686442</v>
      </c>
      <c r="R837" s="12">
        <f t="shared" si="52"/>
        <v>41005.45784722222</v>
      </c>
      <c r="S837" s="12">
        <f t="shared" si="53"/>
        <v>41048.125</v>
      </c>
      <c r="T837">
        <f t="shared" si="55"/>
        <v>42.667152777779847</v>
      </c>
    </row>
    <row r="838" spans="1:20" x14ac:dyDescent="0.55000000000000004">
      <c r="A838" t="s">
        <v>8219</v>
      </c>
      <c r="B838" s="8">
        <v>24</v>
      </c>
      <c r="C838" t="s">
        <v>8221</v>
      </c>
      <c r="D838" s="8">
        <v>3</v>
      </c>
      <c r="E838" s="8"/>
      <c r="F838" s="8"/>
      <c r="G838" s="8"/>
      <c r="N838" t="s">
        <v>8219</v>
      </c>
      <c r="O838">
        <v>1378516918</v>
      </c>
      <c r="P838">
        <v>1381108918</v>
      </c>
      <c r="Q838">
        <f t="shared" si="54"/>
        <v>2592000</v>
      </c>
      <c r="R838" s="12">
        <f t="shared" si="52"/>
        <v>41524.056921296295</v>
      </c>
      <c r="S838" s="12">
        <f t="shared" si="53"/>
        <v>41554.056921296295</v>
      </c>
      <c r="T838">
        <f t="shared" si="55"/>
        <v>30</v>
      </c>
    </row>
    <row r="839" spans="1:20" x14ac:dyDescent="0.55000000000000004">
      <c r="A839" t="s">
        <v>8219</v>
      </c>
      <c r="B839" s="8">
        <v>24</v>
      </c>
      <c r="C839" t="s">
        <v>8221</v>
      </c>
      <c r="D839" s="8">
        <v>3</v>
      </c>
      <c r="E839" s="8"/>
      <c r="F839" s="8"/>
      <c r="G839" s="8"/>
      <c r="N839" t="s">
        <v>8219</v>
      </c>
      <c r="O839">
        <v>1396396662</v>
      </c>
      <c r="P839">
        <v>1398988662</v>
      </c>
      <c r="Q839">
        <f t="shared" si="54"/>
        <v>2592000</v>
      </c>
      <c r="R839" s="12">
        <f t="shared" si="52"/>
        <v>41730.998402777775</v>
      </c>
      <c r="S839" s="12">
        <f t="shared" si="53"/>
        <v>41760.998402777775</v>
      </c>
      <c r="T839">
        <f t="shared" si="55"/>
        <v>30</v>
      </c>
    </row>
    <row r="840" spans="1:20" x14ac:dyDescent="0.55000000000000004">
      <c r="A840" t="s">
        <v>8219</v>
      </c>
      <c r="B840" s="8">
        <v>24</v>
      </c>
      <c r="C840" t="s">
        <v>8221</v>
      </c>
      <c r="D840" s="8">
        <v>3</v>
      </c>
      <c r="E840" s="8"/>
      <c r="F840" s="8"/>
      <c r="G840" s="8"/>
      <c r="N840" t="s">
        <v>8219</v>
      </c>
      <c r="O840">
        <v>1324243985</v>
      </c>
      <c r="P840">
        <v>1326835985</v>
      </c>
      <c r="Q840">
        <f t="shared" si="54"/>
        <v>2592000</v>
      </c>
      <c r="R840" s="12">
        <f t="shared" si="52"/>
        <v>40895.897974537038</v>
      </c>
      <c r="S840" s="12">
        <f t="shared" si="53"/>
        <v>40925.897974537038</v>
      </c>
      <c r="T840">
        <f t="shared" si="55"/>
        <v>30</v>
      </c>
    </row>
    <row r="841" spans="1:20" x14ac:dyDescent="0.55000000000000004">
      <c r="A841" t="s">
        <v>8219</v>
      </c>
      <c r="B841" s="8">
        <v>23</v>
      </c>
      <c r="C841" t="s">
        <v>8221</v>
      </c>
      <c r="D841" s="8">
        <v>3</v>
      </c>
      <c r="E841" s="8"/>
      <c r="F841" s="8"/>
      <c r="G841" s="8"/>
      <c r="N841" t="s">
        <v>8219</v>
      </c>
      <c r="O841">
        <v>1345745956</v>
      </c>
      <c r="P841">
        <v>1348337956</v>
      </c>
      <c r="Q841">
        <f t="shared" si="54"/>
        <v>2592000</v>
      </c>
      <c r="R841" s="12">
        <f t="shared" si="52"/>
        <v>41144.763379629629</v>
      </c>
      <c r="S841" s="12">
        <f t="shared" si="53"/>
        <v>41174.763379629629</v>
      </c>
      <c r="T841">
        <f t="shared" si="55"/>
        <v>30</v>
      </c>
    </row>
    <row r="842" spans="1:20" x14ac:dyDescent="0.55000000000000004">
      <c r="A842" t="s">
        <v>8219</v>
      </c>
      <c r="B842" s="8">
        <v>23</v>
      </c>
      <c r="C842" t="s">
        <v>8221</v>
      </c>
      <c r="D842" s="8">
        <v>3</v>
      </c>
      <c r="E842" s="8"/>
      <c r="F842" s="8"/>
      <c r="G842" s="8"/>
      <c r="N842" t="s">
        <v>8219</v>
      </c>
      <c r="O842">
        <v>1472102787</v>
      </c>
      <c r="P842">
        <v>1474694787</v>
      </c>
      <c r="Q842">
        <f t="shared" si="54"/>
        <v>2592000</v>
      </c>
      <c r="R842" s="12">
        <f t="shared" si="52"/>
        <v>42607.226701388892</v>
      </c>
      <c r="S842" s="12">
        <f t="shared" si="53"/>
        <v>42637.226701388892</v>
      </c>
      <c r="T842">
        <f t="shared" si="55"/>
        <v>30</v>
      </c>
    </row>
    <row r="843" spans="1:20" x14ac:dyDescent="0.55000000000000004">
      <c r="A843" t="s">
        <v>8219</v>
      </c>
      <c r="B843" s="8">
        <v>23</v>
      </c>
      <c r="C843" t="s">
        <v>8221</v>
      </c>
      <c r="D843" s="8">
        <v>3</v>
      </c>
      <c r="E843" s="8"/>
      <c r="F843" s="8"/>
      <c r="G843" s="8"/>
      <c r="N843" t="s">
        <v>8219</v>
      </c>
      <c r="O843">
        <v>1413058063</v>
      </c>
      <c r="P843">
        <v>1415653663</v>
      </c>
      <c r="Q843">
        <f t="shared" si="54"/>
        <v>2595600</v>
      </c>
      <c r="R843" s="12">
        <f t="shared" si="52"/>
        <v>41923.838692129626</v>
      </c>
      <c r="S843" s="12">
        <f t="shared" si="53"/>
        <v>41953.88035879629</v>
      </c>
      <c r="T843">
        <f t="shared" si="55"/>
        <v>30.041666666664241</v>
      </c>
    </row>
    <row r="844" spans="1:20" x14ac:dyDescent="0.55000000000000004">
      <c r="A844" t="s">
        <v>8219</v>
      </c>
      <c r="B844" s="8">
        <v>23</v>
      </c>
      <c r="C844" t="s">
        <v>8221</v>
      </c>
      <c r="D844" s="8">
        <v>3</v>
      </c>
      <c r="E844" s="8"/>
      <c r="F844" s="8"/>
      <c r="G844" s="8"/>
      <c r="N844" t="s">
        <v>8219</v>
      </c>
      <c r="O844">
        <v>1378735983</v>
      </c>
      <c r="P844">
        <v>1381723140</v>
      </c>
      <c r="Q844">
        <f t="shared" si="54"/>
        <v>2987157</v>
      </c>
      <c r="R844" s="12">
        <f t="shared" si="52"/>
        <v>41526.592395833337</v>
      </c>
      <c r="S844" s="12">
        <f t="shared" si="53"/>
        <v>41561.165972222225</v>
      </c>
      <c r="T844">
        <f t="shared" si="55"/>
        <v>34.573576388887886</v>
      </c>
    </row>
    <row r="845" spans="1:20" x14ac:dyDescent="0.55000000000000004">
      <c r="A845" t="s">
        <v>8219</v>
      </c>
      <c r="B845" s="8">
        <v>23</v>
      </c>
      <c r="C845" t="s">
        <v>8221</v>
      </c>
      <c r="D845" s="8">
        <v>3</v>
      </c>
      <c r="E845" s="8"/>
      <c r="F845" s="8"/>
      <c r="G845" s="8"/>
      <c r="N845" t="s">
        <v>8219</v>
      </c>
      <c r="O845">
        <v>1479708680</v>
      </c>
      <c r="P845">
        <v>1481184000</v>
      </c>
      <c r="Q845">
        <f t="shared" si="54"/>
        <v>1475320</v>
      </c>
      <c r="R845" s="12">
        <f t="shared" si="52"/>
        <v>42695.257870370369</v>
      </c>
      <c r="S845" s="12">
        <f t="shared" si="53"/>
        <v>42712.333333333328</v>
      </c>
      <c r="T845">
        <f t="shared" si="55"/>
        <v>17.075462962959136</v>
      </c>
    </row>
    <row r="846" spans="1:20" x14ac:dyDescent="0.55000000000000004">
      <c r="A846" t="s">
        <v>8219</v>
      </c>
      <c r="B846" s="8">
        <v>23</v>
      </c>
      <c r="C846" t="s">
        <v>8221</v>
      </c>
      <c r="D846" s="8">
        <v>3</v>
      </c>
      <c r="E846" s="8"/>
      <c r="F846" s="8"/>
      <c r="G846" s="8"/>
      <c r="N846" t="s">
        <v>8219</v>
      </c>
      <c r="O846">
        <v>1411489552</v>
      </c>
      <c r="P846">
        <v>1414817940</v>
      </c>
      <c r="Q846">
        <f t="shared" si="54"/>
        <v>3328388</v>
      </c>
      <c r="R846" s="12">
        <f t="shared" si="52"/>
        <v>41905.684629629628</v>
      </c>
      <c r="S846" s="12">
        <f t="shared" si="53"/>
        <v>41944.207638888889</v>
      </c>
      <c r="T846">
        <f t="shared" si="55"/>
        <v>38.523009259261016</v>
      </c>
    </row>
    <row r="847" spans="1:20" x14ac:dyDescent="0.55000000000000004">
      <c r="A847" t="s">
        <v>8219</v>
      </c>
      <c r="B847" s="8">
        <v>23</v>
      </c>
      <c r="C847" t="s">
        <v>8221</v>
      </c>
      <c r="D847" s="8">
        <v>3</v>
      </c>
      <c r="E847" s="8"/>
      <c r="F847" s="8"/>
      <c r="G847" s="8"/>
      <c r="N847" t="s">
        <v>8219</v>
      </c>
      <c r="O847">
        <v>1469595396</v>
      </c>
      <c r="P847">
        <v>1473047940</v>
      </c>
      <c r="Q847">
        <f t="shared" si="54"/>
        <v>3452544</v>
      </c>
      <c r="R847" s="12">
        <f t="shared" si="52"/>
        <v>42578.205972222218</v>
      </c>
      <c r="S847" s="12">
        <f t="shared" si="53"/>
        <v>42618.165972222225</v>
      </c>
      <c r="T847">
        <f t="shared" si="55"/>
        <v>39.960000000006403</v>
      </c>
    </row>
    <row r="848" spans="1:20" x14ac:dyDescent="0.55000000000000004">
      <c r="A848" t="s">
        <v>8219</v>
      </c>
      <c r="B848" s="8">
        <v>23</v>
      </c>
      <c r="C848" t="s">
        <v>8221</v>
      </c>
      <c r="D848" s="8">
        <v>3</v>
      </c>
      <c r="E848" s="8"/>
      <c r="F848" s="8"/>
      <c r="G848" s="8"/>
      <c r="N848" t="s">
        <v>8219</v>
      </c>
      <c r="O848">
        <v>1393233855</v>
      </c>
      <c r="P848">
        <v>1394460000</v>
      </c>
      <c r="Q848">
        <f t="shared" si="54"/>
        <v>1226145</v>
      </c>
      <c r="R848" s="12">
        <f t="shared" si="52"/>
        <v>41694.391840277778</v>
      </c>
      <c r="S848" s="12">
        <f t="shared" si="53"/>
        <v>41708.583333333336</v>
      </c>
      <c r="T848">
        <f t="shared" si="55"/>
        <v>14.191493055557657</v>
      </c>
    </row>
    <row r="849" spans="1:20" x14ac:dyDescent="0.55000000000000004">
      <c r="A849" t="s">
        <v>8219</v>
      </c>
      <c r="B849" s="8">
        <v>23</v>
      </c>
      <c r="C849" t="s">
        <v>8221</v>
      </c>
      <c r="D849" s="8">
        <v>3</v>
      </c>
      <c r="E849" s="8"/>
      <c r="F849" s="8"/>
      <c r="G849" s="8"/>
      <c r="N849" t="s">
        <v>8219</v>
      </c>
      <c r="O849">
        <v>1433963376</v>
      </c>
      <c r="P849">
        <v>1436555376</v>
      </c>
      <c r="Q849">
        <f t="shared" si="54"/>
        <v>2592000</v>
      </c>
      <c r="R849" s="12">
        <f t="shared" si="52"/>
        <v>42165.79833333334</v>
      </c>
      <c r="S849" s="12">
        <f t="shared" si="53"/>
        <v>42195.79833333334</v>
      </c>
      <c r="T849">
        <f t="shared" si="55"/>
        <v>30</v>
      </c>
    </row>
    <row r="850" spans="1:20" x14ac:dyDescent="0.55000000000000004">
      <c r="A850" t="s">
        <v>8219</v>
      </c>
      <c r="B850" s="8">
        <v>23</v>
      </c>
      <c r="C850" t="s">
        <v>8221</v>
      </c>
      <c r="D850" s="8">
        <v>3</v>
      </c>
      <c r="E850" s="8"/>
      <c r="F850" s="8"/>
      <c r="G850" s="8"/>
      <c r="N850" t="s">
        <v>8219</v>
      </c>
      <c r="O850">
        <v>1426446033</v>
      </c>
      <c r="P850">
        <v>1429038033</v>
      </c>
      <c r="Q850">
        <f t="shared" si="54"/>
        <v>2592000</v>
      </c>
      <c r="R850" s="12">
        <f t="shared" si="52"/>
        <v>42078.792048611111</v>
      </c>
      <c r="S850" s="12">
        <f t="shared" si="53"/>
        <v>42108.792048611111</v>
      </c>
      <c r="T850">
        <f t="shared" si="55"/>
        <v>30</v>
      </c>
    </row>
    <row r="851" spans="1:20" x14ac:dyDescent="0.55000000000000004">
      <c r="A851" t="s">
        <v>8219</v>
      </c>
      <c r="B851" s="8">
        <v>22</v>
      </c>
      <c r="C851" t="s">
        <v>8221</v>
      </c>
      <c r="D851" s="8">
        <v>3</v>
      </c>
      <c r="E851" s="8"/>
      <c r="F851" s="8"/>
      <c r="G851" s="8"/>
      <c r="N851" t="s">
        <v>8219</v>
      </c>
      <c r="O851">
        <v>1424057664</v>
      </c>
      <c r="P851">
        <v>1426473264</v>
      </c>
      <c r="Q851">
        <f t="shared" si="54"/>
        <v>2415600</v>
      </c>
      <c r="R851" s="12">
        <f t="shared" si="52"/>
        <v>42051.148888888885</v>
      </c>
      <c r="S851" s="12">
        <f t="shared" si="53"/>
        <v>42079.107222222221</v>
      </c>
      <c r="T851">
        <f t="shared" si="55"/>
        <v>27.958333333335759</v>
      </c>
    </row>
    <row r="852" spans="1:20" x14ac:dyDescent="0.55000000000000004">
      <c r="A852" t="s">
        <v>8219</v>
      </c>
      <c r="B852" s="8">
        <v>22</v>
      </c>
      <c r="C852" t="s">
        <v>8221</v>
      </c>
      <c r="D852" s="8">
        <v>3</v>
      </c>
      <c r="E852" s="8"/>
      <c r="F852" s="8"/>
      <c r="G852" s="8"/>
      <c r="N852" t="s">
        <v>8219</v>
      </c>
      <c r="O852">
        <v>1458762717</v>
      </c>
      <c r="P852">
        <v>1461560340</v>
      </c>
      <c r="Q852">
        <f t="shared" si="54"/>
        <v>2797623</v>
      </c>
      <c r="R852" s="12">
        <f t="shared" si="52"/>
        <v>42452.827743055561</v>
      </c>
      <c r="S852" s="12">
        <f t="shared" si="53"/>
        <v>42485.207638888889</v>
      </c>
      <c r="T852">
        <f t="shared" si="55"/>
        <v>32.379895833328192</v>
      </c>
    </row>
    <row r="853" spans="1:20" x14ac:dyDescent="0.55000000000000004">
      <c r="A853" t="s">
        <v>8219</v>
      </c>
      <c r="B853" s="8">
        <v>22</v>
      </c>
      <c r="C853" t="s">
        <v>8221</v>
      </c>
      <c r="D853" s="8">
        <v>3</v>
      </c>
      <c r="E853" s="8"/>
      <c r="F853" s="8"/>
      <c r="G853" s="8"/>
      <c r="N853" t="s">
        <v>8219</v>
      </c>
      <c r="O853">
        <v>1464815253</v>
      </c>
      <c r="P853">
        <v>1469994300</v>
      </c>
      <c r="Q853">
        <f t="shared" si="54"/>
        <v>5179047</v>
      </c>
      <c r="R853" s="12">
        <f t="shared" si="52"/>
        <v>42522.880243055552</v>
      </c>
      <c r="S853" s="12">
        <f t="shared" si="53"/>
        <v>42582.822916666672</v>
      </c>
      <c r="T853">
        <f t="shared" si="55"/>
        <v>59.942673611119972</v>
      </c>
    </row>
    <row r="854" spans="1:20" x14ac:dyDescent="0.55000000000000004">
      <c r="A854" t="s">
        <v>8219</v>
      </c>
      <c r="B854" s="8">
        <v>22</v>
      </c>
      <c r="C854" t="s">
        <v>8221</v>
      </c>
      <c r="D854" s="8">
        <v>3</v>
      </c>
      <c r="E854" s="8"/>
      <c r="F854" s="8"/>
      <c r="G854" s="8"/>
      <c r="N854" t="s">
        <v>8219</v>
      </c>
      <c r="O854">
        <v>1476386395</v>
      </c>
      <c r="P854">
        <v>1477342800</v>
      </c>
      <c r="Q854">
        <f t="shared" si="54"/>
        <v>956405</v>
      </c>
      <c r="R854" s="12">
        <f t="shared" si="52"/>
        <v>42656.805497685185</v>
      </c>
      <c r="S854" s="12">
        <f t="shared" si="53"/>
        <v>42667.875</v>
      </c>
      <c r="T854">
        <f t="shared" si="55"/>
        <v>11.069502314814599</v>
      </c>
    </row>
    <row r="855" spans="1:20" x14ac:dyDescent="0.55000000000000004">
      <c r="A855" t="s">
        <v>8219</v>
      </c>
      <c r="B855" s="8">
        <v>22</v>
      </c>
      <c r="C855" t="s">
        <v>8221</v>
      </c>
      <c r="D855" s="8">
        <v>3</v>
      </c>
      <c r="E855" s="8"/>
      <c r="F855" s="8"/>
      <c r="G855" s="8"/>
      <c r="N855" t="s">
        <v>8219</v>
      </c>
      <c r="O855">
        <v>1421524709</v>
      </c>
      <c r="P855">
        <v>1424116709</v>
      </c>
      <c r="Q855">
        <f t="shared" si="54"/>
        <v>2592000</v>
      </c>
      <c r="R855" s="12">
        <f t="shared" si="52"/>
        <v>42021.832280092596</v>
      </c>
      <c r="S855" s="12">
        <f t="shared" si="53"/>
        <v>42051.832280092596</v>
      </c>
      <c r="T855">
        <f t="shared" si="55"/>
        <v>30</v>
      </c>
    </row>
    <row r="856" spans="1:20" x14ac:dyDescent="0.55000000000000004">
      <c r="A856" t="s">
        <v>8219</v>
      </c>
      <c r="B856" s="8">
        <v>22</v>
      </c>
      <c r="C856" t="s">
        <v>8221</v>
      </c>
      <c r="D856" s="8">
        <v>3</v>
      </c>
      <c r="E856" s="8"/>
      <c r="F856" s="8"/>
      <c r="G856" s="8"/>
      <c r="N856" t="s">
        <v>8219</v>
      </c>
      <c r="O856">
        <v>1480309546</v>
      </c>
      <c r="P856">
        <v>1482901546</v>
      </c>
      <c r="Q856">
        <f t="shared" si="54"/>
        <v>2592000</v>
      </c>
      <c r="R856" s="12">
        <f t="shared" si="52"/>
        <v>42702.212337962963</v>
      </c>
      <c r="S856" s="12">
        <f t="shared" si="53"/>
        <v>42732.212337962963</v>
      </c>
      <c r="T856">
        <f t="shared" si="55"/>
        <v>30</v>
      </c>
    </row>
    <row r="857" spans="1:20" x14ac:dyDescent="0.55000000000000004">
      <c r="A857" t="s">
        <v>8219</v>
      </c>
      <c r="B857" s="8">
        <v>22</v>
      </c>
      <c r="C857" t="s">
        <v>8221</v>
      </c>
      <c r="D857" s="8">
        <v>3</v>
      </c>
      <c r="E857" s="8"/>
      <c r="F857" s="8"/>
      <c r="G857" s="8"/>
      <c r="N857" t="s">
        <v>8219</v>
      </c>
      <c r="O857">
        <v>1466737217</v>
      </c>
      <c r="P857">
        <v>1469329217</v>
      </c>
      <c r="Q857">
        <f t="shared" si="54"/>
        <v>2592000</v>
      </c>
      <c r="R857" s="12">
        <f t="shared" si="52"/>
        <v>42545.125196759262</v>
      </c>
      <c r="S857" s="12">
        <f t="shared" si="53"/>
        <v>42575.125196759262</v>
      </c>
      <c r="T857">
        <f t="shared" si="55"/>
        <v>30</v>
      </c>
    </row>
    <row r="858" spans="1:20" x14ac:dyDescent="0.55000000000000004">
      <c r="A858" t="s">
        <v>8219</v>
      </c>
      <c r="B858" s="8">
        <v>22</v>
      </c>
      <c r="C858" t="s">
        <v>8221</v>
      </c>
      <c r="D858" s="8">
        <v>3</v>
      </c>
      <c r="E858" s="8"/>
      <c r="F858" s="8"/>
      <c r="G858" s="8"/>
      <c r="N858" t="s">
        <v>8219</v>
      </c>
      <c r="O858">
        <v>1472282956</v>
      </c>
      <c r="P858">
        <v>1477422000</v>
      </c>
      <c r="Q858">
        <f t="shared" si="54"/>
        <v>5139044</v>
      </c>
      <c r="R858" s="12">
        <f t="shared" si="52"/>
        <v>42609.311990740738</v>
      </c>
      <c r="S858" s="12">
        <f t="shared" si="53"/>
        <v>42668.791666666672</v>
      </c>
      <c r="T858">
        <f t="shared" si="55"/>
        <v>59.479675925933407</v>
      </c>
    </row>
    <row r="859" spans="1:20" x14ac:dyDescent="0.55000000000000004">
      <c r="A859" t="s">
        <v>8219</v>
      </c>
      <c r="B859" s="8">
        <v>22</v>
      </c>
      <c r="C859" t="s">
        <v>8221</v>
      </c>
      <c r="D859" s="8">
        <v>3</v>
      </c>
      <c r="E859" s="8"/>
      <c r="F859" s="8"/>
      <c r="G859" s="8"/>
      <c r="N859" t="s">
        <v>8219</v>
      </c>
      <c r="O859">
        <v>1444831031</v>
      </c>
      <c r="P859">
        <v>1448463431</v>
      </c>
      <c r="Q859">
        <f t="shared" si="54"/>
        <v>3632400</v>
      </c>
      <c r="R859" s="12">
        <f t="shared" si="52"/>
        <v>42291.581377314811</v>
      </c>
      <c r="S859" s="12">
        <f t="shared" si="53"/>
        <v>42333.623043981483</v>
      </c>
      <c r="T859">
        <f t="shared" si="55"/>
        <v>42.041666666671517</v>
      </c>
    </row>
    <row r="860" spans="1:20" x14ac:dyDescent="0.55000000000000004">
      <c r="A860" t="s">
        <v>8219</v>
      </c>
      <c r="B860" s="8">
        <v>22</v>
      </c>
      <c r="C860" t="s">
        <v>8221</v>
      </c>
      <c r="D860" s="8">
        <v>3</v>
      </c>
      <c r="E860" s="8"/>
      <c r="F860" s="8"/>
      <c r="G860" s="8"/>
      <c r="N860" t="s">
        <v>8219</v>
      </c>
      <c r="O860">
        <v>1426528418</v>
      </c>
      <c r="P860">
        <v>1429138740</v>
      </c>
      <c r="Q860">
        <f t="shared" si="54"/>
        <v>2610322</v>
      </c>
      <c r="R860" s="12">
        <f t="shared" si="52"/>
        <v>42079.745578703703</v>
      </c>
      <c r="S860" s="12">
        <f t="shared" si="53"/>
        <v>42109.957638888889</v>
      </c>
      <c r="T860">
        <f t="shared" si="55"/>
        <v>30.212060185185692</v>
      </c>
    </row>
    <row r="861" spans="1:20" x14ac:dyDescent="0.55000000000000004">
      <c r="A861" t="s">
        <v>8219</v>
      </c>
      <c r="B861" s="8">
        <v>22</v>
      </c>
      <c r="C861" t="s">
        <v>8221</v>
      </c>
      <c r="D861" s="8">
        <v>3</v>
      </c>
      <c r="E861" s="8"/>
      <c r="F861" s="8"/>
      <c r="G861" s="8"/>
      <c r="N861" t="s">
        <v>8219</v>
      </c>
      <c r="O861">
        <v>1430768468</v>
      </c>
      <c r="P861">
        <v>1433376000</v>
      </c>
      <c r="Q861">
        <f t="shared" si="54"/>
        <v>2607532</v>
      </c>
      <c r="R861" s="12">
        <f t="shared" si="52"/>
        <v>42128.820231481484</v>
      </c>
      <c r="S861" s="12">
        <f t="shared" si="53"/>
        <v>42159</v>
      </c>
      <c r="T861">
        <f t="shared" si="55"/>
        <v>30.17976851851563</v>
      </c>
    </row>
    <row r="862" spans="1:20" hidden="1" x14ac:dyDescent="0.55000000000000004">
      <c r="A862" t="s">
        <v>8219</v>
      </c>
      <c r="B862" s="8">
        <v>22</v>
      </c>
      <c r="C862" t="s">
        <v>8221</v>
      </c>
      <c r="D862" s="8">
        <v>3</v>
      </c>
      <c r="E862" s="8"/>
      <c r="F862" s="8"/>
      <c r="G862" s="8"/>
      <c r="N862" t="s">
        <v>8221</v>
      </c>
      <c r="O862">
        <v>1382528113</v>
      </c>
      <c r="P862">
        <v>1385123713</v>
      </c>
      <c r="Q862">
        <f t="shared" si="54"/>
        <v>2595600</v>
      </c>
      <c r="R862" s="12">
        <f t="shared" si="52"/>
        <v>41570.482789351852</v>
      </c>
      <c r="S862" s="12">
        <f t="shared" si="53"/>
        <v>41600.524456018517</v>
      </c>
      <c r="T862">
        <f t="shared" si="55"/>
        <v>30.041666666664241</v>
      </c>
    </row>
    <row r="863" spans="1:20" hidden="1" x14ac:dyDescent="0.55000000000000004">
      <c r="A863" t="s">
        <v>8219</v>
      </c>
      <c r="B863" s="8">
        <v>22</v>
      </c>
      <c r="C863" t="s">
        <v>8221</v>
      </c>
      <c r="D863" s="8">
        <v>3</v>
      </c>
      <c r="E863" s="8"/>
      <c r="F863" s="8"/>
      <c r="G863" s="8"/>
      <c r="N863" t="s">
        <v>8221</v>
      </c>
      <c r="O863">
        <v>1471475404</v>
      </c>
      <c r="P863">
        <v>1474067404</v>
      </c>
      <c r="Q863">
        <f t="shared" si="54"/>
        <v>2592000</v>
      </c>
      <c r="R863" s="12">
        <f t="shared" si="52"/>
        <v>42599.965324074074</v>
      </c>
      <c r="S863" s="12">
        <f t="shared" si="53"/>
        <v>42629.965324074074</v>
      </c>
      <c r="T863">
        <f t="shared" si="55"/>
        <v>30</v>
      </c>
    </row>
    <row r="864" spans="1:20" hidden="1" x14ac:dyDescent="0.55000000000000004">
      <c r="A864" t="s">
        <v>8219</v>
      </c>
      <c r="B864" s="8">
        <v>21</v>
      </c>
      <c r="C864" t="s">
        <v>8221</v>
      </c>
      <c r="D864" s="8">
        <v>3</v>
      </c>
      <c r="E864" s="8"/>
      <c r="F864" s="8"/>
      <c r="G864" s="8"/>
      <c r="N864" t="s">
        <v>8221</v>
      </c>
      <c r="O864">
        <v>1381583948</v>
      </c>
      <c r="P864">
        <v>1384179548</v>
      </c>
      <c r="Q864">
        <f t="shared" si="54"/>
        <v>2595600</v>
      </c>
      <c r="R864" s="12">
        <f t="shared" si="52"/>
        <v>41559.5549537037</v>
      </c>
      <c r="S864" s="12">
        <f t="shared" si="53"/>
        <v>41589.596620370372</v>
      </c>
      <c r="T864">
        <f t="shared" si="55"/>
        <v>30.041666666671517</v>
      </c>
    </row>
    <row r="865" spans="1:20" hidden="1" x14ac:dyDescent="0.55000000000000004">
      <c r="A865" t="s">
        <v>8219</v>
      </c>
      <c r="B865" s="8">
        <v>21</v>
      </c>
      <c r="C865" t="s">
        <v>8221</v>
      </c>
      <c r="D865" s="8">
        <v>3</v>
      </c>
      <c r="E865" s="8"/>
      <c r="F865" s="8"/>
      <c r="G865" s="8"/>
      <c r="N865" t="s">
        <v>8221</v>
      </c>
      <c r="O865">
        <v>1326422966</v>
      </c>
      <c r="P865">
        <v>1329014966</v>
      </c>
      <c r="Q865">
        <f t="shared" si="54"/>
        <v>2592000</v>
      </c>
      <c r="R865" s="12">
        <f t="shared" si="52"/>
        <v>40921.117662037039</v>
      </c>
      <c r="S865" s="12">
        <f t="shared" si="53"/>
        <v>40951.117662037039</v>
      </c>
      <c r="T865">
        <f t="shared" si="55"/>
        <v>30</v>
      </c>
    </row>
    <row r="866" spans="1:20" hidden="1" x14ac:dyDescent="0.55000000000000004">
      <c r="A866" t="s">
        <v>8219</v>
      </c>
      <c r="B866" s="8">
        <v>21</v>
      </c>
      <c r="C866" t="s">
        <v>8221</v>
      </c>
      <c r="D866" s="8">
        <v>3</v>
      </c>
      <c r="E866" s="8"/>
      <c r="F866" s="8"/>
      <c r="G866" s="8"/>
      <c r="N866" t="s">
        <v>8221</v>
      </c>
      <c r="O866">
        <v>1379990038</v>
      </c>
      <c r="P866">
        <v>1381917540</v>
      </c>
      <c r="Q866">
        <f t="shared" si="54"/>
        <v>1927502</v>
      </c>
      <c r="R866" s="12">
        <f t="shared" si="52"/>
        <v>41541.106921296298</v>
      </c>
      <c r="S866" s="12">
        <f t="shared" si="53"/>
        <v>41563.415972222225</v>
      </c>
      <c r="T866">
        <f t="shared" si="55"/>
        <v>22.309050925927295</v>
      </c>
    </row>
    <row r="867" spans="1:20" hidden="1" x14ac:dyDescent="0.55000000000000004">
      <c r="A867" t="s">
        <v>8219</v>
      </c>
      <c r="B867" s="8">
        <v>21</v>
      </c>
      <c r="C867" t="s">
        <v>8221</v>
      </c>
      <c r="D867" s="8">
        <v>3</v>
      </c>
      <c r="E867" s="8"/>
      <c r="F867" s="8"/>
      <c r="G867" s="8"/>
      <c r="N867" t="s">
        <v>8221</v>
      </c>
      <c r="O867">
        <v>1353177197</v>
      </c>
      <c r="P867">
        <v>1358361197</v>
      </c>
      <c r="Q867">
        <f t="shared" si="54"/>
        <v>5184000</v>
      </c>
      <c r="R867" s="12">
        <f t="shared" si="52"/>
        <v>41230.77311342593</v>
      </c>
      <c r="S867" s="12">
        <f t="shared" si="53"/>
        <v>41290.77311342593</v>
      </c>
      <c r="T867">
        <f t="shared" si="55"/>
        <v>60</v>
      </c>
    </row>
    <row r="868" spans="1:20" hidden="1" x14ac:dyDescent="0.55000000000000004">
      <c r="A868" t="s">
        <v>8219</v>
      </c>
      <c r="B868" s="8">
        <v>21</v>
      </c>
      <c r="C868" t="s">
        <v>8221</v>
      </c>
      <c r="D868" s="8">
        <v>3</v>
      </c>
      <c r="E868" s="8"/>
      <c r="F868" s="8"/>
      <c r="G868" s="8"/>
      <c r="N868" t="s">
        <v>8221</v>
      </c>
      <c r="O868">
        <v>1421853518</v>
      </c>
      <c r="P868">
        <v>1425136200</v>
      </c>
      <c r="Q868">
        <f t="shared" si="54"/>
        <v>3282682</v>
      </c>
      <c r="R868" s="12">
        <f t="shared" si="52"/>
        <v>42025.637939814813</v>
      </c>
      <c r="S868" s="12">
        <f t="shared" si="53"/>
        <v>42063.631944444445</v>
      </c>
      <c r="T868">
        <f t="shared" si="55"/>
        <v>37.9940046296324</v>
      </c>
    </row>
    <row r="869" spans="1:20" hidden="1" x14ac:dyDescent="0.55000000000000004">
      <c r="A869" t="s">
        <v>8219</v>
      </c>
      <c r="B869" s="8">
        <v>21</v>
      </c>
      <c r="C869" t="s">
        <v>8221</v>
      </c>
      <c r="D869" s="8">
        <v>3</v>
      </c>
      <c r="E869" s="8"/>
      <c r="F869" s="8"/>
      <c r="G869" s="8"/>
      <c r="N869" t="s">
        <v>8221</v>
      </c>
      <c r="O869">
        <v>1254450706</v>
      </c>
      <c r="P869">
        <v>1259643540</v>
      </c>
      <c r="Q869">
        <f t="shared" si="54"/>
        <v>5192834</v>
      </c>
      <c r="R869" s="12">
        <f t="shared" si="52"/>
        <v>40088.105393518519</v>
      </c>
      <c r="S869" s="12">
        <f t="shared" si="53"/>
        <v>40148.207638888889</v>
      </c>
      <c r="T869">
        <f t="shared" si="55"/>
        <v>60.102245370369928</v>
      </c>
    </row>
    <row r="870" spans="1:20" hidden="1" x14ac:dyDescent="0.55000000000000004">
      <c r="A870" t="s">
        <v>8219</v>
      </c>
      <c r="B870" s="8">
        <v>21</v>
      </c>
      <c r="C870" t="s">
        <v>8221</v>
      </c>
      <c r="D870" s="8">
        <v>3</v>
      </c>
      <c r="E870" s="8"/>
      <c r="F870" s="8"/>
      <c r="G870" s="8"/>
      <c r="N870" t="s">
        <v>8221</v>
      </c>
      <c r="O870">
        <v>1386463198</v>
      </c>
      <c r="P870">
        <v>1389055198</v>
      </c>
      <c r="Q870">
        <f t="shared" si="54"/>
        <v>2592000</v>
      </c>
      <c r="R870" s="12">
        <f t="shared" si="52"/>
        <v>41616.027754629627</v>
      </c>
      <c r="S870" s="12">
        <f t="shared" si="53"/>
        <v>41646.027754629627</v>
      </c>
      <c r="T870">
        <f t="shared" si="55"/>
        <v>30</v>
      </c>
    </row>
    <row r="871" spans="1:20" hidden="1" x14ac:dyDescent="0.55000000000000004">
      <c r="A871" t="s">
        <v>8219</v>
      </c>
      <c r="B871" s="8">
        <v>21</v>
      </c>
      <c r="C871" t="s">
        <v>8221</v>
      </c>
      <c r="D871" s="8">
        <v>3</v>
      </c>
      <c r="E871" s="8"/>
      <c r="F871" s="8"/>
      <c r="G871" s="8"/>
      <c r="N871" t="s">
        <v>8221</v>
      </c>
      <c r="O871">
        <v>1362860257</v>
      </c>
      <c r="P871">
        <v>1365448657</v>
      </c>
      <c r="Q871">
        <f t="shared" si="54"/>
        <v>2588400</v>
      </c>
      <c r="R871" s="12">
        <f t="shared" si="52"/>
        <v>41342.845567129632</v>
      </c>
      <c r="S871" s="12">
        <f t="shared" si="53"/>
        <v>41372.803900462961</v>
      </c>
      <c r="T871">
        <f t="shared" si="55"/>
        <v>29.958333333328483</v>
      </c>
    </row>
    <row r="872" spans="1:20" hidden="1" x14ac:dyDescent="0.55000000000000004">
      <c r="A872" t="s">
        <v>8219</v>
      </c>
      <c r="B872" s="8">
        <v>21</v>
      </c>
      <c r="C872" t="s">
        <v>8221</v>
      </c>
      <c r="D872" s="8">
        <v>3</v>
      </c>
      <c r="E872" s="8"/>
      <c r="F872" s="8"/>
      <c r="G872" s="8"/>
      <c r="N872" t="s">
        <v>8221</v>
      </c>
      <c r="O872">
        <v>1375403523</v>
      </c>
      <c r="P872">
        <v>1377995523</v>
      </c>
      <c r="Q872">
        <f t="shared" si="54"/>
        <v>2592000</v>
      </c>
      <c r="R872" s="12">
        <f t="shared" si="52"/>
        <v>41488.022256944445</v>
      </c>
      <c r="S872" s="12">
        <f t="shared" si="53"/>
        <v>41518.022256944445</v>
      </c>
      <c r="T872">
        <f t="shared" si="55"/>
        <v>30</v>
      </c>
    </row>
    <row r="873" spans="1:20" hidden="1" x14ac:dyDescent="0.55000000000000004">
      <c r="A873" t="s">
        <v>8219</v>
      </c>
      <c r="B873" s="8">
        <v>21</v>
      </c>
      <c r="C873" t="s">
        <v>8221</v>
      </c>
      <c r="D873" s="8">
        <v>3</v>
      </c>
      <c r="E873" s="8"/>
      <c r="F873" s="8"/>
      <c r="G873" s="8"/>
      <c r="N873" t="s">
        <v>8221</v>
      </c>
      <c r="O873">
        <v>1383139695</v>
      </c>
      <c r="P873">
        <v>1385735295</v>
      </c>
      <c r="Q873">
        <f t="shared" si="54"/>
        <v>2595600</v>
      </c>
      <c r="R873" s="12">
        <f t="shared" si="52"/>
        <v>41577.561284722222</v>
      </c>
      <c r="S873" s="12">
        <f t="shared" si="53"/>
        <v>41607.602951388886</v>
      </c>
      <c r="T873">
        <f t="shared" si="55"/>
        <v>30.041666666664241</v>
      </c>
    </row>
    <row r="874" spans="1:20" hidden="1" x14ac:dyDescent="0.55000000000000004">
      <c r="A874" t="s">
        <v>8219</v>
      </c>
      <c r="B874" s="8">
        <v>21</v>
      </c>
      <c r="C874" t="s">
        <v>8221</v>
      </c>
      <c r="D874" s="8">
        <v>3</v>
      </c>
      <c r="E874" s="8"/>
      <c r="F874" s="8"/>
      <c r="G874" s="8"/>
      <c r="N874" t="s">
        <v>8221</v>
      </c>
      <c r="O874">
        <v>1295898527</v>
      </c>
      <c r="P874">
        <v>1299786527</v>
      </c>
      <c r="Q874">
        <f t="shared" si="54"/>
        <v>3888000</v>
      </c>
      <c r="R874" s="12">
        <f t="shared" si="52"/>
        <v>40567.825543981482</v>
      </c>
      <c r="S874" s="12">
        <f t="shared" si="53"/>
        <v>40612.825543981482</v>
      </c>
      <c r="T874">
        <f t="shared" si="55"/>
        <v>45</v>
      </c>
    </row>
    <row r="875" spans="1:20" hidden="1" x14ac:dyDescent="0.55000000000000004">
      <c r="A875" t="s">
        <v>8219</v>
      </c>
      <c r="B875" s="8">
        <v>21</v>
      </c>
      <c r="C875" t="s">
        <v>8221</v>
      </c>
      <c r="D875" s="8">
        <v>3</v>
      </c>
      <c r="E875" s="8"/>
      <c r="F875" s="8"/>
      <c r="G875" s="8"/>
      <c r="N875" t="s">
        <v>8221</v>
      </c>
      <c r="O875">
        <v>1349150440</v>
      </c>
      <c r="P875">
        <v>1352610040</v>
      </c>
      <c r="Q875">
        <f t="shared" si="54"/>
        <v>3459600</v>
      </c>
      <c r="R875" s="12">
        <f t="shared" si="52"/>
        <v>41184.167129629634</v>
      </c>
      <c r="S875" s="12">
        <f t="shared" si="53"/>
        <v>41224.208796296298</v>
      </c>
      <c r="T875">
        <f t="shared" si="55"/>
        <v>40.041666666664241</v>
      </c>
    </row>
    <row r="876" spans="1:20" hidden="1" x14ac:dyDescent="0.55000000000000004">
      <c r="A876" t="s">
        <v>8219</v>
      </c>
      <c r="B876" s="8">
        <v>21</v>
      </c>
      <c r="C876" t="s">
        <v>8221</v>
      </c>
      <c r="D876" s="8">
        <v>3</v>
      </c>
      <c r="E876" s="8"/>
      <c r="F876" s="8"/>
      <c r="G876" s="8"/>
      <c r="N876" t="s">
        <v>8221</v>
      </c>
      <c r="O876">
        <v>1365084034</v>
      </c>
      <c r="P876">
        <v>1367676034</v>
      </c>
      <c r="Q876">
        <f t="shared" si="54"/>
        <v>2592000</v>
      </c>
      <c r="R876" s="12">
        <f t="shared" si="52"/>
        <v>41368.583726851852</v>
      </c>
      <c r="S876" s="12">
        <f t="shared" si="53"/>
        <v>41398.583726851852</v>
      </c>
      <c r="T876">
        <f t="shared" si="55"/>
        <v>30</v>
      </c>
    </row>
    <row r="877" spans="1:20" hidden="1" x14ac:dyDescent="0.55000000000000004">
      <c r="A877" t="s">
        <v>8219</v>
      </c>
      <c r="B877" s="8">
        <v>21</v>
      </c>
      <c r="C877" t="s">
        <v>8221</v>
      </c>
      <c r="D877" s="8">
        <v>3</v>
      </c>
      <c r="E877" s="8"/>
      <c r="F877" s="8"/>
      <c r="G877" s="8"/>
      <c r="N877" t="s">
        <v>8221</v>
      </c>
      <c r="O877">
        <v>1441128131</v>
      </c>
      <c r="P877">
        <v>1442856131</v>
      </c>
      <c r="Q877">
        <f t="shared" si="54"/>
        <v>1728000</v>
      </c>
      <c r="R877" s="12">
        <f t="shared" si="52"/>
        <v>42248.723738425921</v>
      </c>
      <c r="S877" s="12">
        <f t="shared" si="53"/>
        <v>42268.723738425921</v>
      </c>
      <c r="T877">
        <f t="shared" si="55"/>
        <v>20</v>
      </c>
    </row>
    <row r="878" spans="1:20" hidden="1" x14ac:dyDescent="0.55000000000000004">
      <c r="A878" t="s">
        <v>8219</v>
      </c>
      <c r="B878" s="8">
        <v>21</v>
      </c>
      <c r="C878" t="s">
        <v>8221</v>
      </c>
      <c r="D878" s="8">
        <v>3</v>
      </c>
      <c r="E878" s="8"/>
      <c r="F878" s="8"/>
      <c r="G878" s="8"/>
      <c r="N878" t="s">
        <v>8221</v>
      </c>
      <c r="O878">
        <v>1357127727</v>
      </c>
      <c r="P878">
        <v>1359978927</v>
      </c>
      <c r="Q878">
        <f t="shared" si="54"/>
        <v>2851200</v>
      </c>
      <c r="R878" s="12">
        <f t="shared" si="52"/>
        <v>41276.496840277774</v>
      </c>
      <c r="S878" s="12">
        <f t="shared" si="53"/>
        <v>41309.496840277774</v>
      </c>
      <c r="T878">
        <f t="shared" si="55"/>
        <v>33</v>
      </c>
    </row>
    <row r="879" spans="1:20" hidden="1" x14ac:dyDescent="0.55000000000000004">
      <c r="A879" t="s">
        <v>8219</v>
      </c>
      <c r="B879" s="8">
        <v>21</v>
      </c>
      <c r="C879" t="s">
        <v>8221</v>
      </c>
      <c r="D879" s="8">
        <v>3</v>
      </c>
      <c r="E879" s="8"/>
      <c r="F879" s="8"/>
      <c r="G879" s="8"/>
      <c r="N879" t="s">
        <v>8221</v>
      </c>
      <c r="O879">
        <v>1384887360</v>
      </c>
      <c r="P879">
        <v>1387479360</v>
      </c>
      <c r="Q879">
        <f t="shared" si="54"/>
        <v>2592000</v>
      </c>
      <c r="R879" s="12">
        <f t="shared" si="52"/>
        <v>41597.788888888892</v>
      </c>
      <c r="S879" s="12">
        <f t="shared" si="53"/>
        <v>41627.788888888892</v>
      </c>
      <c r="T879">
        <f t="shared" si="55"/>
        <v>30</v>
      </c>
    </row>
    <row r="880" spans="1:20" hidden="1" x14ac:dyDescent="0.55000000000000004">
      <c r="A880" t="s">
        <v>8219</v>
      </c>
      <c r="B880" s="8">
        <v>21</v>
      </c>
      <c r="C880" t="s">
        <v>8221</v>
      </c>
      <c r="D880" s="8">
        <v>3</v>
      </c>
      <c r="E880" s="8"/>
      <c r="F880" s="8"/>
      <c r="G880" s="8"/>
      <c r="N880" t="s">
        <v>8221</v>
      </c>
      <c r="O880">
        <v>1290490524</v>
      </c>
      <c r="P880">
        <v>1293082524</v>
      </c>
      <c r="Q880">
        <f t="shared" si="54"/>
        <v>2592000</v>
      </c>
      <c r="R880" s="12">
        <f t="shared" si="52"/>
        <v>40505.232916666668</v>
      </c>
      <c r="S880" s="12">
        <f t="shared" si="53"/>
        <v>40535.232916666668</v>
      </c>
      <c r="T880">
        <f t="shared" si="55"/>
        <v>30</v>
      </c>
    </row>
    <row r="881" spans="1:20" hidden="1" x14ac:dyDescent="0.55000000000000004">
      <c r="A881" t="s">
        <v>8219</v>
      </c>
      <c r="B881" s="8">
        <v>20</v>
      </c>
      <c r="C881" t="s">
        <v>8221</v>
      </c>
      <c r="D881" s="8">
        <v>3</v>
      </c>
      <c r="E881" s="8"/>
      <c r="F881" s="8"/>
      <c r="G881" s="8"/>
      <c r="N881" t="s">
        <v>8221</v>
      </c>
      <c r="O881">
        <v>1336506905</v>
      </c>
      <c r="P881">
        <v>1338321305</v>
      </c>
      <c r="Q881">
        <f t="shared" si="54"/>
        <v>1814400</v>
      </c>
      <c r="R881" s="12">
        <f t="shared" si="52"/>
        <v>41037.829918981479</v>
      </c>
      <c r="S881" s="12">
        <f t="shared" si="53"/>
        <v>41058.829918981479</v>
      </c>
      <c r="T881">
        <f t="shared" si="55"/>
        <v>21</v>
      </c>
    </row>
    <row r="882" spans="1:20" hidden="1" x14ac:dyDescent="0.55000000000000004">
      <c r="A882" t="s">
        <v>8219</v>
      </c>
      <c r="B882" s="8">
        <v>20</v>
      </c>
      <c r="C882" t="s">
        <v>8221</v>
      </c>
      <c r="D882" s="8">
        <v>3</v>
      </c>
      <c r="E882" s="8"/>
      <c r="F882" s="8"/>
      <c r="G882" s="8"/>
      <c r="N882" t="s">
        <v>8221</v>
      </c>
      <c r="O882">
        <v>1348731738</v>
      </c>
      <c r="P882">
        <v>1351582938</v>
      </c>
      <c r="Q882">
        <f t="shared" si="54"/>
        <v>2851200</v>
      </c>
      <c r="R882" s="12">
        <f t="shared" si="52"/>
        <v>41179.32104166667</v>
      </c>
      <c r="S882" s="12">
        <f t="shared" si="53"/>
        <v>41212.32104166667</v>
      </c>
      <c r="T882">
        <f t="shared" si="55"/>
        <v>33</v>
      </c>
    </row>
    <row r="883" spans="1:20" hidden="1" x14ac:dyDescent="0.55000000000000004">
      <c r="A883" t="s">
        <v>8219</v>
      </c>
      <c r="B883" s="8">
        <v>20</v>
      </c>
      <c r="C883" t="s">
        <v>8221</v>
      </c>
      <c r="D883" s="8">
        <v>3</v>
      </c>
      <c r="E883" s="8"/>
      <c r="F883" s="8"/>
      <c r="G883" s="8"/>
      <c r="N883" t="s">
        <v>8221</v>
      </c>
      <c r="O883">
        <v>1322632886</v>
      </c>
      <c r="P883">
        <v>1326520886</v>
      </c>
      <c r="Q883">
        <f t="shared" si="54"/>
        <v>3888000</v>
      </c>
      <c r="R883" s="12">
        <f t="shared" si="52"/>
        <v>40877.25099537037</v>
      </c>
      <c r="S883" s="12">
        <f t="shared" si="53"/>
        <v>40922.25099537037</v>
      </c>
      <c r="T883">
        <f t="shared" si="55"/>
        <v>45</v>
      </c>
    </row>
    <row r="884" spans="1:20" hidden="1" x14ac:dyDescent="0.55000000000000004">
      <c r="A884" t="s">
        <v>8219</v>
      </c>
      <c r="B884" s="8">
        <v>20</v>
      </c>
      <c r="C884" t="s">
        <v>8221</v>
      </c>
      <c r="D884" s="8">
        <v>3</v>
      </c>
      <c r="E884" s="8"/>
      <c r="F884" s="8"/>
      <c r="G884" s="8"/>
      <c r="N884" t="s">
        <v>8221</v>
      </c>
      <c r="O884">
        <v>1312490350</v>
      </c>
      <c r="P884">
        <v>1315341550</v>
      </c>
      <c r="Q884">
        <f t="shared" si="54"/>
        <v>2851200</v>
      </c>
      <c r="R884" s="12">
        <f t="shared" si="52"/>
        <v>40759.860532407409</v>
      </c>
      <c r="S884" s="12">
        <f t="shared" si="53"/>
        <v>40792.860532407409</v>
      </c>
      <c r="T884">
        <f t="shared" si="55"/>
        <v>33</v>
      </c>
    </row>
    <row r="885" spans="1:20" hidden="1" x14ac:dyDescent="0.55000000000000004">
      <c r="A885" t="s">
        <v>8219</v>
      </c>
      <c r="B885" s="8">
        <v>20</v>
      </c>
      <c r="C885" t="s">
        <v>8221</v>
      </c>
      <c r="D885" s="8">
        <v>3</v>
      </c>
      <c r="E885" s="8"/>
      <c r="F885" s="8"/>
      <c r="G885" s="8"/>
      <c r="N885" t="s">
        <v>8221</v>
      </c>
      <c r="O885">
        <v>1451773635</v>
      </c>
      <c r="P885">
        <v>1456957635</v>
      </c>
      <c r="Q885">
        <f t="shared" si="54"/>
        <v>5184000</v>
      </c>
      <c r="R885" s="12">
        <f t="shared" si="52"/>
        <v>42371.935590277775</v>
      </c>
      <c r="S885" s="12">
        <f t="shared" si="53"/>
        <v>42431.935590277775</v>
      </c>
      <c r="T885">
        <f t="shared" si="55"/>
        <v>60</v>
      </c>
    </row>
    <row r="886" spans="1:20" hidden="1" x14ac:dyDescent="0.55000000000000004">
      <c r="A886" t="s">
        <v>8219</v>
      </c>
      <c r="B886" s="8">
        <v>20</v>
      </c>
      <c r="C886" t="s">
        <v>8221</v>
      </c>
      <c r="D886" s="8">
        <v>3</v>
      </c>
      <c r="E886" s="8"/>
      <c r="F886" s="8"/>
      <c r="G886" s="8"/>
      <c r="N886" t="s">
        <v>8221</v>
      </c>
      <c r="O886">
        <v>1331666146</v>
      </c>
      <c r="P886">
        <v>1336789860</v>
      </c>
      <c r="Q886">
        <f t="shared" si="54"/>
        <v>5123714</v>
      </c>
      <c r="R886" s="12">
        <f t="shared" si="52"/>
        <v>40981.802615740737</v>
      </c>
      <c r="S886" s="12">
        <f t="shared" si="53"/>
        <v>41041.104861111111</v>
      </c>
      <c r="T886">
        <f t="shared" si="55"/>
        <v>59.302245370374294</v>
      </c>
    </row>
    <row r="887" spans="1:20" hidden="1" x14ac:dyDescent="0.55000000000000004">
      <c r="A887" t="s">
        <v>8219</v>
      </c>
      <c r="B887" s="8">
        <v>20</v>
      </c>
      <c r="C887" t="s">
        <v>8221</v>
      </c>
      <c r="D887" s="8">
        <v>3</v>
      </c>
      <c r="E887" s="8"/>
      <c r="F887" s="8"/>
      <c r="G887" s="8"/>
      <c r="N887" t="s">
        <v>8221</v>
      </c>
      <c r="O887">
        <v>1481322911</v>
      </c>
      <c r="P887">
        <v>1483137311</v>
      </c>
      <c r="Q887">
        <f t="shared" si="54"/>
        <v>1814400</v>
      </c>
      <c r="R887" s="12">
        <f t="shared" si="52"/>
        <v>42713.941099537042</v>
      </c>
      <c r="S887" s="12">
        <f t="shared" si="53"/>
        <v>42734.941099537042</v>
      </c>
      <c r="T887">
        <f t="shared" si="55"/>
        <v>21</v>
      </c>
    </row>
    <row r="888" spans="1:20" hidden="1" x14ac:dyDescent="0.55000000000000004">
      <c r="A888" t="s">
        <v>8219</v>
      </c>
      <c r="B888" s="8">
        <v>20</v>
      </c>
      <c r="C888" t="s">
        <v>8221</v>
      </c>
      <c r="D888" s="8">
        <v>2</v>
      </c>
      <c r="E888" s="8"/>
      <c r="F888" s="8"/>
      <c r="G888" s="8"/>
      <c r="N888" t="s">
        <v>8221</v>
      </c>
      <c r="O888">
        <v>1471812813</v>
      </c>
      <c r="P888">
        <v>1473972813</v>
      </c>
      <c r="Q888">
        <f t="shared" si="54"/>
        <v>2160000</v>
      </c>
      <c r="R888" s="12">
        <f t="shared" si="52"/>
        <v>42603.870520833334</v>
      </c>
      <c r="S888" s="12">
        <f t="shared" si="53"/>
        <v>42628.870520833334</v>
      </c>
      <c r="T888">
        <f t="shared" si="55"/>
        <v>25</v>
      </c>
    </row>
    <row r="889" spans="1:20" hidden="1" x14ac:dyDescent="0.55000000000000004">
      <c r="A889" t="s">
        <v>8219</v>
      </c>
      <c r="B889" s="8">
        <v>20</v>
      </c>
      <c r="C889" t="s">
        <v>8221</v>
      </c>
      <c r="D889" s="8">
        <v>2</v>
      </c>
      <c r="E889" s="8"/>
      <c r="F889" s="8"/>
      <c r="G889" s="8"/>
      <c r="N889" t="s">
        <v>8221</v>
      </c>
      <c r="O889">
        <v>1335567655</v>
      </c>
      <c r="P889">
        <v>1338159655</v>
      </c>
      <c r="Q889">
        <f t="shared" si="54"/>
        <v>2592000</v>
      </c>
      <c r="R889" s="12">
        <f t="shared" si="52"/>
        <v>41026.958969907406</v>
      </c>
      <c r="S889" s="12">
        <f t="shared" si="53"/>
        <v>41056.958969907406</v>
      </c>
      <c r="T889">
        <f t="shared" si="55"/>
        <v>30</v>
      </c>
    </row>
    <row r="890" spans="1:20" hidden="1" x14ac:dyDescent="0.55000000000000004">
      <c r="A890" t="s">
        <v>8219</v>
      </c>
      <c r="B890" s="8">
        <v>20</v>
      </c>
      <c r="C890" t="s">
        <v>8221</v>
      </c>
      <c r="D890" s="8">
        <v>2</v>
      </c>
      <c r="E890" s="8"/>
      <c r="F890" s="8"/>
      <c r="G890" s="8"/>
      <c r="N890" t="s">
        <v>8221</v>
      </c>
      <c r="O890">
        <v>1311789885</v>
      </c>
      <c r="P890">
        <v>1314856800</v>
      </c>
      <c r="Q890">
        <f t="shared" si="54"/>
        <v>3066915</v>
      </c>
      <c r="R890" s="12">
        <f t="shared" si="52"/>
        <v>40751.753298611111</v>
      </c>
      <c r="S890" s="12">
        <f t="shared" si="53"/>
        <v>40787.25</v>
      </c>
      <c r="T890">
        <f t="shared" si="55"/>
        <v>35.496701388889051</v>
      </c>
    </row>
    <row r="891" spans="1:20" hidden="1" x14ac:dyDescent="0.55000000000000004">
      <c r="A891" t="s">
        <v>8219</v>
      </c>
      <c r="B891" s="8">
        <v>20</v>
      </c>
      <c r="C891" t="s">
        <v>8221</v>
      </c>
      <c r="D891" s="8">
        <v>2</v>
      </c>
      <c r="E891" s="8"/>
      <c r="F891" s="8"/>
      <c r="G891" s="8"/>
      <c r="N891" t="s">
        <v>8221</v>
      </c>
      <c r="O891">
        <v>1409942943</v>
      </c>
      <c r="P891">
        <v>1412534943</v>
      </c>
      <c r="Q891">
        <f t="shared" si="54"/>
        <v>2592000</v>
      </c>
      <c r="R891" s="12">
        <f t="shared" si="52"/>
        <v>41887.784062500003</v>
      </c>
      <c r="S891" s="12">
        <f t="shared" si="53"/>
        <v>41917.784062500003</v>
      </c>
      <c r="T891">
        <f t="shared" si="55"/>
        <v>30</v>
      </c>
    </row>
    <row r="892" spans="1:20" hidden="1" x14ac:dyDescent="0.55000000000000004">
      <c r="A892" t="s">
        <v>8219</v>
      </c>
      <c r="B892" s="8">
        <v>20</v>
      </c>
      <c r="C892" t="s">
        <v>8221</v>
      </c>
      <c r="D892" s="8">
        <v>2</v>
      </c>
      <c r="E892" s="8"/>
      <c r="F892" s="8"/>
      <c r="G892" s="8"/>
      <c r="N892" t="s">
        <v>8221</v>
      </c>
      <c r="O892">
        <v>1382460379</v>
      </c>
      <c r="P892">
        <v>1385055979</v>
      </c>
      <c r="Q892">
        <f t="shared" si="54"/>
        <v>2595600</v>
      </c>
      <c r="R892" s="12">
        <f t="shared" si="52"/>
        <v>41569.698831018519</v>
      </c>
      <c r="S892" s="12">
        <f t="shared" si="53"/>
        <v>41599.740497685183</v>
      </c>
      <c r="T892">
        <f t="shared" si="55"/>
        <v>30.041666666664241</v>
      </c>
    </row>
    <row r="893" spans="1:20" hidden="1" x14ac:dyDescent="0.55000000000000004">
      <c r="A893" t="s">
        <v>8219</v>
      </c>
      <c r="B893" s="8">
        <v>20</v>
      </c>
      <c r="C893" t="s">
        <v>8221</v>
      </c>
      <c r="D893" s="8">
        <v>2</v>
      </c>
      <c r="E893" s="8"/>
      <c r="F893" s="8"/>
      <c r="G893" s="8"/>
      <c r="N893" t="s">
        <v>8221</v>
      </c>
      <c r="O893">
        <v>1405989930</v>
      </c>
      <c r="P893">
        <v>1408581930</v>
      </c>
      <c r="Q893">
        <f t="shared" si="54"/>
        <v>2592000</v>
      </c>
      <c r="R893" s="12">
        <f t="shared" si="52"/>
        <v>41842.031597222223</v>
      </c>
      <c r="S893" s="12">
        <f t="shared" si="53"/>
        <v>41872.031597222223</v>
      </c>
      <c r="T893">
        <f t="shared" si="55"/>
        <v>30</v>
      </c>
    </row>
    <row r="894" spans="1:20" hidden="1" x14ac:dyDescent="0.55000000000000004">
      <c r="A894" t="s">
        <v>8219</v>
      </c>
      <c r="B894" s="8">
        <v>20</v>
      </c>
      <c r="C894" t="s">
        <v>8221</v>
      </c>
      <c r="D894" s="8">
        <v>2</v>
      </c>
      <c r="E894" s="8"/>
      <c r="F894" s="8"/>
      <c r="G894" s="8"/>
      <c r="N894" t="s">
        <v>8221</v>
      </c>
      <c r="O894">
        <v>1273121283</v>
      </c>
      <c r="P894">
        <v>1280635200</v>
      </c>
      <c r="Q894">
        <f t="shared" si="54"/>
        <v>7513917</v>
      </c>
      <c r="R894" s="12">
        <f t="shared" si="52"/>
        <v>40304.20003472222</v>
      </c>
      <c r="S894" s="12">
        <f t="shared" si="53"/>
        <v>40391.166666666664</v>
      </c>
      <c r="T894">
        <f t="shared" si="55"/>
        <v>86.966631944444089</v>
      </c>
    </row>
    <row r="895" spans="1:20" hidden="1" x14ac:dyDescent="0.55000000000000004">
      <c r="A895" t="s">
        <v>8219</v>
      </c>
      <c r="B895" s="8">
        <v>20</v>
      </c>
      <c r="C895" t="s">
        <v>8221</v>
      </c>
      <c r="D895" s="8">
        <v>2</v>
      </c>
      <c r="E895" s="8"/>
      <c r="F895" s="8"/>
      <c r="G895" s="8"/>
      <c r="N895" t="s">
        <v>8221</v>
      </c>
      <c r="O895">
        <v>1425331963</v>
      </c>
      <c r="P895">
        <v>1427920363</v>
      </c>
      <c r="Q895">
        <f t="shared" si="54"/>
        <v>2588400</v>
      </c>
      <c r="R895" s="12">
        <f t="shared" si="52"/>
        <v>42065.897719907407</v>
      </c>
      <c r="S895" s="12">
        <f t="shared" si="53"/>
        <v>42095.856053240743</v>
      </c>
      <c r="T895">
        <f t="shared" si="55"/>
        <v>29.958333333335759</v>
      </c>
    </row>
    <row r="896" spans="1:20" hidden="1" x14ac:dyDescent="0.55000000000000004">
      <c r="A896" t="s">
        <v>8219</v>
      </c>
      <c r="B896" s="8">
        <v>20</v>
      </c>
      <c r="C896" t="s">
        <v>8221</v>
      </c>
      <c r="D896" s="8">
        <v>2</v>
      </c>
      <c r="E896" s="8"/>
      <c r="F896" s="8"/>
      <c r="G896" s="8"/>
      <c r="N896" t="s">
        <v>8221</v>
      </c>
      <c r="O896">
        <v>1462577610</v>
      </c>
      <c r="P896">
        <v>1465169610</v>
      </c>
      <c r="Q896">
        <f t="shared" si="54"/>
        <v>2592000</v>
      </c>
      <c r="R896" s="12">
        <f t="shared" si="52"/>
        <v>42496.981597222228</v>
      </c>
      <c r="S896" s="12">
        <f t="shared" si="53"/>
        <v>42526.981597222228</v>
      </c>
      <c r="T896">
        <f t="shared" si="55"/>
        <v>30</v>
      </c>
    </row>
    <row r="897" spans="1:20" hidden="1" x14ac:dyDescent="0.55000000000000004">
      <c r="A897" t="s">
        <v>8219</v>
      </c>
      <c r="B897" s="8">
        <v>20</v>
      </c>
      <c r="C897" t="s">
        <v>8221</v>
      </c>
      <c r="D897" s="8">
        <v>2</v>
      </c>
      <c r="E897" s="8"/>
      <c r="F897" s="8"/>
      <c r="G897" s="8"/>
      <c r="N897" t="s">
        <v>8221</v>
      </c>
      <c r="O897">
        <v>1284087829</v>
      </c>
      <c r="P897">
        <v>1287975829</v>
      </c>
      <c r="Q897">
        <f t="shared" si="54"/>
        <v>3888000</v>
      </c>
      <c r="R897" s="12">
        <f t="shared" si="52"/>
        <v>40431.127650462964</v>
      </c>
      <c r="S897" s="12">
        <f t="shared" si="53"/>
        <v>40476.127650462964</v>
      </c>
      <c r="T897">
        <f t="shared" si="55"/>
        <v>45</v>
      </c>
    </row>
    <row r="898" spans="1:20" hidden="1" x14ac:dyDescent="0.55000000000000004">
      <c r="A898" t="s">
        <v>8219</v>
      </c>
      <c r="B898" s="8">
        <v>20</v>
      </c>
      <c r="C898" t="s">
        <v>8221</v>
      </c>
      <c r="D898" s="8">
        <v>2</v>
      </c>
      <c r="E898" s="8"/>
      <c r="F898" s="8"/>
      <c r="G898" s="8"/>
      <c r="N898" t="s">
        <v>8221</v>
      </c>
      <c r="O898">
        <v>1438549026</v>
      </c>
      <c r="P898">
        <v>1440734400</v>
      </c>
      <c r="Q898">
        <f t="shared" si="54"/>
        <v>2185374</v>
      </c>
      <c r="R898" s="12">
        <f t="shared" ref="R898:R961" si="56">(((O898/60)/60)/24)+DATE(1970,1,1)</f>
        <v>42218.872986111113</v>
      </c>
      <c r="S898" s="12">
        <f t="shared" ref="S898:S961" si="57">(((P898/60)/60)/24)+DATE(1970,1,1)</f>
        <v>42244.166666666672</v>
      </c>
      <c r="T898">
        <f t="shared" si="55"/>
        <v>25.29368055555824</v>
      </c>
    </row>
    <row r="899" spans="1:20" hidden="1" x14ac:dyDescent="0.55000000000000004">
      <c r="A899" t="s">
        <v>8219</v>
      </c>
      <c r="B899" s="8">
        <v>20</v>
      </c>
      <c r="C899" t="s">
        <v>8221</v>
      </c>
      <c r="D899" s="8">
        <v>2</v>
      </c>
      <c r="E899" s="8"/>
      <c r="F899" s="8"/>
      <c r="G899" s="8"/>
      <c r="N899" t="s">
        <v>8221</v>
      </c>
      <c r="O899">
        <v>1351528308</v>
      </c>
      <c r="P899">
        <v>1354123908</v>
      </c>
      <c r="Q899">
        <f t="shared" ref="Q899:Q962" si="58">P899-O899</f>
        <v>2595600</v>
      </c>
      <c r="R899" s="12">
        <f t="shared" si="56"/>
        <v>41211.688750000001</v>
      </c>
      <c r="S899" s="12">
        <f t="shared" si="57"/>
        <v>41241.730416666665</v>
      </c>
      <c r="T899">
        <f t="shared" ref="T899:T962" si="59">S899-R899</f>
        <v>30.041666666664241</v>
      </c>
    </row>
    <row r="900" spans="1:20" hidden="1" x14ac:dyDescent="0.55000000000000004">
      <c r="A900" t="s">
        <v>8219</v>
      </c>
      <c r="B900" s="8">
        <v>20</v>
      </c>
      <c r="C900" t="s">
        <v>8221</v>
      </c>
      <c r="D900" s="8">
        <v>2</v>
      </c>
      <c r="E900" s="8"/>
      <c r="F900" s="8"/>
      <c r="G900" s="8"/>
      <c r="N900" t="s">
        <v>8221</v>
      </c>
      <c r="O900">
        <v>1322763110</v>
      </c>
      <c r="P900">
        <v>1326651110</v>
      </c>
      <c r="Q900">
        <f t="shared" si="58"/>
        <v>3888000</v>
      </c>
      <c r="R900" s="12">
        <f t="shared" si="56"/>
        <v>40878.758217592593</v>
      </c>
      <c r="S900" s="12">
        <f t="shared" si="57"/>
        <v>40923.758217592593</v>
      </c>
      <c r="T900">
        <f t="shared" si="59"/>
        <v>45</v>
      </c>
    </row>
    <row r="901" spans="1:20" hidden="1" x14ac:dyDescent="0.55000000000000004">
      <c r="A901" t="s">
        <v>8219</v>
      </c>
      <c r="B901" s="8">
        <v>20</v>
      </c>
      <c r="C901" t="s">
        <v>8221</v>
      </c>
      <c r="D901" s="8">
        <v>2</v>
      </c>
      <c r="E901" s="8"/>
      <c r="F901" s="8"/>
      <c r="G901" s="8"/>
      <c r="N901" t="s">
        <v>8221</v>
      </c>
      <c r="O901">
        <v>1302661362</v>
      </c>
      <c r="P901">
        <v>1306549362</v>
      </c>
      <c r="Q901">
        <f t="shared" si="58"/>
        <v>3888000</v>
      </c>
      <c r="R901" s="12">
        <f t="shared" si="56"/>
        <v>40646.099097222221</v>
      </c>
      <c r="S901" s="12">
        <f t="shared" si="57"/>
        <v>40691.099097222221</v>
      </c>
      <c r="T901">
        <f t="shared" si="59"/>
        <v>45</v>
      </c>
    </row>
    <row r="902" spans="1:20" hidden="1" x14ac:dyDescent="0.55000000000000004">
      <c r="A902" t="s">
        <v>8219</v>
      </c>
      <c r="B902" s="8">
        <v>20</v>
      </c>
      <c r="C902" t="s">
        <v>8221</v>
      </c>
      <c r="D902" s="8">
        <v>2</v>
      </c>
      <c r="E902" s="8"/>
      <c r="F902" s="8"/>
      <c r="G902" s="8"/>
      <c r="N902" t="s">
        <v>8221</v>
      </c>
      <c r="O902">
        <v>1456777402</v>
      </c>
      <c r="P902">
        <v>1459365802</v>
      </c>
      <c r="Q902">
        <f t="shared" si="58"/>
        <v>2588400</v>
      </c>
      <c r="R902" s="12">
        <f t="shared" si="56"/>
        <v>42429.84956018519</v>
      </c>
      <c r="S902" s="12">
        <f t="shared" si="57"/>
        <v>42459.807893518519</v>
      </c>
      <c r="T902">
        <f t="shared" si="59"/>
        <v>29.958333333328483</v>
      </c>
    </row>
    <row r="903" spans="1:20" hidden="1" x14ac:dyDescent="0.55000000000000004">
      <c r="A903" t="s">
        <v>8219</v>
      </c>
      <c r="B903" s="8">
        <v>19</v>
      </c>
      <c r="C903" t="s">
        <v>8221</v>
      </c>
      <c r="D903" s="8">
        <v>2</v>
      </c>
      <c r="E903" s="8"/>
      <c r="F903" s="8"/>
      <c r="G903" s="8"/>
      <c r="N903" t="s">
        <v>8221</v>
      </c>
      <c r="O903">
        <v>1272050914</v>
      </c>
      <c r="P903">
        <v>1276024260</v>
      </c>
      <c r="Q903">
        <f t="shared" si="58"/>
        <v>3973346</v>
      </c>
      <c r="R903" s="12">
        <f t="shared" si="56"/>
        <v>40291.81150462963</v>
      </c>
      <c r="S903" s="12">
        <f t="shared" si="57"/>
        <v>40337.799305555556</v>
      </c>
      <c r="T903">
        <f t="shared" si="59"/>
        <v>45.987800925926422</v>
      </c>
    </row>
    <row r="904" spans="1:20" hidden="1" x14ac:dyDescent="0.55000000000000004">
      <c r="A904" t="s">
        <v>8219</v>
      </c>
      <c r="B904" s="8">
        <v>19</v>
      </c>
      <c r="C904" t="s">
        <v>8221</v>
      </c>
      <c r="D904" s="8">
        <v>2</v>
      </c>
      <c r="E904" s="8"/>
      <c r="F904" s="8"/>
      <c r="G904" s="8"/>
      <c r="N904" t="s">
        <v>8221</v>
      </c>
      <c r="O904">
        <v>1404947422</v>
      </c>
      <c r="P904">
        <v>1409412600</v>
      </c>
      <c r="Q904">
        <f t="shared" si="58"/>
        <v>4465178</v>
      </c>
      <c r="R904" s="12">
        <f t="shared" si="56"/>
        <v>41829.965532407405</v>
      </c>
      <c r="S904" s="12">
        <f t="shared" si="57"/>
        <v>41881.645833333336</v>
      </c>
      <c r="T904">
        <f t="shared" si="59"/>
        <v>51.680300925931078</v>
      </c>
    </row>
    <row r="905" spans="1:20" hidden="1" x14ac:dyDescent="0.55000000000000004">
      <c r="A905" t="s">
        <v>8219</v>
      </c>
      <c r="B905" s="8">
        <v>19</v>
      </c>
      <c r="C905" t="s">
        <v>8221</v>
      </c>
      <c r="D905" s="8">
        <v>2</v>
      </c>
      <c r="E905" s="8"/>
      <c r="F905" s="8"/>
      <c r="G905" s="8"/>
      <c r="N905" t="s">
        <v>8221</v>
      </c>
      <c r="O905">
        <v>1346180780</v>
      </c>
      <c r="P905">
        <v>1348367100</v>
      </c>
      <c r="Q905">
        <f t="shared" si="58"/>
        <v>2186320</v>
      </c>
      <c r="R905" s="12">
        <f t="shared" si="56"/>
        <v>41149.796064814815</v>
      </c>
      <c r="S905" s="12">
        <f t="shared" si="57"/>
        <v>41175.100694444445</v>
      </c>
      <c r="T905">
        <f t="shared" si="59"/>
        <v>25.304629629630654</v>
      </c>
    </row>
    <row r="906" spans="1:20" hidden="1" x14ac:dyDescent="0.55000000000000004">
      <c r="A906" t="s">
        <v>8219</v>
      </c>
      <c r="B906" s="8">
        <v>19</v>
      </c>
      <c r="C906" t="s">
        <v>8221</v>
      </c>
      <c r="D906" s="8">
        <v>2</v>
      </c>
      <c r="E906" s="8"/>
      <c r="F906" s="8"/>
      <c r="G906" s="8"/>
      <c r="N906" t="s">
        <v>8221</v>
      </c>
      <c r="O906">
        <v>1449194137</v>
      </c>
      <c r="P906">
        <v>1451786137</v>
      </c>
      <c r="Q906">
        <f t="shared" si="58"/>
        <v>2592000</v>
      </c>
      <c r="R906" s="12">
        <f t="shared" si="56"/>
        <v>42342.080289351856</v>
      </c>
      <c r="S906" s="12">
        <f t="shared" si="57"/>
        <v>42372.080289351856</v>
      </c>
      <c r="T906">
        <f t="shared" si="59"/>
        <v>30</v>
      </c>
    </row>
    <row r="907" spans="1:20" hidden="1" x14ac:dyDescent="0.55000000000000004">
      <c r="A907" t="s">
        <v>8219</v>
      </c>
      <c r="B907" s="8">
        <v>19</v>
      </c>
      <c r="C907" t="s">
        <v>8221</v>
      </c>
      <c r="D907" s="8">
        <v>2</v>
      </c>
      <c r="E907" s="8"/>
      <c r="F907" s="8"/>
      <c r="G907" s="8"/>
      <c r="N907" t="s">
        <v>8221</v>
      </c>
      <c r="O907">
        <v>1290663926</v>
      </c>
      <c r="P907">
        <v>1295847926</v>
      </c>
      <c r="Q907">
        <f t="shared" si="58"/>
        <v>5184000</v>
      </c>
      <c r="R907" s="12">
        <f t="shared" si="56"/>
        <v>40507.239884259259</v>
      </c>
      <c r="S907" s="12">
        <f t="shared" si="57"/>
        <v>40567.239884259259</v>
      </c>
      <c r="T907">
        <f t="shared" si="59"/>
        <v>60</v>
      </c>
    </row>
    <row r="908" spans="1:20" hidden="1" x14ac:dyDescent="0.55000000000000004">
      <c r="A908" t="s">
        <v>8219</v>
      </c>
      <c r="B908" s="8">
        <v>19</v>
      </c>
      <c r="C908" t="s">
        <v>8221</v>
      </c>
      <c r="D908" s="8">
        <v>2</v>
      </c>
      <c r="E908" s="8"/>
      <c r="F908" s="8"/>
      <c r="G908" s="8"/>
      <c r="N908" t="s">
        <v>8221</v>
      </c>
      <c r="O908">
        <v>1392093190</v>
      </c>
      <c r="P908">
        <v>1394681590</v>
      </c>
      <c r="Q908">
        <f t="shared" si="58"/>
        <v>2588400</v>
      </c>
      <c r="R908" s="12">
        <f t="shared" si="56"/>
        <v>41681.189699074072</v>
      </c>
      <c r="S908" s="12">
        <f t="shared" si="57"/>
        <v>41711.148032407407</v>
      </c>
      <c r="T908">
        <f t="shared" si="59"/>
        <v>29.958333333335759</v>
      </c>
    </row>
    <row r="909" spans="1:20" hidden="1" x14ac:dyDescent="0.55000000000000004">
      <c r="A909" t="s">
        <v>8219</v>
      </c>
      <c r="B909" s="8">
        <v>19</v>
      </c>
      <c r="C909" t="s">
        <v>8221</v>
      </c>
      <c r="D909" s="8">
        <v>2</v>
      </c>
      <c r="E909" s="8"/>
      <c r="F909" s="8"/>
      <c r="G909" s="8"/>
      <c r="N909" t="s">
        <v>8221</v>
      </c>
      <c r="O909">
        <v>1313123823</v>
      </c>
      <c r="P909">
        <v>1315715823</v>
      </c>
      <c r="Q909">
        <f t="shared" si="58"/>
        <v>2592000</v>
      </c>
      <c r="R909" s="12">
        <f t="shared" si="56"/>
        <v>40767.192395833335</v>
      </c>
      <c r="S909" s="12">
        <f t="shared" si="57"/>
        <v>40797.192395833335</v>
      </c>
      <c r="T909">
        <f t="shared" si="59"/>
        <v>30</v>
      </c>
    </row>
    <row r="910" spans="1:20" hidden="1" x14ac:dyDescent="0.55000000000000004">
      <c r="A910" t="s">
        <v>8219</v>
      </c>
      <c r="B910" s="8">
        <v>19</v>
      </c>
      <c r="C910" t="s">
        <v>8221</v>
      </c>
      <c r="D910" s="8">
        <v>2</v>
      </c>
      <c r="E910" s="8"/>
      <c r="F910" s="8"/>
      <c r="G910" s="8"/>
      <c r="N910" t="s">
        <v>8221</v>
      </c>
      <c r="O910">
        <v>1276283655</v>
      </c>
      <c r="P910">
        <v>1280206740</v>
      </c>
      <c r="Q910">
        <f t="shared" si="58"/>
        <v>3923085</v>
      </c>
      <c r="R910" s="12">
        <f t="shared" si="56"/>
        <v>40340.801562499997</v>
      </c>
      <c r="S910" s="12">
        <f t="shared" si="57"/>
        <v>40386.207638888889</v>
      </c>
      <c r="T910">
        <f t="shared" si="59"/>
        <v>45.406076388891961</v>
      </c>
    </row>
    <row r="911" spans="1:20" hidden="1" x14ac:dyDescent="0.55000000000000004">
      <c r="A911" t="s">
        <v>8219</v>
      </c>
      <c r="B911" s="8">
        <v>19</v>
      </c>
      <c r="C911" t="s">
        <v>8221</v>
      </c>
      <c r="D911" s="8">
        <v>2</v>
      </c>
      <c r="E911" s="8"/>
      <c r="F911" s="8"/>
      <c r="G911" s="8"/>
      <c r="N911" t="s">
        <v>8221</v>
      </c>
      <c r="O911">
        <v>1340296440</v>
      </c>
      <c r="P911">
        <v>1343016000</v>
      </c>
      <c r="Q911">
        <f t="shared" si="58"/>
        <v>2719560</v>
      </c>
      <c r="R911" s="12">
        <f t="shared" si="56"/>
        <v>41081.69027777778</v>
      </c>
      <c r="S911" s="12">
        <f t="shared" si="57"/>
        <v>41113.166666666664</v>
      </c>
      <c r="T911">
        <f t="shared" si="59"/>
        <v>31.476388888884685</v>
      </c>
    </row>
    <row r="912" spans="1:20" hidden="1" x14ac:dyDescent="0.55000000000000004">
      <c r="A912" t="s">
        <v>8219</v>
      </c>
      <c r="B912" s="8">
        <v>19</v>
      </c>
      <c r="C912" t="s">
        <v>8221</v>
      </c>
      <c r="D912" s="8">
        <v>2</v>
      </c>
      <c r="E912" s="8"/>
      <c r="F912" s="8"/>
      <c r="G912" s="8"/>
      <c r="N912" t="s">
        <v>8221</v>
      </c>
      <c r="O912">
        <v>1483362319</v>
      </c>
      <c r="P912">
        <v>1488546319</v>
      </c>
      <c r="Q912">
        <f t="shared" si="58"/>
        <v>5184000</v>
      </c>
      <c r="R912" s="12">
        <f t="shared" si="56"/>
        <v>42737.545358796298</v>
      </c>
      <c r="S912" s="12">
        <f t="shared" si="57"/>
        <v>42797.545358796298</v>
      </c>
      <c r="T912">
        <f t="shared" si="59"/>
        <v>60</v>
      </c>
    </row>
    <row r="913" spans="1:20" hidden="1" x14ac:dyDescent="0.55000000000000004">
      <c r="A913" t="s">
        <v>8219</v>
      </c>
      <c r="B913" s="8">
        <v>19</v>
      </c>
      <c r="C913" t="s">
        <v>8221</v>
      </c>
      <c r="D913" s="8">
        <v>2</v>
      </c>
      <c r="E913" s="8"/>
      <c r="F913" s="8"/>
      <c r="G913" s="8"/>
      <c r="N913" t="s">
        <v>8221</v>
      </c>
      <c r="O913">
        <v>1388707645</v>
      </c>
      <c r="P913">
        <v>1390522045</v>
      </c>
      <c r="Q913">
        <f t="shared" si="58"/>
        <v>1814400</v>
      </c>
      <c r="R913" s="12">
        <f t="shared" si="56"/>
        <v>41642.005150462966</v>
      </c>
      <c r="S913" s="12">
        <f t="shared" si="57"/>
        <v>41663.005150462966</v>
      </c>
      <c r="T913">
        <f t="shared" si="59"/>
        <v>21</v>
      </c>
    </row>
    <row r="914" spans="1:20" hidden="1" x14ac:dyDescent="0.55000000000000004">
      <c r="A914" t="s">
        <v>8219</v>
      </c>
      <c r="B914" s="8">
        <v>19</v>
      </c>
      <c r="C914" t="s">
        <v>8221</v>
      </c>
      <c r="D914" s="8">
        <v>2</v>
      </c>
      <c r="E914" s="8"/>
      <c r="F914" s="8"/>
      <c r="G914" s="8"/>
      <c r="N914" t="s">
        <v>8221</v>
      </c>
      <c r="O914">
        <v>1350009447</v>
      </c>
      <c r="P914">
        <v>1355197047</v>
      </c>
      <c r="Q914">
        <f t="shared" si="58"/>
        <v>5187600</v>
      </c>
      <c r="R914" s="12">
        <f t="shared" si="56"/>
        <v>41194.109340277777</v>
      </c>
      <c r="S914" s="12">
        <f t="shared" si="57"/>
        <v>41254.151006944441</v>
      </c>
      <c r="T914">
        <f t="shared" si="59"/>
        <v>60.041666666664241</v>
      </c>
    </row>
    <row r="915" spans="1:20" hidden="1" x14ac:dyDescent="0.55000000000000004">
      <c r="A915" t="s">
        <v>8219</v>
      </c>
      <c r="B915" s="8">
        <v>19</v>
      </c>
      <c r="C915" t="s">
        <v>8221</v>
      </c>
      <c r="D915" s="8">
        <v>2</v>
      </c>
      <c r="E915" s="8"/>
      <c r="F915" s="8"/>
      <c r="G915" s="8"/>
      <c r="N915" t="s">
        <v>8221</v>
      </c>
      <c r="O915">
        <v>1333596019</v>
      </c>
      <c r="P915">
        <v>1336188019</v>
      </c>
      <c r="Q915">
        <f t="shared" si="58"/>
        <v>2592000</v>
      </c>
      <c r="R915" s="12">
        <f t="shared" si="56"/>
        <v>41004.139108796298</v>
      </c>
      <c r="S915" s="12">
        <f t="shared" si="57"/>
        <v>41034.139108796298</v>
      </c>
      <c r="T915">
        <f t="shared" si="59"/>
        <v>30</v>
      </c>
    </row>
    <row r="916" spans="1:20" hidden="1" x14ac:dyDescent="0.55000000000000004">
      <c r="A916" t="s">
        <v>8219</v>
      </c>
      <c r="B916" s="8">
        <v>19</v>
      </c>
      <c r="C916" t="s">
        <v>8221</v>
      </c>
      <c r="D916" s="8">
        <v>2</v>
      </c>
      <c r="E916" s="8"/>
      <c r="F916" s="8"/>
      <c r="G916" s="8"/>
      <c r="N916" t="s">
        <v>8221</v>
      </c>
      <c r="O916">
        <v>1343326747</v>
      </c>
      <c r="P916">
        <v>1345918747</v>
      </c>
      <c r="Q916">
        <f t="shared" si="58"/>
        <v>2592000</v>
      </c>
      <c r="R916" s="12">
        <f t="shared" si="56"/>
        <v>41116.763275462967</v>
      </c>
      <c r="S916" s="12">
        <f t="shared" si="57"/>
        <v>41146.763275462967</v>
      </c>
      <c r="T916">
        <f t="shared" si="59"/>
        <v>30</v>
      </c>
    </row>
    <row r="917" spans="1:20" hidden="1" x14ac:dyDescent="0.55000000000000004">
      <c r="A917" t="s">
        <v>8219</v>
      </c>
      <c r="B917" s="8">
        <v>19</v>
      </c>
      <c r="C917" t="s">
        <v>8221</v>
      </c>
      <c r="D917" s="8">
        <v>2</v>
      </c>
      <c r="E917" s="8"/>
      <c r="F917" s="8"/>
      <c r="G917" s="8"/>
      <c r="N917" t="s">
        <v>8221</v>
      </c>
      <c r="O917">
        <v>1327853914</v>
      </c>
      <c r="P917">
        <v>1330577940</v>
      </c>
      <c r="Q917">
        <f t="shared" si="58"/>
        <v>2724026</v>
      </c>
      <c r="R917" s="12">
        <f t="shared" si="56"/>
        <v>40937.679560185185</v>
      </c>
      <c r="S917" s="12">
        <f t="shared" si="57"/>
        <v>40969.207638888889</v>
      </c>
      <c r="T917">
        <f t="shared" si="59"/>
        <v>31.528078703704523</v>
      </c>
    </row>
    <row r="918" spans="1:20" hidden="1" x14ac:dyDescent="0.55000000000000004">
      <c r="A918" t="s">
        <v>8219</v>
      </c>
      <c r="B918" s="8">
        <v>18</v>
      </c>
      <c r="C918" t="s">
        <v>8221</v>
      </c>
      <c r="D918" s="8">
        <v>2</v>
      </c>
      <c r="E918" s="8"/>
      <c r="F918" s="8"/>
      <c r="G918" s="8"/>
      <c r="N918" t="s">
        <v>8221</v>
      </c>
      <c r="O918">
        <v>1284409734</v>
      </c>
      <c r="P918">
        <v>1287723600</v>
      </c>
      <c r="Q918">
        <f t="shared" si="58"/>
        <v>3313866</v>
      </c>
      <c r="R918" s="12">
        <f t="shared" si="56"/>
        <v>40434.853402777779</v>
      </c>
      <c r="S918" s="12">
        <f t="shared" si="57"/>
        <v>40473.208333333336</v>
      </c>
      <c r="T918">
        <f t="shared" si="59"/>
        <v>38.354930555557075</v>
      </c>
    </row>
    <row r="919" spans="1:20" hidden="1" x14ac:dyDescent="0.55000000000000004">
      <c r="A919" t="s">
        <v>8219</v>
      </c>
      <c r="B919" s="8">
        <v>18</v>
      </c>
      <c r="C919" t="s">
        <v>8221</v>
      </c>
      <c r="D919" s="8">
        <v>2</v>
      </c>
      <c r="E919" s="8"/>
      <c r="F919" s="8"/>
      <c r="G919" s="8"/>
      <c r="N919" t="s">
        <v>8221</v>
      </c>
      <c r="O919">
        <v>1402612730</v>
      </c>
      <c r="P919">
        <v>1405305000</v>
      </c>
      <c r="Q919">
        <f t="shared" si="58"/>
        <v>2692270</v>
      </c>
      <c r="R919" s="12">
        <f t="shared" si="56"/>
        <v>41802.94363425926</v>
      </c>
      <c r="S919" s="12">
        <f t="shared" si="57"/>
        <v>41834.104166666664</v>
      </c>
      <c r="T919">
        <f t="shared" si="59"/>
        <v>31.160532407404389</v>
      </c>
    </row>
    <row r="920" spans="1:20" hidden="1" x14ac:dyDescent="0.55000000000000004">
      <c r="A920" t="s">
        <v>8219</v>
      </c>
      <c r="B920" s="8">
        <v>18</v>
      </c>
      <c r="C920" t="s">
        <v>8221</v>
      </c>
      <c r="D920" s="8">
        <v>2</v>
      </c>
      <c r="E920" s="8"/>
      <c r="F920" s="8"/>
      <c r="G920" s="8"/>
      <c r="N920" t="s">
        <v>8221</v>
      </c>
      <c r="O920">
        <v>1414879161</v>
      </c>
      <c r="P920">
        <v>1417474761</v>
      </c>
      <c r="Q920">
        <f t="shared" si="58"/>
        <v>2595600</v>
      </c>
      <c r="R920" s="12">
        <f t="shared" si="56"/>
        <v>41944.916215277779</v>
      </c>
      <c r="S920" s="12">
        <f t="shared" si="57"/>
        <v>41974.957881944443</v>
      </c>
      <c r="T920">
        <f t="shared" si="59"/>
        <v>30.041666666664241</v>
      </c>
    </row>
    <row r="921" spans="1:20" hidden="1" x14ac:dyDescent="0.55000000000000004">
      <c r="A921" t="s">
        <v>8219</v>
      </c>
      <c r="B921" s="8">
        <v>18</v>
      </c>
      <c r="C921" t="s">
        <v>8221</v>
      </c>
      <c r="D921" s="8">
        <v>2</v>
      </c>
      <c r="E921" s="8"/>
      <c r="F921" s="8"/>
      <c r="G921" s="8"/>
      <c r="N921" t="s">
        <v>8221</v>
      </c>
      <c r="O921">
        <v>1352906645</v>
      </c>
      <c r="P921">
        <v>1355930645</v>
      </c>
      <c r="Q921">
        <f t="shared" si="58"/>
        <v>3024000</v>
      </c>
      <c r="R921" s="12">
        <f t="shared" si="56"/>
        <v>41227.641724537039</v>
      </c>
      <c r="S921" s="12">
        <f t="shared" si="57"/>
        <v>41262.641724537039</v>
      </c>
      <c r="T921">
        <f t="shared" si="59"/>
        <v>35</v>
      </c>
    </row>
    <row r="922" spans="1:20" hidden="1" x14ac:dyDescent="0.55000000000000004">
      <c r="A922" t="s">
        <v>8219</v>
      </c>
      <c r="B922" s="8">
        <v>18</v>
      </c>
      <c r="C922" t="s">
        <v>8221</v>
      </c>
      <c r="D922" s="8">
        <v>2</v>
      </c>
      <c r="E922" s="8"/>
      <c r="F922" s="8"/>
      <c r="G922" s="8"/>
      <c r="N922" t="s">
        <v>8221</v>
      </c>
      <c r="O922">
        <v>1381853222</v>
      </c>
      <c r="P922">
        <v>1384448822</v>
      </c>
      <c r="Q922">
        <f t="shared" si="58"/>
        <v>2595600</v>
      </c>
      <c r="R922" s="12">
        <f t="shared" si="56"/>
        <v>41562.67155092593</v>
      </c>
      <c r="S922" s="12">
        <f t="shared" si="57"/>
        <v>41592.713217592594</v>
      </c>
      <c r="T922">
        <f t="shared" si="59"/>
        <v>30.041666666664241</v>
      </c>
    </row>
    <row r="923" spans="1:20" hidden="1" x14ac:dyDescent="0.55000000000000004">
      <c r="A923" t="s">
        <v>8219</v>
      </c>
      <c r="B923" s="8">
        <v>18</v>
      </c>
      <c r="C923" t="s">
        <v>8221</v>
      </c>
      <c r="D923" s="8">
        <v>2</v>
      </c>
      <c r="E923" s="8"/>
      <c r="F923" s="8"/>
      <c r="G923" s="8"/>
      <c r="N923" t="s">
        <v>8221</v>
      </c>
      <c r="O923">
        <v>1320033976</v>
      </c>
      <c r="P923">
        <v>1323666376</v>
      </c>
      <c r="Q923">
        <f t="shared" si="58"/>
        <v>3632400</v>
      </c>
      <c r="R923" s="12">
        <f t="shared" si="56"/>
        <v>40847.171018518515</v>
      </c>
      <c r="S923" s="12">
        <f t="shared" si="57"/>
        <v>40889.212685185186</v>
      </c>
      <c r="T923">
        <f t="shared" si="59"/>
        <v>42.041666666671517</v>
      </c>
    </row>
    <row r="924" spans="1:20" hidden="1" x14ac:dyDescent="0.55000000000000004">
      <c r="A924" t="s">
        <v>8219</v>
      </c>
      <c r="B924" s="8">
        <v>18</v>
      </c>
      <c r="C924" t="s">
        <v>8221</v>
      </c>
      <c r="D924" s="8">
        <v>2</v>
      </c>
      <c r="E924" s="8"/>
      <c r="F924" s="8"/>
      <c r="G924" s="8"/>
      <c r="N924" t="s">
        <v>8221</v>
      </c>
      <c r="O924">
        <v>1409143393</v>
      </c>
      <c r="P924">
        <v>1412167393</v>
      </c>
      <c r="Q924">
        <f t="shared" si="58"/>
        <v>3024000</v>
      </c>
      <c r="R924" s="12">
        <f t="shared" si="56"/>
        <v>41878.530011574076</v>
      </c>
      <c r="S924" s="12">
        <f t="shared" si="57"/>
        <v>41913.530011574076</v>
      </c>
      <c r="T924">
        <f t="shared" si="59"/>
        <v>35</v>
      </c>
    </row>
    <row r="925" spans="1:20" hidden="1" x14ac:dyDescent="0.55000000000000004">
      <c r="A925" t="s">
        <v>8219</v>
      </c>
      <c r="B925" s="8">
        <v>18</v>
      </c>
      <c r="C925" t="s">
        <v>8221</v>
      </c>
      <c r="D925" s="8">
        <v>2</v>
      </c>
      <c r="E925" s="8"/>
      <c r="F925" s="8"/>
      <c r="G925" s="8"/>
      <c r="N925" t="s">
        <v>8221</v>
      </c>
      <c r="O925">
        <v>1414018923</v>
      </c>
      <c r="P925">
        <v>1416614523</v>
      </c>
      <c r="Q925">
        <f t="shared" si="58"/>
        <v>2595600</v>
      </c>
      <c r="R925" s="12">
        <f t="shared" si="56"/>
        <v>41934.959756944445</v>
      </c>
      <c r="S925" s="12">
        <f t="shared" si="57"/>
        <v>41965.001423611116</v>
      </c>
      <c r="T925">
        <f t="shared" si="59"/>
        <v>30.041666666671517</v>
      </c>
    </row>
    <row r="926" spans="1:20" hidden="1" x14ac:dyDescent="0.55000000000000004">
      <c r="A926" t="s">
        <v>8219</v>
      </c>
      <c r="B926" s="8">
        <v>18</v>
      </c>
      <c r="C926" t="s">
        <v>8221</v>
      </c>
      <c r="D926" s="8">
        <v>2</v>
      </c>
      <c r="E926" s="8"/>
      <c r="F926" s="8"/>
      <c r="G926" s="8"/>
      <c r="N926" t="s">
        <v>8221</v>
      </c>
      <c r="O926">
        <v>1358203069</v>
      </c>
      <c r="P926">
        <v>1360795069</v>
      </c>
      <c r="Q926">
        <f t="shared" si="58"/>
        <v>2592000</v>
      </c>
      <c r="R926" s="12">
        <f t="shared" si="56"/>
        <v>41288.942928240744</v>
      </c>
      <c r="S926" s="12">
        <f t="shared" si="57"/>
        <v>41318.942928240744</v>
      </c>
      <c r="T926">
        <f t="shared" si="59"/>
        <v>30</v>
      </c>
    </row>
    <row r="927" spans="1:20" hidden="1" x14ac:dyDescent="0.55000000000000004">
      <c r="A927" t="s">
        <v>8219</v>
      </c>
      <c r="B927" s="8">
        <v>18</v>
      </c>
      <c r="C927" t="s">
        <v>8221</v>
      </c>
      <c r="D927" s="8">
        <v>2</v>
      </c>
      <c r="E927" s="8"/>
      <c r="F927" s="8"/>
      <c r="G927" s="8"/>
      <c r="N927" t="s">
        <v>8221</v>
      </c>
      <c r="O927">
        <v>1382994511</v>
      </c>
      <c r="P927">
        <v>1385590111</v>
      </c>
      <c r="Q927">
        <f t="shared" si="58"/>
        <v>2595600</v>
      </c>
      <c r="R927" s="12">
        <f t="shared" si="56"/>
        <v>41575.880914351852</v>
      </c>
      <c r="S927" s="12">
        <f t="shared" si="57"/>
        <v>41605.922581018516</v>
      </c>
      <c r="T927">
        <f t="shared" si="59"/>
        <v>30.041666666664241</v>
      </c>
    </row>
    <row r="928" spans="1:20" hidden="1" x14ac:dyDescent="0.55000000000000004">
      <c r="A928" t="s">
        <v>8219</v>
      </c>
      <c r="B928" s="8">
        <v>18</v>
      </c>
      <c r="C928" t="s">
        <v>8221</v>
      </c>
      <c r="D928" s="8">
        <v>2</v>
      </c>
      <c r="E928" s="8"/>
      <c r="F928" s="8"/>
      <c r="G928" s="8"/>
      <c r="N928" t="s">
        <v>8221</v>
      </c>
      <c r="O928">
        <v>1276043330</v>
      </c>
      <c r="P928">
        <v>1278628800</v>
      </c>
      <c r="Q928">
        <f t="shared" si="58"/>
        <v>2585470</v>
      </c>
      <c r="R928" s="12">
        <f t="shared" si="56"/>
        <v>40338.02002314815</v>
      </c>
      <c r="S928" s="12">
        <f t="shared" si="57"/>
        <v>40367.944444444445</v>
      </c>
      <c r="T928">
        <f t="shared" si="59"/>
        <v>29.924421296294895</v>
      </c>
    </row>
    <row r="929" spans="1:20" hidden="1" x14ac:dyDescent="0.55000000000000004">
      <c r="A929" t="s">
        <v>8219</v>
      </c>
      <c r="B929" s="8">
        <v>18</v>
      </c>
      <c r="C929" t="s">
        <v>8221</v>
      </c>
      <c r="D929" s="8">
        <v>2</v>
      </c>
      <c r="E929" s="8"/>
      <c r="F929" s="8"/>
      <c r="G929" s="8"/>
      <c r="N929" t="s">
        <v>8221</v>
      </c>
      <c r="O929">
        <v>1334432695</v>
      </c>
      <c r="P929">
        <v>1337024695</v>
      </c>
      <c r="Q929">
        <f t="shared" si="58"/>
        <v>2592000</v>
      </c>
      <c r="R929" s="12">
        <f t="shared" si="56"/>
        <v>41013.822858796295</v>
      </c>
      <c r="S929" s="12">
        <f t="shared" si="57"/>
        <v>41043.822858796295</v>
      </c>
      <c r="T929">
        <f t="shared" si="59"/>
        <v>30</v>
      </c>
    </row>
    <row r="930" spans="1:20" hidden="1" x14ac:dyDescent="0.55000000000000004">
      <c r="A930" t="s">
        <v>8219</v>
      </c>
      <c r="B930" s="8">
        <v>18</v>
      </c>
      <c r="C930" t="s">
        <v>8221</v>
      </c>
      <c r="D930" s="8">
        <v>2</v>
      </c>
      <c r="E930" s="8"/>
      <c r="F930" s="8"/>
      <c r="G930" s="8"/>
      <c r="N930" t="s">
        <v>8221</v>
      </c>
      <c r="O930">
        <v>1348864913</v>
      </c>
      <c r="P930">
        <v>1353196800</v>
      </c>
      <c r="Q930">
        <f t="shared" si="58"/>
        <v>4331887</v>
      </c>
      <c r="R930" s="12">
        <f t="shared" si="56"/>
        <v>41180.86241898148</v>
      </c>
      <c r="S930" s="12">
        <f t="shared" si="57"/>
        <v>41231</v>
      </c>
      <c r="T930">
        <f t="shared" si="59"/>
        <v>50.137581018519995</v>
      </c>
    </row>
    <row r="931" spans="1:20" hidden="1" x14ac:dyDescent="0.55000000000000004">
      <c r="A931" t="s">
        <v>8219</v>
      </c>
      <c r="B931" s="8">
        <v>17</v>
      </c>
      <c r="C931" t="s">
        <v>8221</v>
      </c>
      <c r="D931" s="8">
        <v>2</v>
      </c>
      <c r="E931" s="8"/>
      <c r="F931" s="8"/>
      <c r="G931" s="8"/>
      <c r="N931" t="s">
        <v>8221</v>
      </c>
      <c r="O931">
        <v>1331358169</v>
      </c>
      <c r="P931">
        <v>1333946569</v>
      </c>
      <c r="Q931">
        <f t="shared" si="58"/>
        <v>2588400</v>
      </c>
      <c r="R931" s="12">
        <f t="shared" si="56"/>
        <v>40978.238067129627</v>
      </c>
      <c r="S931" s="12">
        <f t="shared" si="57"/>
        <v>41008.196400462963</v>
      </c>
      <c r="T931">
        <f t="shared" si="59"/>
        <v>29.958333333335759</v>
      </c>
    </row>
    <row r="932" spans="1:20" hidden="1" x14ac:dyDescent="0.55000000000000004">
      <c r="A932" t="s">
        <v>8219</v>
      </c>
      <c r="B932" s="8">
        <v>17</v>
      </c>
      <c r="C932" t="s">
        <v>8221</v>
      </c>
      <c r="D932" s="8">
        <v>2</v>
      </c>
      <c r="E932" s="8"/>
      <c r="F932" s="8"/>
      <c r="G932" s="8"/>
      <c r="N932" t="s">
        <v>8221</v>
      </c>
      <c r="O932">
        <v>1273874306</v>
      </c>
      <c r="P932">
        <v>1277501520</v>
      </c>
      <c r="Q932">
        <f t="shared" si="58"/>
        <v>3627214</v>
      </c>
      <c r="R932" s="12">
        <f t="shared" si="56"/>
        <v>40312.915578703702</v>
      </c>
      <c r="S932" s="12">
        <f t="shared" si="57"/>
        <v>40354.897222222222</v>
      </c>
      <c r="T932">
        <f t="shared" si="59"/>
        <v>41.981643518520286</v>
      </c>
    </row>
    <row r="933" spans="1:20" hidden="1" x14ac:dyDescent="0.55000000000000004">
      <c r="A933" t="s">
        <v>8219</v>
      </c>
      <c r="B933" s="8">
        <v>17</v>
      </c>
      <c r="C933" t="s">
        <v>8221</v>
      </c>
      <c r="D933" s="8">
        <v>2</v>
      </c>
      <c r="E933" s="8"/>
      <c r="F933" s="8"/>
      <c r="G933" s="8"/>
      <c r="N933" t="s">
        <v>8221</v>
      </c>
      <c r="O933">
        <v>1392021502</v>
      </c>
      <c r="P933">
        <v>1395007200</v>
      </c>
      <c r="Q933">
        <f t="shared" si="58"/>
        <v>2985698</v>
      </c>
      <c r="R933" s="12">
        <f t="shared" si="56"/>
        <v>41680.359976851854</v>
      </c>
      <c r="S933" s="12">
        <f t="shared" si="57"/>
        <v>41714.916666666664</v>
      </c>
      <c r="T933">
        <f t="shared" si="59"/>
        <v>34.556689814809943</v>
      </c>
    </row>
    <row r="934" spans="1:20" hidden="1" x14ac:dyDescent="0.55000000000000004">
      <c r="A934" t="s">
        <v>8219</v>
      </c>
      <c r="B934" s="8">
        <v>17</v>
      </c>
      <c r="C934" t="s">
        <v>8221</v>
      </c>
      <c r="D934" s="8">
        <v>2</v>
      </c>
      <c r="E934" s="8"/>
      <c r="F934" s="8"/>
      <c r="G934" s="8"/>
      <c r="N934" t="s">
        <v>8221</v>
      </c>
      <c r="O934">
        <v>1360106145</v>
      </c>
      <c r="P934">
        <v>1363990545</v>
      </c>
      <c r="Q934">
        <f t="shared" si="58"/>
        <v>3884400</v>
      </c>
      <c r="R934" s="12">
        <f t="shared" si="56"/>
        <v>41310.969270833331</v>
      </c>
      <c r="S934" s="12">
        <f t="shared" si="57"/>
        <v>41355.927604166667</v>
      </c>
      <c r="T934">
        <f t="shared" si="59"/>
        <v>44.958333333335759</v>
      </c>
    </row>
    <row r="935" spans="1:20" hidden="1" x14ac:dyDescent="0.55000000000000004">
      <c r="A935" t="s">
        <v>8219</v>
      </c>
      <c r="B935" s="8">
        <v>17</v>
      </c>
      <c r="C935" t="s">
        <v>8221</v>
      </c>
      <c r="D935" s="8">
        <v>2</v>
      </c>
      <c r="E935" s="8"/>
      <c r="F935" s="8"/>
      <c r="G935" s="8"/>
      <c r="N935" t="s">
        <v>8221</v>
      </c>
      <c r="O935">
        <v>1394683409</v>
      </c>
      <c r="P935">
        <v>1399867409</v>
      </c>
      <c r="Q935">
        <f t="shared" si="58"/>
        <v>5184000</v>
      </c>
      <c r="R935" s="12">
        <f t="shared" si="56"/>
        <v>41711.169085648151</v>
      </c>
      <c r="S935" s="12">
        <f t="shared" si="57"/>
        <v>41771.169085648151</v>
      </c>
      <c r="T935">
        <f t="shared" si="59"/>
        <v>60</v>
      </c>
    </row>
    <row r="936" spans="1:20" hidden="1" x14ac:dyDescent="0.55000000000000004">
      <c r="A936" t="s">
        <v>8219</v>
      </c>
      <c r="B936" s="8">
        <v>17</v>
      </c>
      <c r="C936" t="s">
        <v>8221</v>
      </c>
      <c r="D936" s="8">
        <v>2</v>
      </c>
      <c r="E936" s="8"/>
      <c r="F936" s="8"/>
      <c r="G936" s="8"/>
      <c r="N936" t="s">
        <v>8221</v>
      </c>
      <c r="O936">
        <v>1396633284</v>
      </c>
      <c r="P936">
        <v>1399183200</v>
      </c>
      <c r="Q936">
        <f t="shared" si="58"/>
        <v>2549916</v>
      </c>
      <c r="R936" s="12">
        <f t="shared" si="56"/>
        <v>41733.737083333333</v>
      </c>
      <c r="S936" s="12">
        <f t="shared" si="57"/>
        <v>41763.25</v>
      </c>
      <c r="T936">
        <f t="shared" si="59"/>
        <v>29.51291666666657</v>
      </c>
    </row>
    <row r="937" spans="1:20" hidden="1" x14ac:dyDescent="0.55000000000000004">
      <c r="A937" t="s">
        <v>8219</v>
      </c>
      <c r="B937" s="8">
        <v>17</v>
      </c>
      <c r="C937" t="s">
        <v>8221</v>
      </c>
      <c r="D937" s="8">
        <v>2</v>
      </c>
      <c r="E937" s="8"/>
      <c r="F937" s="8"/>
      <c r="G937" s="8"/>
      <c r="N937" t="s">
        <v>8221</v>
      </c>
      <c r="O937">
        <v>1451462429</v>
      </c>
      <c r="P937">
        <v>1454054429</v>
      </c>
      <c r="Q937">
        <f t="shared" si="58"/>
        <v>2592000</v>
      </c>
      <c r="R937" s="12">
        <f t="shared" si="56"/>
        <v>42368.333668981482</v>
      </c>
      <c r="S937" s="12">
        <f t="shared" si="57"/>
        <v>42398.333668981482</v>
      </c>
      <c r="T937">
        <f t="shared" si="59"/>
        <v>30</v>
      </c>
    </row>
    <row r="938" spans="1:20" hidden="1" x14ac:dyDescent="0.55000000000000004">
      <c r="A938" t="s">
        <v>8219</v>
      </c>
      <c r="B938" s="8">
        <v>17</v>
      </c>
      <c r="C938" t="s">
        <v>8221</v>
      </c>
      <c r="D938" s="8">
        <v>2</v>
      </c>
      <c r="E938" s="8"/>
      <c r="F938" s="8"/>
      <c r="G938" s="8"/>
      <c r="N938" t="s">
        <v>8221</v>
      </c>
      <c r="O938">
        <v>1323131689</v>
      </c>
      <c r="P938">
        <v>1326916800</v>
      </c>
      <c r="Q938">
        <f t="shared" si="58"/>
        <v>3785111</v>
      </c>
      <c r="R938" s="12">
        <f t="shared" si="56"/>
        <v>40883.024178240739</v>
      </c>
      <c r="S938" s="12">
        <f t="shared" si="57"/>
        <v>40926.833333333336</v>
      </c>
      <c r="T938">
        <f t="shared" si="59"/>
        <v>43.809155092596484</v>
      </c>
    </row>
    <row r="939" spans="1:20" hidden="1" x14ac:dyDescent="0.55000000000000004">
      <c r="A939" t="s">
        <v>8219</v>
      </c>
      <c r="B939" s="8">
        <v>17</v>
      </c>
      <c r="C939" t="s">
        <v>8221</v>
      </c>
      <c r="D939" s="8">
        <v>2</v>
      </c>
      <c r="E939" s="8"/>
      <c r="F939" s="8"/>
      <c r="G939" s="8"/>
      <c r="N939" t="s">
        <v>8221</v>
      </c>
      <c r="O939">
        <v>1380913757</v>
      </c>
      <c r="P939">
        <v>1383509357</v>
      </c>
      <c r="Q939">
        <f t="shared" si="58"/>
        <v>2595600</v>
      </c>
      <c r="R939" s="12">
        <f t="shared" si="56"/>
        <v>41551.798113425924</v>
      </c>
      <c r="S939" s="12">
        <f t="shared" si="57"/>
        <v>41581.839780092596</v>
      </c>
      <c r="T939">
        <f t="shared" si="59"/>
        <v>30.041666666671517</v>
      </c>
    </row>
    <row r="940" spans="1:20" hidden="1" x14ac:dyDescent="0.55000000000000004">
      <c r="A940" t="s">
        <v>8219</v>
      </c>
      <c r="B940" s="8">
        <v>17</v>
      </c>
      <c r="C940" t="s">
        <v>8221</v>
      </c>
      <c r="D940" s="8">
        <v>2</v>
      </c>
      <c r="E940" s="8"/>
      <c r="F940" s="8"/>
      <c r="G940" s="8"/>
      <c r="N940" t="s">
        <v>8221</v>
      </c>
      <c r="O940">
        <v>1343993448</v>
      </c>
      <c r="P940">
        <v>1346585448</v>
      </c>
      <c r="Q940">
        <f t="shared" si="58"/>
        <v>2592000</v>
      </c>
      <c r="R940" s="12">
        <f t="shared" si="56"/>
        <v>41124.479722222226</v>
      </c>
      <c r="S940" s="12">
        <f t="shared" si="57"/>
        <v>41154.479722222226</v>
      </c>
      <c r="T940">
        <f t="shared" si="59"/>
        <v>30</v>
      </c>
    </row>
    <row r="941" spans="1:20" hidden="1" x14ac:dyDescent="0.55000000000000004">
      <c r="A941" t="s">
        <v>8219</v>
      </c>
      <c r="B941" s="8">
        <v>17</v>
      </c>
      <c r="C941" t="s">
        <v>8221</v>
      </c>
      <c r="D941" s="8">
        <v>2</v>
      </c>
      <c r="E941" s="8"/>
      <c r="F941" s="8"/>
      <c r="G941" s="8"/>
      <c r="N941" t="s">
        <v>8221</v>
      </c>
      <c r="O941">
        <v>1369246738</v>
      </c>
      <c r="P941">
        <v>1372622280</v>
      </c>
      <c r="Q941">
        <f t="shared" si="58"/>
        <v>3375542</v>
      </c>
      <c r="R941" s="12">
        <f t="shared" si="56"/>
        <v>41416.763171296298</v>
      </c>
      <c r="S941" s="12">
        <f t="shared" si="57"/>
        <v>41455.831944444442</v>
      </c>
      <c r="T941">
        <f t="shared" si="59"/>
        <v>39.068773148144828</v>
      </c>
    </row>
    <row r="942" spans="1:20" hidden="1" x14ac:dyDescent="0.55000000000000004">
      <c r="A942" t="s">
        <v>8219</v>
      </c>
      <c r="B942" s="8">
        <v>17</v>
      </c>
      <c r="C942" t="s">
        <v>8221</v>
      </c>
      <c r="D942" s="8">
        <v>2</v>
      </c>
      <c r="E942" s="8"/>
      <c r="F942" s="8"/>
      <c r="G942" s="8"/>
      <c r="N942" t="s">
        <v>8221</v>
      </c>
      <c r="O942">
        <v>1435363926</v>
      </c>
      <c r="P942">
        <v>1439251926</v>
      </c>
      <c r="Q942">
        <f t="shared" si="58"/>
        <v>3888000</v>
      </c>
      <c r="R942" s="12">
        <f t="shared" si="56"/>
        <v>42182.008402777778</v>
      </c>
      <c r="S942" s="12">
        <f t="shared" si="57"/>
        <v>42227.008402777778</v>
      </c>
      <c r="T942">
        <f t="shared" si="59"/>
        <v>45</v>
      </c>
    </row>
    <row r="943" spans="1:20" hidden="1" x14ac:dyDescent="0.55000000000000004">
      <c r="A943" t="s">
        <v>8219</v>
      </c>
      <c r="B943" s="8">
        <v>17</v>
      </c>
      <c r="C943" t="s">
        <v>8221</v>
      </c>
      <c r="D943" s="8">
        <v>2</v>
      </c>
      <c r="E943" s="8"/>
      <c r="F943" s="8"/>
      <c r="G943" s="8"/>
      <c r="N943" t="s">
        <v>8221</v>
      </c>
      <c r="O943">
        <v>1484101145</v>
      </c>
      <c r="P943">
        <v>1486693145</v>
      </c>
      <c r="Q943">
        <f t="shared" si="58"/>
        <v>2592000</v>
      </c>
      <c r="R943" s="12">
        <f t="shared" si="56"/>
        <v>42746.096585648149</v>
      </c>
      <c r="S943" s="12">
        <f t="shared" si="57"/>
        <v>42776.096585648149</v>
      </c>
      <c r="T943">
        <f t="shared" si="59"/>
        <v>30</v>
      </c>
    </row>
    <row r="944" spans="1:20" hidden="1" x14ac:dyDescent="0.55000000000000004">
      <c r="A944" t="s">
        <v>8219</v>
      </c>
      <c r="B944" s="8">
        <v>17</v>
      </c>
      <c r="C944" t="s">
        <v>8221</v>
      </c>
      <c r="D944" s="8">
        <v>2</v>
      </c>
      <c r="E944" s="8"/>
      <c r="F944" s="8"/>
      <c r="G944" s="8"/>
      <c r="N944" t="s">
        <v>8221</v>
      </c>
      <c r="O944">
        <v>1452716060</v>
      </c>
      <c r="P944">
        <v>1455826460</v>
      </c>
      <c r="Q944">
        <f t="shared" si="58"/>
        <v>3110400</v>
      </c>
      <c r="R944" s="12">
        <f t="shared" si="56"/>
        <v>42382.843287037031</v>
      </c>
      <c r="S944" s="12">
        <f t="shared" si="57"/>
        <v>42418.843287037031</v>
      </c>
      <c r="T944">
        <f t="shared" si="59"/>
        <v>36</v>
      </c>
    </row>
    <row r="945" spans="1:20" hidden="1" x14ac:dyDescent="0.55000000000000004">
      <c r="A945" t="s">
        <v>8219</v>
      </c>
      <c r="B945" s="8">
        <v>17</v>
      </c>
      <c r="C945" t="s">
        <v>8221</v>
      </c>
      <c r="D945" s="8">
        <v>2</v>
      </c>
      <c r="E945" s="8"/>
      <c r="F945" s="8"/>
      <c r="G945" s="8"/>
      <c r="N945" t="s">
        <v>8221</v>
      </c>
      <c r="O945">
        <v>1477843305</v>
      </c>
      <c r="P945">
        <v>1480438905</v>
      </c>
      <c r="Q945">
        <f t="shared" si="58"/>
        <v>2595600</v>
      </c>
      <c r="R945" s="12">
        <f t="shared" si="56"/>
        <v>42673.66788194445</v>
      </c>
      <c r="S945" s="12">
        <f t="shared" si="57"/>
        <v>42703.709548611107</v>
      </c>
      <c r="T945">
        <f t="shared" si="59"/>
        <v>30.041666666656965</v>
      </c>
    </row>
    <row r="946" spans="1:20" hidden="1" x14ac:dyDescent="0.55000000000000004">
      <c r="A946" t="s">
        <v>8219</v>
      </c>
      <c r="B946" s="8">
        <v>17</v>
      </c>
      <c r="C946" t="s">
        <v>8221</v>
      </c>
      <c r="D946" s="8">
        <v>2</v>
      </c>
      <c r="E946" s="8"/>
      <c r="F946" s="8"/>
      <c r="G946" s="8"/>
      <c r="N946" t="s">
        <v>8221</v>
      </c>
      <c r="O946">
        <v>1458050450</v>
      </c>
      <c r="P946">
        <v>1460988000</v>
      </c>
      <c r="Q946">
        <f t="shared" si="58"/>
        <v>2937550</v>
      </c>
      <c r="R946" s="12">
        <f t="shared" si="56"/>
        <v>42444.583912037036</v>
      </c>
      <c r="S946" s="12">
        <f t="shared" si="57"/>
        <v>42478.583333333328</v>
      </c>
      <c r="T946">
        <f t="shared" si="59"/>
        <v>33.999421296291985</v>
      </c>
    </row>
    <row r="947" spans="1:20" hidden="1" x14ac:dyDescent="0.55000000000000004">
      <c r="A947" t="s">
        <v>8219</v>
      </c>
      <c r="B947" s="8">
        <v>17</v>
      </c>
      <c r="C947" t="s">
        <v>8221</v>
      </c>
      <c r="D947" s="8">
        <v>2</v>
      </c>
      <c r="E947" s="8"/>
      <c r="F947" s="8"/>
      <c r="G947" s="8"/>
      <c r="N947" t="s">
        <v>8221</v>
      </c>
      <c r="O947">
        <v>1482958626</v>
      </c>
      <c r="P947">
        <v>1487462340</v>
      </c>
      <c r="Q947">
        <f t="shared" si="58"/>
        <v>4503714</v>
      </c>
      <c r="R947" s="12">
        <f t="shared" si="56"/>
        <v>42732.872986111113</v>
      </c>
      <c r="S947" s="12">
        <f t="shared" si="57"/>
        <v>42784.999305555553</v>
      </c>
      <c r="T947">
        <f t="shared" si="59"/>
        <v>52.126319444440014</v>
      </c>
    </row>
    <row r="948" spans="1:20" hidden="1" x14ac:dyDescent="0.55000000000000004">
      <c r="A948" t="s">
        <v>8219</v>
      </c>
      <c r="B948" s="8">
        <v>17</v>
      </c>
      <c r="C948" t="s">
        <v>8221</v>
      </c>
      <c r="D948" s="8">
        <v>2</v>
      </c>
      <c r="E948" s="8"/>
      <c r="F948" s="8"/>
      <c r="G948" s="8"/>
      <c r="N948" t="s">
        <v>8221</v>
      </c>
      <c r="O948">
        <v>1470852048</v>
      </c>
      <c r="P948">
        <v>1473444048</v>
      </c>
      <c r="Q948">
        <f t="shared" si="58"/>
        <v>2592000</v>
      </c>
      <c r="R948" s="12">
        <f t="shared" si="56"/>
        <v>42592.750555555554</v>
      </c>
      <c r="S948" s="12">
        <f t="shared" si="57"/>
        <v>42622.750555555554</v>
      </c>
      <c r="T948">
        <f t="shared" si="59"/>
        <v>30</v>
      </c>
    </row>
    <row r="949" spans="1:20" hidden="1" x14ac:dyDescent="0.55000000000000004">
      <c r="A949" t="s">
        <v>8219</v>
      </c>
      <c r="B949" s="8">
        <v>17</v>
      </c>
      <c r="C949" t="s">
        <v>8221</v>
      </c>
      <c r="D949" s="8">
        <v>2</v>
      </c>
      <c r="E949" s="8"/>
      <c r="F949" s="8"/>
      <c r="G949" s="8"/>
      <c r="N949" t="s">
        <v>8221</v>
      </c>
      <c r="O949">
        <v>1462128306</v>
      </c>
      <c r="P949">
        <v>1467312306</v>
      </c>
      <c r="Q949">
        <f t="shared" si="58"/>
        <v>5184000</v>
      </c>
      <c r="R949" s="12">
        <f t="shared" si="56"/>
        <v>42491.781319444446</v>
      </c>
      <c r="S949" s="12">
        <f t="shared" si="57"/>
        <v>42551.781319444446</v>
      </c>
      <c r="T949">
        <f t="shared" si="59"/>
        <v>60</v>
      </c>
    </row>
    <row r="950" spans="1:20" hidden="1" x14ac:dyDescent="0.55000000000000004">
      <c r="A950" t="s">
        <v>8219</v>
      </c>
      <c r="B950" s="8">
        <v>17</v>
      </c>
      <c r="C950" t="s">
        <v>8221</v>
      </c>
      <c r="D950" s="8">
        <v>2</v>
      </c>
      <c r="E950" s="8"/>
      <c r="F950" s="8"/>
      <c r="G950" s="8"/>
      <c r="N950" t="s">
        <v>8221</v>
      </c>
      <c r="O950">
        <v>1455220364</v>
      </c>
      <c r="P950">
        <v>1457812364</v>
      </c>
      <c r="Q950">
        <f t="shared" si="58"/>
        <v>2592000</v>
      </c>
      <c r="R950" s="12">
        <f t="shared" si="56"/>
        <v>42411.828287037039</v>
      </c>
      <c r="S950" s="12">
        <f t="shared" si="57"/>
        <v>42441.828287037039</v>
      </c>
      <c r="T950">
        <f t="shared" si="59"/>
        <v>30</v>
      </c>
    </row>
    <row r="951" spans="1:20" hidden="1" x14ac:dyDescent="0.55000000000000004">
      <c r="A951" t="s">
        <v>8219</v>
      </c>
      <c r="B951" s="8">
        <v>16</v>
      </c>
      <c r="C951" t="s">
        <v>8221</v>
      </c>
      <c r="D951" s="8">
        <v>2</v>
      </c>
      <c r="E951" s="8"/>
      <c r="F951" s="8"/>
      <c r="G951" s="8"/>
      <c r="N951" t="s">
        <v>8221</v>
      </c>
      <c r="O951">
        <v>1450832576</v>
      </c>
      <c r="P951">
        <v>1456016576</v>
      </c>
      <c r="Q951">
        <f t="shared" si="58"/>
        <v>5184000</v>
      </c>
      <c r="R951" s="12">
        <f t="shared" si="56"/>
        <v>42361.043703703705</v>
      </c>
      <c r="S951" s="12">
        <f t="shared" si="57"/>
        <v>42421.043703703705</v>
      </c>
      <c r="T951">
        <f t="shared" si="59"/>
        <v>60</v>
      </c>
    </row>
    <row r="952" spans="1:20" hidden="1" x14ac:dyDescent="0.55000000000000004">
      <c r="A952" t="s">
        <v>8219</v>
      </c>
      <c r="B952" s="8">
        <v>16</v>
      </c>
      <c r="C952" t="s">
        <v>8221</v>
      </c>
      <c r="D952" s="8">
        <v>2</v>
      </c>
      <c r="E952" s="8"/>
      <c r="F952" s="8"/>
      <c r="G952" s="8"/>
      <c r="N952" t="s">
        <v>8221</v>
      </c>
      <c r="O952">
        <v>1450461661</v>
      </c>
      <c r="P952">
        <v>1453053661</v>
      </c>
      <c r="Q952">
        <f t="shared" si="58"/>
        <v>2592000</v>
      </c>
      <c r="R952" s="12">
        <f t="shared" si="56"/>
        <v>42356.750706018516</v>
      </c>
      <c r="S952" s="12">
        <f t="shared" si="57"/>
        <v>42386.750706018516</v>
      </c>
      <c r="T952">
        <f t="shared" si="59"/>
        <v>30</v>
      </c>
    </row>
    <row r="953" spans="1:20" hidden="1" x14ac:dyDescent="0.55000000000000004">
      <c r="A953" t="s">
        <v>8219</v>
      </c>
      <c r="B953" s="8">
        <v>16</v>
      </c>
      <c r="C953" t="s">
        <v>8221</v>
      </c>
      <c r="D953" s="8">
        <v>2</v>
      </c>
      <c r="E953" s="8"/>
      <c r="F953" s="8"/>
      <c r="G953" s="8"/>
      <c r="N953" t="s">
        <v>8221</v>
      </c>
      <c r="O953">
        <v>1461166872</v>
      </c>
      <c r="P953">
        <v>1465054872</v>
      </c>
      <c r="Q953">
        <f t="shared" si="58"/>
        <v>3888000</v>
      </c>
      <c r="R953" s="12">
        <f t="shared" si="56"/>
        <v>42480.653611111105</v>
      </c>
      <c r="S953" s="12">
        <f t="shared" si="57"/>
        <v>42525.653611111105</v>
      </c>
      <c r="T953">
        <f t="shared" si="59"/>
        <v>45</v>
      </c>
    </row>
    <row r="954" spans="1:20" hidden="1" x14ac:dyDescent="0.55000000000000004">
      <c r="A954" t="s">
        <v>8219</v>
      </c>
      <c r="B954" s="8">
        <v>16</v>
      </c>
      <c r="C954" t="s">
        <v>8221</v>
      </c>
      <c r="D954" s="8">
        <v>2</v>
      </c>
      <c r="E954" s="8"/>
      <c r="F954" s="8"/>
      <c r="G954" s="8"/>
      <c r="N954" t="s">
        <v>8221</v>
      </c>
      <c r="O954">
        <v>1476888212</v>
      </c>
      <c r="P954">
        <v>1479483812</v>
      </c>
      <c r="Q954">
        <f t="shared" si="58"/>
        <v>2595600</v>
      </c>
      <c r="R954" s="12">
        <f t="shared" si="56"/>
        <v>42662.613564814819</v>
      </c>
      <c r="S954" s="12">
        <f t="shared" si="57"/>
        <v>42692.655231481483</v>
      </c>
      <c r="T954">
        <f t="shared" si="59"/>
        <v>30.041666666664241</v>
      </c>
    </row>
    <row r="955" spans="1:20" hidden="1" x14ac:dyDescent="0.55000000000000004">
      <c r="A955" t="s">
        <v>8219</v>
      </c>
      <c r="B955" s="8">
        <v>16</v>
      </c>
      <c r="C955" t="s">
        <v>8221</v>
      </c>
      <c r="D955" s="8">
        <v>2</v>
      </c>
      <c r="E955" s="8"/>
      <c r="F955" s="8"/>
      <c r="G955" s="8"/>
      <c r="N955" t="s">
        <v>8221</v>
      </c>
      <c r="O955">
        <v>1419566199</v>
      </c>
      <c r="P955">
        <v>1422158199</v>
      </c>
      <c r="Q955">
        <f t="shared" si="58"/>
        <v>2592000</v>
      </c>
      <c r="R955" s="12">
        <f t="shared" si="56"/>
        <v>41999.164340277777</v>
      </c>
      <c r="S955" s="12">
        <f t="shared" si="57"/>
        <v>42029.164340277777</v>
      </c>
      <c r="T955">
        <f t="shared" si="59"/>
        <v>30</v>
      </c>
    </row>
    <row r="956" spans="1:20" hidden="1" x14ac:dyDescent="0.55000000000000004">
      <c r="A956" t="s">
        <v>8219</v>
      </c>
      <c r="B956" s="8">
        <v>16</v>
      </c>
      <c r="C956" t="s">
        <v>8221</v>
      </c>
      <c r="D956" s="8">
        <v>2</v>
      </c>
      <c r="E956" s="8"/>
      <c r="F956" s="8"/>
      <c r="G956" s="8"/>
      <c r="N956" t="s">
        <v>8221</v>
      </c>
      <c r="O956">
        <v>1436472039</v>
      </c>
      <c r="P956">
        <v>1440100839</v>
      </c>
      <c r="Q956">
        <f t="shared" si="58"/>
        <v>3628800</v>
      </c>
      <c r="R956" s="12">
        <f t="shared" si="56"/>
        <v>42194.833784722221</v>
      </c>
      <c r="S956" s="12">
        <f t="shared" si="57"/>
        <v>42236.833784722221</v>
      </c>
      <c r="T956">
        <f t="shared" si="59"/>
        <v>42</v>
      </c>
    </row>
    <row r="957" spans="1:20" hidden="1" x14ac:dyDescent="0.55000000000000004">
      <c r="A957" t="s">
        <v>8219</v>
      </c>
      <c r="B957" s="8">
        <v>16</v>
      </c>
      <c r="C957" t="s">
        <v>8221</v>
      </c>
      <c r="D957" s="8">
        <v>2</v>
      </c>
      <c r="E957" s="8"/>
      <c r="F957" s="8"/>
      <c r="G957" s="8"/>
      <c r="N957" t="s">
        <v>8221</v>
      </c>
      <c r="O957">
        <v>1470294300</v>
      </c>
      <c r="P957">
        <v>1473750300</v>
      </c>
      <c r="Q957">
        <f t="shared" si="58"/>
        <v>3456000</v>
      </c>
      <c r="R957" s="12">
        <f t="shared" si="56"/>
        <v>42586.295138888891</v>
      </c>
      <c r="S957" s="12">
        <f t="shared" si="57"/>
        <v>42626.295138888891</v>
      </c>
      <c r="T957">
        <f t="shared" si="59"/>
        <v>40</v>
      </c>
    </row>
    <row r="958" spans="1:20" hidden="1" x14ac:dyDescent="0.55000000000000004">
      <c r="A958" t="s">
        <v>8219</v>
      </c>
      <c r="B958" s="8">
        <v>15</v>
      </c>
      <c r="C958" t="s">
        <v>8221</v>
      </c>
      <c r="D958" s="8">
        <v>2</v>
      </c>
      <c r="E958" s="8"/>
      <c r="F958" s="8"/>
      <c r="G958" s="8"/>
      <c r="N958" t="s">
        <v>8221</v>
      </c>
      <c r="O958">
        <v>1424901359</v>
      </c>
      <c r="P958">
        <v>1430081759</v>
      </c>
      <c r="Q958">
        <f t="shared" si="58"/>
        <v>5180400</v>
      </c>
      <c r="R958" s="12">
        <f t="shared" si="56"/>
        <v>42060.913877314815</v>
      </c>
      <c r="S958" s="12">
        <f t="shared" si="57"/>
        <v>42120.872210648144</v>
      </c>
      <c r="T958">
        <f t="shared" si="59"/>
        <v>59.958333333328483</v>
      </c>
    </row>
    <row r="959" spans="1:20" hidden="1" x14ac:dyDescent="0.55000000000000004">
      <c r="A959" t="s">
        <v>8219</v>
      </c>
      <c r="B959" s="8">
        <v>15</v>
      </c>
      <c r="C959" t="s">
        <v>8221</v>
      </c>
      <c r="D959" s="8">
        <v>2</v>
      </c>
      <c r="E959" s="8"/>
      <c r="F959" s="8"/>
      <c r="G959" s="8"/>
      <c r="N959" t="s">
        <v>8221</v>
      </c>
      <c r="O959">
        <v>1476710133</v>
      </c>
      <c r="P959">
        <v>1479392133</v>
      </c>
      <c r="Q959">
        <f t="shared" si="58"/>
        <v>2682000</v>
      </c>
      <c r="R959" s="12">
        <f t="shared" si="56"/>
        <v>42660.552465277782</v>
      </c>
      <c r="S959" s="12">
        <f t="shared" si="57"/>
        <v>42691.594131944439</v>
      </c>
      <c r="T959">
        <f t="shared" si="59"/>
        <v>31.041666666656965</v>
      </c>
    </row>
    <row r="960" spans="1:20" hidden="1" x14ac:dyDescent="0.55000000000000004">
      <c r="A960" t="s">
        <v>8219</v>
      </c>
      <c r="B960" s="8">
        <v>15</v>
      </c>
      <c r="C960" t="s">
        <v>8221</v>
      </c>
      <c r="D960" s="8">
        <v>2</v>
      </c>
      <c r="E960" s="8"/>
      <c r="F960" s="8"/>
      <c r="G960" s="8"/>
      <c r="N960" t="s">
        <v>8221</v>
      </c>
      <c r="O960">
        <v>1426792563</v>
      </c>
      <c r="P960">
        <v>1428641940</v>
      </c>
      <c r="Q960">
        <f t="shared" si="58"/>
        <v>1849377</v>
      </c>
      <c r="R960" s="12">
        <f t="shared" si="56"/>
        <v>42082.802812499998</v>
      </c>
      <c r="S960" s="12">
        <f t="shared" si="57"/>
        <v>42104.207638888889</v>
      </c>
      <c r="T960">
        <f t="shared" si="59"/>
        <v>21.404826388890797</v>
      </c>
    </row>
    <row r="961" spans="1:20" hidden="1" x14ac:dyDescent="0.55000000000000004">
      <c r="A961" t="s">
        <v>8219</v>
      </c>
      <c r="B961" s="8">
        <v>15</v>
      </c>
      <c r="C961" t="s">
        <v>8221</v>
      </c>
      <c r="D961" s="8">
        <v>2</v>
      </c>
      <c r="E961" s="8"/>
      <c r="F961" s="8"/>
      <c r="G961" s="8"/>
      <c r="N961" t="s">
        <v>8221</v>
      </c>
      <c r="O961">
        <v>1419048665</v>
      </c>
      <c r="P961">
        <v>1421640665</v>
      </c>
      <c r="Q961">
        <f t="shared" si="58"/>
        <v>2592000</v>
      </c>
      <c r="R961" s="12">
        <f t="shared" si="56"/>
        <v>41993.174363425926</v>
      </c>
      <c r="S961" s="12">
        <f t="shared" si="57"/>
        <v>42023.174363425926</v>
      </c>
      <c r="T961">
        <f t="shared" si="59"/>
        <v>30</v>
      </c>
    </row>
    <row r="962" spans="1:20" hidden="1" x14ac:dyDescent="0.55000000000000004">
      <c r="A962" t="s">
        <v>8219</v>
      </c>
      <c r="B962" s="8">
        <v>15</v>
      </c>
      <c r="C962" t="s">
        <v>8221</v>
      </c>
      <c r="D962" s="8">
        <v>2</v>
      </c>
      <c r="E962" s="8"/>
      <c r="F962" s="8"/>
      <c r="G962" s="8"/>
      <c r="N962" t="s">
        <v>8221</v>
      </c>
      <c r="O962">
        <v>1485874955</v>
      </c>
      <c r="P962">
        <v>1489500155</v>
      </c>
      <c r="Q962">
        <f t="shared" si="58"/>
        <v>3625200</v>
      </c>
      <c r="R962" s="12">
        <f t="shared" ref="R962:R1025" si="60">(((O962/60)/60)/24)+DATE(1970,1,1)</f>
        <v>42766.626793981486</v>
      </c>
      <c r="S962" s="12">
        <f t="shared" ref="S962:S1025" si="61">(((P962/60)/60)/24)+DATE(1970,1,1)</f>
        <v>42808.585127314815</v>
      </c>
      <c r="T962">
        <f t="shared" si="59"/>
        <v>41.958333333328483</v>
      </c>
    </row>
    <row r="963" spans="1:20" hidden="1" x14ac:dyDescent="0.55000000000000004">
      <c r="A963" t="s">
        <v>8219</v>
      </c>
      <c r="B963" s="8">
        <v>15</v>
      </c>
      <c r="C963" t="s">
        <v>8221</v>
      </c>
      <c r="D963" s="8">
        <v>2</v>
      </c>
      <c r="E963" s="8"/>
      <c r="F963" s="8"/>
      <c r="G963" s="8"/>
      <c r="N963" t="s">
        <v>8221</v>
      </c>
      <c r="O963">
        <v>1483634335</v>
      </c>
      <c r="P963">
        <v>1487617200</v>
      </c>
      <c r="Q963">
        <f t="shared" ref="Q963:Q1026" si="62">P963-O963</f>
        <v>3982865</v>
      </c>
      <c r="R963" s="12">
        <f t="shared" si="60"/>
        <v>42740.693692129629</v>
      </c>
      <c r="S963" s="12">
        <f t="shared" si="61"/>
        <v>42786.791666666672</v>
      </c>
      <c r="T963">
        <f t="shared" ref="T963:T1026" si="63">S963-R963</f>
        <v>46.097974537042319</v>
      </c>
    </row>
    <row r="964" spans="1:20" hidden="1" x14ac:dyDescent="0.55000000000000004">
      <c r="A964" t="s">
        <v>8219</v>
      </c>
      <c r="B964" s="8">
        <v>15</v>
      </c>
      <c r="C964" t="s">
        <v>8221</v>
      </c>
      <c r="D964" s="8">
        <v>2</v>
      </c>
      <c r="E964" s="8"/>
      <c r="F964" s="8"/>
      <c r="G964" s="8"/>
      <c r="N964" t="s">
        <v>8221</v>
      </c>
      <c r="O964">
        <v>1451927153</v>
      </c>
      <c r="P964">
        <v>1455210353</v>
      </c>
      <c r="Q964">
        <f t="shared" si="62"/>
        <v>3283200</v>
      </c>
      <c r="R964" s="12">
        <f t="shared" si="60"/>
        <v>42373.712418981479</v>
      </c>
      <c r="S964" s="12">
        <f t="shared" si="61"/>
        <v>42411.712418981479</v>
      </c>
      <c r="T964">
        <f t="shared" si="63"/>
        <v>38</v>
      </c>
    </row>
    <row r="965" spans="1:20" hidden="1" x14ac:dyDescent="0.55000000000000004">
      <c r="A965" t="s">
        <v>8219</v>
      </c>
      <c r="B965" s="8">
        <v>15</v>
      </c>
      <c r="C965" t="s">
        <v>8221</v>
      </c>
      <c r="D965" s="8">
        <v>2</v>
      </c>
      <c r="E965" s="8"/>
      <c r="F965" s="8"/>
      <c r="G965" s="8"/>
      <c r="N965" t="s">
        <v>8221</v>
      </c>
      <c r="O965">
        <v>1473693319</v>
      </c>
      <c r="P965">
        <v>1476717319</v>
      </c>
      <c r="Q965">
        <f t="shared" si="62"/>
        <v>3024000</v>
      </c>
      <c r="R965" s="12">
        <f t="shared" si="60"/>
        <v>42625.635636574079</v>
      </c>
      <c r="S965" s="12">
        <f t="shared" si="61"/>
        <v>42660.635636574079</v>
      </c>
      <c r="T965">
        <f t="shared" si="63"/>
        <v>35</v>
      </c>
    </row>
    <row r="966" spans="1:20" hidden="1" x14ac:dyDescent="0.55000000000000004">
      <c r="A966" t="s">
        <v>8219</v>
      </c>
      <c r="B966" s="8">
        <v>15</v>
      </c>
      <c r="C966" t="s">
        <v>8221</v>
      </c>
      <c r="D966" s="8">
        <v>2</v>
      </c>
      <c r="E966" s="8"/>
      <c r="F966" s="8"/>
      <c r="G966" s="8"/>
      <c r="N966" t="s">
        <v>8221</v>
      </c>
      <c r="O966">
        <v>1437663919</v>
      </c>
      <c r="P966">
        <v>1441119919</v>
      </c>
      <c r="Q966">
        <f t="shared" si="62"/>
        <v>3456000</v>
      </c>
      <c r="R966" s="12">
        <f t="shared" si="60"/>
        <v>42208.628692129627</v>
      </c>
      <c r="S966" s="12">
        <f t="shared" si="61"/>
        <v>42248.628692129627</v>
      </c>
      <c r="T966">
        <f t="shared" si="63"/>
        <v>40</v>
      </c>
    </row>
    <row r="967" spans="1:20" hidden="1" x14ac:dyDescent="0.55000000000000004">
      <c r="A967" t="s">
        <v>8219</v>
      </c>
      <c r="B967" s="8">
        <v>15</v>
      </c>
      <c r="C967" t="s">
        <v>8221</v>
      </c>
      <c r="D967" s="8">
        <v>2</v>
      </c>
      <c r="E967" s="8"/>
      <c r="F967" s="8"/>
      <c r="G967" s="8"/>
      <c r="N967" t="s">
        <v>8221</v>
      </c>
      <c r="O967">
        <v>1474676646</v>
      </c>
      <c r="P967">
        <v>1477454340</v>
      </c>
      <c r="Q967">
        <f t="shared" si="62"/>
        <v>2777694</v>
      </c>
      <c r="R967" s="12">
        <f t="shared" si="60"/>
        <v>42637.016736111109</v>
      </c>
      <c r="S967" s="12">
        <f t="shared" si="61"/>
        <v>42669.165972222225</v>
      </c>
      <c r="T967">
        <f t="shared" si="63"/>
        <v>32.149236111115897</v>
      </c>
    </row>
    <row r="968" spans="1:20" hidden="1" x14ac:dyDescent="0.55000000000000004">
      <c r="A968" t="s">
        <v>8219</v>
      </c>
      <c r="B968" s="8">
        <v>15</v>
      </c>
      <c r="C968" t="s">
        <v>8221</v>
      </c>
      <c r="D968" s="8">
        <v>2</v>
      </c>
      <c r="E968" s="8"/>
      <c r="F968" s="8"/>
      <c r="G968" s="8"/>
      <c r="N968" t="s">
        <v>8221</v>
      </c>
      <c r="O968">
        <v>1473174932</v>
      </c>
      <c r="P968">
        <v>1475766932</v>
      </c>
      <c r="Q968">
        <f t="shared" si="62"/>
        <v>2592000</v>
      </c>
      <c r="R968" s="12">
        <f t="shared" si="60"/>
        <v>42619.635787037041</v>
      </c>
      <c r="S968" s="12">
        <f t="shared" si="61"/>
        <v>42649.635787037041</v>
      </c>
      <c r="T968">
        <f t="shared" si="63"/>
        <v>30</v>
      </c>
    </row>
    <row r="969" spans="1:20" hidden="1" x14ac:dyDescent="0.55000000000000004">
      <c r="A969" t="s">
        <v>8219</v>
      </c>
      <c r="B969" s="8">
        <v>15</v>
      </c>
      <c r="C969" t="s">
        <v>8221</v>
      </c>
      <c r="D969" s="8">
        <v>2</v>
      </c>
      <c r="E969" s="8"/>
      <c r="F969" s="8"/>
      <c r="G969" s="8"/>
      <c r="N969" t="s">
        <v>8221</v>
      </c>
      <c r="O969">
        <v>1456121174</v>
      </c>
      <c r="P969">
        <v>1461301574</v>
      </c>
      <c r="Q969">
        <f t="shared" si="62"/>
        <v>5180400</v>
      </c>
      <c r="R969" s="12">
        <f t="shared" si="60"/>
        <v>42422.254328703704</v>
      </c>
      <c r="S969" s="12">
        <f t="shared" si="61"/>
        <v>42482.21266203704</v>
      </c>
      <c r="T969">
        <f t="shared" si="63"/>
        <v>59.958333333335759</v>
      </c>
    </row>
    <row r="970" spans="1:20" hidden="1" x14ac:dyDescent="0.55000000000000004">
      <c r="A970" t="s">
        <v>8219</v>
      </c>
      <c r="B970" s="8">
        <v>15</v>
      </c>
      <c r="C970" t="s">
        <v>8221</v>
      </c>
      <c r="D970" s="8">
        <v>2</v>
      </c>
      <c r="E970" s="8"/>
      <c r="F970" s="8"/>
      <c r="G970" s="8"/>
      <c r="N970" t="s">
        <v>8221</v>
      </c>
      <c r="O970">
        <v>1405542034</v>
      </c>
      <c r="P970">
        <v>1408134034</v>
      </c>
      <c r="Q970">
        <f t="shared" si="62"/>
        <v>2592000</v>
      </c>
      <c r="R970" s="12">
        <f t="shared" si="60"/>
        <v>41836.847615740742</v>
      </c>
      <c r="S970" s="12">
        <f t="shared" si="61"/>
        <v>41866.847615740742</v>
      </c>
      <c r="T970">
        <f t="shared" si="63"/>
        <v>30</v>
      </c>
    </row>
    <row r="971" spans="1:20" hidden="1" x14ac:dyDescent="0.55000000000000004">
      <c r="A971" t="s">
        <v>8219</v>
      </c>
      <c r="B971" s="8">
        <v>14</v>
      </c>
      <c r="C971" t="s">
        <v>8221</v>
      </c>
      <c r="D971" s="8">
        <v>2</v>
      </c>
      <c r="E971" s="8"/>
      <c r="F971" s="8"/>
      <c r="G971" s="8"/>
      <c r="N971" t="s">
        <v>8221</v>
      </c>
      <c r="O971">
        <v>1483773407</v>
      </c>
      <c r="P971">
        <v>1486624607</v>
      </c>
      <c r="Q971">
        <f t="shared" si="62"/>
        <v>2851200</v>
      </c>
      <c r="R971" s="12">
        <f t="shared" si="60"/>
        <v>42742.30332175926</v>
      </c>
      <c r="S971" s="12">
        <f t="shared" si="61"/>
        <v>42775.30332175926</v>
      </c>
      <c r="T971">
        <f t="shared" si="63"/>
        <v>33</v>
      </c>
    </row>
    <row r="972" spans="1:20" hidden="1" x14ac:dyDescent="0.55000000000000004">
      <c r="A972" t="s">
        <v>8219</v>
      </c>
      <c r="B972" s="8">
        <v>14</v>
      </c>
      <c r="C972" t="s">
        <v>8221</v>
      </c>
      <c r="D972" s="8">
        <v>2</v>
      </c>
      <c r="E972" s="8"/>
      <c r="F972" s="8"/>
      <c r="G972" s="8"/>
      <c r="N972" t="s">
        <v>8221</v>
      </c>
      <c r="O972">
        <v>1481951853</v>
      </c>
      <c r="P972">
        <v>1485147540</v>
      </c>
      <c r="Q972">
        <f t="shared" si="62"/>
        <v>3195687</v>
      </c>
      <c r="R972" s="12">
        <f t="shared" si="60"/>
        <v>42721.220520833333</v>
      </c>
      <c r="S972" s="12">
        <f t="shared" si="61"/>
        <v>42758.207638888889</v>
      </c>
      <c r="T972">
        <f t="shared" si="63"/>
        <v>36.987118055556493</v>
      </c>
    </row>
    <row r="973" spans="1:20" hidden="1" x14ac:dyDescent="0.55000000000000004">
      <c r="A973" t="s">
        <v>8219</v>
      </c>
      <c r="B973" s="8">
        <v>14</v>
      </c>
      <c r="C973" t="s">
        <v>8221</v>
      </c>
      <c r="D973" s="8">
        <v>2</v>
      </c>
      <c r="E973" s="8"/>
      <c r="F973" s="8"/>
      <c r="G973" s="8"/>
      <c r="N973" t="s">
        <v>8221</v>
      </c>
      <c r="O973">
        <v>1429290060</v>
      </c>
      <c r="P973">
        <v>1433178060</v>
      </c>
      <c r="Q973">
        <f t="shared" si="62"/>
        <v>3888000</v>
      </c>
      <c r="R973" s="12">
        <f t="shared" si="60"/>
        <v>42111.709027777775</v>
      </c>
      <c r="S973" s="12">
        <f t="shared" si="61"/>
        <v>42156.709027777775</v>
      </c>
      <c r="T973">
        <f t="shared" si="63"/>
        <v>45</v>
      </c>
    </row>
    <row r="974" spans="1:20" hidden="1" x14ac:dyDescent="0.55000000000000004">
      <c r="A974" t="s">
        <v>8219</v>
      </c>
      <c r="B974" s="8">
        <v>14</v>
      </c>
      <c r="C974" t="s">
        <v>8221</v>
      </c>
      <c r="D974" s="8">
        <v>2</v>
      </c>
      <c r="E974" s="8"/>
      <c r="F974" s="8"/>
      <c r="G974" s="8"/>
      <c r="N974" t="s">
        <v>8221</v>
      </c>
      <c r="O974">
        <v>1407271598</v>
      </c>
      <c r="P974">
        <v>1409813940</v>
      </c>
      <c r="Q974">
        <f t="shared" si="62"/>
        <v>2542342</v>
      </c>
      <c r="R974" s="12">
        <f t="shared" si="60"/>
        <v>41856.865717592591</v>
      </c>
      <c r="S974" s="12">
        <f t="shared" si="61"/>
        <v>41886.290972222225</v>
      </c>
      <c r="T974">
        <f t="shared" si="63"/>
        <v>29.425254629633855</v>
      </c>
    </row>
    <row r="975" spans="1:20" hidden="1" x14ac:dyDescent="0.55000000000000004">
      <c r="A975" t="s">
        <v>8219</v>
      </c>
      <c r="B975" s="8">
        <v>14</v>
      </c>
      <c r="C975" t="s">
        <v>8221</v>
      </c>
      <c r="D975" s="8">
        <v>2</v>
      </c>
      <c r="E975" s="8"/>
      <c r="F975" s="8"/>
      <c r="G975" s="8"/>
      <c r="N975" t="s">
        <v>8221</v>
      </c>
      <c r="O975">
        <v>1441844493</v>
      </c>
      <c r="P975">
        <v>1447032093</v>
      </c>
      <c r="Q975">
        <f t="shared" si="62"/>
        <v>5187600</v>
      </c>
      <c r="R975" s="12">
        <f t="shared" si="60"/>
        <v>42257.014965277776</v>
      </c>
      <c r="S975" s="12">
        <f t="shared" si="61"/>
        <v>42317.056631944448</v>
      </c>
      <c r="T975">
        <f t="shared" si="63"/>
        <v>60.041666666671517</v>
      </c>
    </row>
    <row r="976" spans="1:20" hidden="1" x14ac:dyDescent="0.55000000000000004">
      <c r="A976" t="s">
        <v>8219</v>
      </c>
      <c r="B976" s="8">
        <v>14</v>
      </c>
      <c r="C976" t="s">
        <v>8221</v>
      </c>
      <c r="D976" s="8">
        <v>2</v>
      </c>
      <c r="E976" s="8"/>
      <c r="F976" s="8"/>
      <c r="G976" s="8"/>
      <c r="N976" t="s">
        <v>8221</v>
      </c>
      <c r="O976">
        <v>1456336756</v>
      </c>
      <c r="P976">
        <v>1458925156</v>
      </c>
      <c r="Q976">
        <f t="shared" si="62"/>
        <v>2588400</v>
      </c>
      <c r="R976" s="12">
        <f t="shared" si="60"/>
        <v>42424.749490740738</v>
      </c>
      <c r="S976" s="12">
        <f t="shared" si="61"/>
        <v>42454.707824074074</v>
      </c>
      <c r="T976">
        <f t="shared" si="63"/>
        <v>29.958333333335759</v>
      </c>
    </row>
    <row r="977" spans="1:20" hidden="1" x14ac:dyDescent="0.55000000000000004">
      <c r="A977" t="s">
        <v>8219</v>
      </c>
      <c r="B977" s="8">
        <v>14</v>
      </c>
      <c r="C977" t="s">
        <v>8221</v>
      </c>
      <c r="D977" s="8">
        <v>2</v>
      </c>
      <c r="E977" s="8"/>
      <c r="F977" s="8"/>
      <c r="G977" s="8"/>
      <c r="N977" t="s">
        <v>8221</v>
      </c>
      <c r="O977">
        <v>1461948185</v>
      </c>
      <c r="P977">
        <v>1467132185</v>
      </c>
      <c r="Q977">
        <f t="shared" si="62"/>
        <v>5184000</v>
      </c>
      <c r="R977" s="12">
        <f t="shared" si="60"/>
        <v>42489.696585648147</v>
      </c>
      <c r="S977" s="12">
        <f t="shared" si="61"/>
        <v>42549.696585648147</v>
      </c>
      <c r="T977">
        <f t="shared" si="63"/>
        <v>60</v>
      </c>
    </row>
    <row r="978" spans="1:20" hidden="1" x14ac:dyDescent="0.55000000000000004">
      <c r="A978" t="s">
        <v>8219</v>
      </c>
      <c r="B978" s="8">
        <v>14</v>
      </c>
      <c r="C978" t="s">
        <v>8221</v>
      </c>
      <c r="D978" s="8">
        <v>2</v>
      </c>
      <c r="E978" s="8"/>
      <c r="F978" s="8"/>
      <c r="G978" s="8"/>
      <c r="N978" t="s">
        <v>8221</v>
      </c>
      <c r="O978">
        <v>1435627497</v>
      </c>
      <c r="P978">
        <v>1439515497</v>
      </c>
      <c r="Q978">
        <f t="shared" si="62"/>
        <v>3888000</v>
      </c>
      <c r="R978" s="12">
        <f t="shared" si="60"/>
        <v>42185.058993055558</v>
      </c>
      <c r="S978" s="12">
        <f t="shared" si="61"/>
        <v>42230.058993055558</v>
      </c>
      <c r="T978">
        <f t="shared" si="63"/>
        <v>45</v>
      </c>
    </row>
    <row r="979" spans="1:20" hidden="1" x14ac:dyDescent="0.55000000000000004">
      <c r="A979" t="s">
        <v>8219</v>
      </c>
      <c r="B979" s="8">
        <v>14</v>
      </c>
      <c r="C979" t="s">
        <v>8221</v>
      </c>
      <c r="D979" s="8">
        <v>2</v>
      </c>
      <c r="E979" s="8"/>
      <c r="F979" s="8"/>
      <c r="G979" s="8"/>
      <c r="N979" t="s">
        <v>8221</v>
      </c>
      <c r="O979">
        <v>1453502197</v>
      </c>
      <c r="P979">
        <v>1456094197</v>
      </c>
      <c r="Q979">
        <f t="shared" si="62"/>
        <v>2592000</v>
      </c>
      <c r="R979" s="12">
        <f t="shared" si="60"/>
        <v>42391.942094907412</v>
      </c>
      <c r="S979" s="12">
        <f t="shared" si="61"/>
        <v>42421.942094907412</v>
      </c>
      <c r="T979">
        <f t="shared" si="63"/>
        <v>30</v>
      </c>
    </row>
    <row r="980" spans="1:20" hidden="1" x14ac:dyDescent="0.55000000000000004">
      <c r="A980" t="s">
        <v>8219</v>
      </c>
      <c r="B980" s="8">
        <v>14</v>
      </c>
      <c r="C980" t="s">
        <v>8221</v>
      </c>
      <c r="D980" s="8">
        <v>2</v>
      </c>
      <c r="E980" s="8"/>
      <c r="F980" s="8"/>
      <c r="G980" s="8"/>
      <c r="N980" t="s">
        <v>8221</v>
      </c>
      <c r="O980">
        <v>1453793101</v>
      </c>
      <c r="P980">
        <v>1456385101</v>
      </c>
      <c r="Q980">
        <f t="shared" si="62"/>
        <v>2592000</v>
      </c>
      <c r="R980" s="12">
        <f t="shared" si="60"/>
        <v>42395.309039351851</v>
      </c>
      <c r="S980" s="12">
        <f t="shared" si="61"/>
        <v>42425.309039351851</v>
      </c>
      <c r="T980">
        <f t="shared" si="63"/>
        <v>30</v>
      </c>
    </row>
    <row r="981" spans="1:20" hidden="1" x14ac:dyDescent="0.55000000000000004">
      <c r="A981" t="s">
        <v>8219</v>
      </c>
      <c r="B981" s="8">
        <v>14</v>
      </c>
      <c r="C981" t="s">
        <v>8221</v>
      </c>
      <c r="D981" s="8">
        <v>2</v>
      </c>
      <c r="E981" s="8"/>
      <c r="F981" s="8"/>
      <c r="G981" s="8"/>
      <c r="N981" t="s">
        <v>8221</v>
      </c>
      <c r="O981">
        <v>1463392828</v>
      </c>
      <c r="P981">
        <v>1466449140</v>
      </c>
      <c r="Q981">
        <f t="shared" si="62"/>
        <v>3056312</v>
      </c>
      <c r="R981" s="12">
        <f t="shared" si="60"/>
        <v>42506.416990740734</v>
      </c>
      <c r="S981" s="12">
        <f t="shared" si="61"/>
        <v>42541.790972222225</v>
      </c>
      <c r="T981">
        <f t="shared" si="63"/>
        <v>35.373981481490773</v>
      </c>
    </row>
    <row r="982" spans="1:20" hidden="1" x14ac:dyDescent="0.55000000000000004">
      <c r="A982" t="s">
        <v>8219</v>
      </c>
      <c r="B982" s="8">
        <v>14</v>
      </c>
      <c r="C982" t="s">
        <v>8221</v>
      </c>
      <c r="D982" s="8">
        <v>2</v>
      </c>
      <c r="E982" s="8"/>
      <c r="F982" s="8"/>
      <c r="G982" s="8"/>
      <c r="N982" t="s">
        <v>8221</v>
      </c>
      <c r="O982">
        <v>1413495722</v>
      </c>
      <c r="P982">
        <v>1417387322</v>
      </c>
      <c r="Q982">
        <f t="shared" si="62"/>
        <v>3891600</v>
      </c>
      <c r="R982" s="12">
        <f t="shared" si="60"/>
        <v>41928.904189814813</v>
      </c>
      <c r="S982" s="12">
        <f t="shared" si="61"/>
        <v>41973.945856481485</v>
      </c>
      <c r="T982">
        <f t="shared" si="63"/>
        <v>45.041666666671517</v>
      </c>
    </row>
    <row r="983" spans="1:20" hidden="1" x14ac:dyDescent="0.55000000000000004">
      <c r="A983" t="s">
        <v>8219</v>
      </c>
      <c r="B983" s="8">
        <v>14</v>
      </c>
      <c r="C983" t="s">
        <v>8221</v>
      </c>
      <c r="D983" s="8">
        <v>2</v>
      </c>
      <c r="E983" s="8"/>
      <c r="F983" s="8"/>
      <c r="G983" s="8"/>
      <c r="N983" t="s">
        <v>8221</v>
      </c>
      <c r="O983">
        <v>1405032222</v>
      </c>
      <c r="P983">
        <v>1407624222</v>
      </c>
      <c r="Q983">
        <f t="shared" si="62"/>
        <v>2592000</v>
      </c>
      <c r="R983" s="12">
        <f t="shared" si="60"/>
        <v>41830.947013888886</v>
      </c>
      <c r="S983" s="12">
        <f t="shared" si="61"/>
        <v>41860.947013888886</v>
      </c>
      <c r="T983">
        <f t="shared" si="63"/>
        <v>30</v>
      </c>
    </row>
    <row r="984" spans="1:20" hidden="1" x14ac:dyDescent="0.55000000000000004">
      <c r="A984" t="s">
        <v>8219</v>
      </c>
      <c r="B984" s="8">
        <v>14</v>
      </c>
      <c r="C984" t="s">
        <v>8221</v>
      </c>
      <c r="D984" s="8">
        <v>2</v>
      </c>
      <c r="E984" s="8"/>
      <c r="F984" s="8"/>
      <c r="G984" s="8"/>
      <c r="N984" t="s">
        <v>8221</v>
      </c>
      <c r="O984">
        <v>1472839486</v>
      </c>
      <c r="P984">
        <v>1475431486</v>
      </c>
      <c r="Q984">
        <f t="shared" si="62"/>
        <v>2592000</v>
      </c>
      <c r="R984" s="12">
        <f t="shared" si="60"/>
        <v>42615.753310185188</v>
      </c>
      <c r="S984" s="12">
        <f t="shared" si="61"/>
        <v>42645.753310185188</v>
      </c>
      <c r="T984">
        <f t="shared" si="63"/>
        <v>30</v>
      </c>
    </row>
    <row r="985" spans="1:20" hidden="1" x14ac:dyDescent="0.55000000000000004">
      <c r="A985" t="s">
        <v>8219</v>
      </c>
      <c r="B985" s="8">
        <v>14</v>
      </c>
      <c r="C985" t="s">
        <v>8221</v>
      </c>
      <c r="D985" s="8">
        <v>2</v>
      </c>
      <c r="E985" s="8"/>
      <c r="F985" s="8"/>
      <c r="G985" s="8"/>
      <c r="N985" t="s">
        <v>8221</v>
      </c>
      <c r="O985">
        <v>1469289685</v>
      </c>
      <c r="P985">
        <v>1471985640</v>
      </c>
      <c r="Q985">
        <f t="shared" si="62"/>
        <v>2695955</v>
      </c>
      <c r="R985" s="12">
        <f t="shared" si="60"/>
        <v>42574.667650462965</v>
      </c>
      <c r="S985" s="12">
        <f t="shared" si="61"/>
        <v>42605.870833333334</v>
      </c>
      <c r="T985">
        <f t="shared" si="63"/>
        <v>31.203182870369346</v>
      </c>
    </row>
    <row r="986" spans="1:20" hidden="1" x14ac:dyDescent="0.55000000000000004">
      <c r="A986" t="s">
        <v>8219</v>
      </c>
      <c r="B986" s="8">
        <v>14</v>
      </c>
      <c r="C986" t="s">
        <v>8221</v>
      </c>
      <c r="D986" s="8">
        <v>2</v>
      </c>
      <c r="E986" s="8"/>
      <c r="F986" s="8"/>
      <c r="G986" s="8"/>
      <c r="N986" t="s">
        <v>8221</v>
      </c>
      <c r="O986">
        <v>1424918808</v>
      </c>
      <c r="P986">
        <v>1427507208</v>
      </c>
      <c r="Q986">
        <f t="shared" si="62"/>
        <v>2588400</v>
      </c>
      <c r="R986" s="12">
        <f t="shared" si="60"/>
        <v>42061.11583333333</v>
      </c>
      <c r="S986" s="12">
        <f t="shared" si="61"/>
        <v>42091.074166666673</v>
      </c>
      <c r="T986">
        <f t="shared" si="63"/>
        <v>29.958333333343035</v>
      </c>
    </row>
    <row r="987" spans="1:20" hidden="1" x14ac:dyDescent="0.55000000000000004">
      <c r="A987" t="s">
        <v>8219</v>
      </c>
      <c r="B987" s="8">
        <v>14</v>
      </c>
      <c r="C987" t="s">
        <v>8221</v>
      </c>
      <c r="D987" s="8">
        <v>2</v>
      </c>
      <c r="E987" s="8"/>
      <c r="F987" s="8"/>
      <c r="G987" s="8"/>
      <c r="N987" t="s">
        <v>8221</v>
      </c>
      <c r="O987">
        <v>1449011610</v>
      </c>
      <c r="P987">
        <v>1451602800</v>
      </c>
      <c r="Q987">
        <f t="shared" si="62"/>
        <v>2591190</v>
      </c>
      <c r="R987" s="12">
        <f t="shared" si="60"/>
        <v>42339.967708333337</v>
      </c>
      <c r="S987" s="12">
        <f t="shared" si="61"/>
        <v>42369.958333333328</v>
      </c>
      <c r="T987">
        <f t="shared" si="63"/>
        <v>29.990624999991269</v>
      </c>
    </row>
    <row r="988" spans="1:20" hidden="1" x14ac:dyDescent="0.55000000000000004">
      <c r="A988" t="s">
        <v>8219</v>
      </c>
      <c r="B988" s="8">
        <v>14</v>
      </c>
      <c r="C988" t="s">
        <v>8221</v>
      </c>
      <c r="D988" s="8">
        <v>2</v>
      </c>
      <c r="E988" s="8"/>
      <c r="F988" s="8"/>
      <c r="G988" s="8"/>
      <c r="N988" t="s">
        <v>8221</v>
      </c>
      <c r="O988">
        <v>1447698300</v>
      </c>
      <c r="P988">
        <v>1452384000</v>
      </c>
      <c r="Q988">
        <f t="shared" si="62"/>
        <v>4685700</v>
      </c>
      <c r="R988" s="12">
        <f t="shared" si="60"/>
        <v>42324.767361111109</v>
      </c>
      <c r="S988" s="12">
        <f t="shared" si="61"/>
        <v>42379</v>
      </c>
      <c r="T988">
        <f t="shared" si="63"/>
        <v>54.232638888890506</v>
      </c>
    </row>
    <row r="989" spans="1:20" hidden="1" x14ac:dyDescent="0.55000000000000004">
      <c r="A989" t="s">
        <v>8219</v>
      </c>
      <c r="B989" s="8">
        <v>14</v>
      </c>
      <c r="C989" t="s">
        <v>8221</v>
      </c>
      <c r="D989" s="8">
        <v>2</v>
      </c>
      <c r="E989" s="8"/>
      <c r="F989" s="8"/>
      <c r="G989" s="8"/>
      <c r="N989" t="s">
        <v>8221</v>
      </c>
      <c r="O989">
        <v>1400051050</v>
      </c>
      <c r="P989">
        <v>1403507050</v>
      </c>
      <c r="Q989">
        <f t="shared" si="62"/>
        <v>3456000</v>
      </c>
      <c r="R989" s="12">
        <f t="shared" si="60"/>
        <v>41773.294560185182</v>
      </c>
      <c r="S989" s="12">
        <f t="shared" si="61"/>
        <v>41813.294560185182</v>
      </c>
      <c r="T989">
        <f t="shared" si="63"/>
        <v>40</v>
      </c>
    </row>
    <row r="990" spans="1:20" hidden="1" x14ac:dyDescent="0.55000000000000004">
      <c r="A990" t="s">
        <v>8219</v>
      </c>
      <c r="B990" s="8">
        <v>13</v>
      </c>
      <c r="C990" t="s">
        <v>8221</v>
      </c>
      <c r="D990" s="8">
        <v>2</v>
      </c>
      <c r="E990" s="8"/>
      <c r="F990" s="8"/>
      <c r="G990" s="8"/>
      <c r="N990" t="s">
        <v>8221</v>
      </c>
      <c r="O990">
        <v>1472718825</v>
      </c>
      <c r="P990">
        <v>1475310825</v>
      </c>
      <c r="Q990">
        <f t="shared" si="62"/>
        <v>2592000</v>
      </c>
      <c r="R990" s="12">
        <f t="shared" si="60"/>
        <v>42614.356770833328</v>
      </c>
      <c r="S990" s="12">
        <f t="shared" si="61"/>
        <v>42644.356770833328</v>
      </c>
      <c r="T990">
        <f t="shared" si="63"/>
        <v>30</v>
      </c>
    </row>
    <row r="991" spans="1:20" hidden="1" x14ac:dyDescent="0.55000000000000004">
      <c r="A991" t="s">
        <v>8219</v>
      </c>
      <c r="B991" s="8">
        <v>13</v>
      </c>
      <c r="C991" t="s">
        <v>8221</v>
      </c>
      <c r="D991" s="8">
        <v>2</v>
      </c>
      <c r="E991" s="8"/>
      <c r="F991" s="8"/>
      <c r="G991" s="8"/>
      <c r="N991" t="s">
        <v>8221</v>
      </c>
      <c r="O991">
        <v>1472509495</v>
      </c>
      <c r="P991">
        <v>1475101495</v>
      </c>
      <c r="Q991">
        <f t="shared" si="62"/>
        <v>2592000</v>
      </c>
      <c r="R991" s="12">
        <f t="shared" si="60"/>
        <v>42611.933969907404</v>
      </c>
      <c r="S991" s="12">
        <f t="shared" si="61"/>
        <v>42641.933969907404</v>
      </c>
      <c r="T991">
        <f t="shared" si="63"/>
        <v>30</v>
      </c>
    </row>
    <row r="992" spans="1:20" hidden="1" x14ac:dyDescent="0.55000000000000004">
      <c r="A992" t="s">
        <v>8219</v>
      </c>
      <c r="B992" s="8">
        <v>13</v>
      </c>
      <c r="C992" t="s">
        <v>8221</v>
      </c>
      <c r="D992" s="8">
        <v>2</v>
      </c>
      <c r="E992" s="8"/>
      <c r="F992" s="8"/>
      <c r="G992" s="8"/>
      <c r="N992" t="s">
        <v>8221</v>
      </c>
      <c r="O992">
        <v>1407178164</v>
      </c>
      <c r="P992">
        <v>1409770164</v>
      </c>
      <c r="Q992">
        <f t="shared" si="62"/>
        <v>2592000</v>
      </c>
      <c r="R992" s="12">
        <f t="shared" si="60"/>
        <v>41855.784305555557</v>
      </c>
      <c r="S992" s="12">
        <f t="shared" si="61"/>
        <v>41885.784305555557</v>
      </c>
      <c r="T992">
        <f t="shared" si="63"/>
        <v>30</v>
      </c>
    </row>
    <row r="993" spans="1:20" hidden="1" x14ac:dyDescent="0.55000000000000004">
      <c r="A993" t="s">
        <v>8219</v>
      </c>
      <c r="B993" s="8">
        <v>13</v>
      </c>
      <c r="C993" t="s">
        <v>8221</v>
      </c>
      <c r="D993" s="8">
        <v>2</v>
      </c>
      <c r="E993" s="8"/>
      <c r="F993" s="8"/>
      <c r="G993" s="8"/>
      <c r="N993" t="s">
        <v>8221</v>
      </c>
      <c r="O993">
        <v>1466186988</v>
      </c>
      <c r="P993">
        <v>1468349460</v>
      </c>
      <c r="Q993">
        <f t="shared" si="62"/>
        <v>2162472</v>
      </c>
      <c r="R993" s="12">
        <f t="shared" si="60"/>
        <v>42538.75680555556</v>
      </c>
      <c r="S993" s="12">
        <f t="shared" si="61"/>
        <v>42563.785416666666</v>
      </c>
      <c r="T993">
        <f t="shared" si="63"/>
        <v>25.02861111110542</v>
      </c>
    </row>
    <row r="994" spans="1:20" hidden="1" x14ac:dyDescent="0.55000000000000004">
      <c r="A994" t="s">
        <v>8219</v>
      </c>
      <c r="B994" s="8">
        <v>13</v>
      </c>
      <c r="C994" t="s">
        <v>8221</v>
      </c>
      <c r="D994" s="8">
        <v>2</v>
      </c>
      <c r="E994" s="8"/>
      <c r="F994" s="8"/>
      <c r="G994" s="8"/>
      <c r="N994" t="s">
        <v>8221</v>
      </c>
      <c r="O994">
        <v>1457475119</v>
      </c>
      <c r="P994">
        <v>1462655519</v>
      </c>
      <c r="Q994">
        <f t="shared" si="62"/>
        <v>5180400</v>
      </c>
      <c r="R994" s="12">
        <f t="shared" si="60"/>
        <v>42437.924988425926</v>
      </c>
      <c r="S994" s="12">
        <f t="shared" si="61"/>
        <v>42497.883321759262</v>
      </c>
      <c r="T994">
        <f t="shared" si="63"/>
        <v>59.958333333335759</v>
      </c>
    </row>
    <row r="995" spans="1:20" hidden="1" x14ac:dyDescent="0.55000000000000004">
      <c r="A995" t="s">
        <v>8219</v>
      </c>
      <c r="B995" s="8">
        <v>13</v>
      </c>
      <c r="C995" t="s">
        <v>8221</v>
      </c>
      <c r="D995" s="8">
        <v>2</v>
      </c>
      <c r="E995" s="8"/>
      <c r="F995" s="8"/>
      <c r="G995" s="8"/>
      <c r="N995" t="s">
        <v>8221</v>
      </c>
      <c r="O995">
        <v>1476054568</v>
      </c>
      <c r="P995">
        <v>1478926800</v>
      </c>
      <c r="Q995">
        <f t="shared" si="62"/>
        <v>2872232</v>
      </c>
      <c r="R995" s="12">
        <f t="shared" si="60"/>
        <v>42652.964907407411</v>
      </c>
      <c r="S995" s="12">
        <f t="shared" si="61"/>
        <v>42686.208333333328</v>
      </c>
      <c r="T995">
        <f t="shared" si="63"/>
        <v>33.243425925917109</v>
      </c>
    </row>
    <row r="996" spans="1:20" hidden="1" x14ac:dyDescent="0.55000000000000004">
      <c r="A996" t="s">
        <v>8219</v>
      </c>
      <c r="B996" s="8">
        <v>13</v>
      </c>
      <c r="C996" t="s">
        <v>8221</v>
      </c>
      <c r="D996" s="8">
        <v>2</v>
      </c>
      <c r="E996" s="8"/>
      <c r="F996" s="8"/>
      <c r="G996" s="8"/>
      <c r="N996" t="s">
        <v>8221</v>
      </c>
      <c r="O996">
        <v>1412835530</v>
      </c>
      <c r="P996">
        <v>1417388340</v>
      </c>
      <c r="Q996">
        <f t="shared" si="62"/>
        <v>4552810</v>
      </c>
      <c r="R996" s="12">
        <f t="shared" si="60"/>
        <v>41921.263078703705</v>
      </c>
      <c r="S996" s="12">
        <f t="shared" si="61"/>
        <v>41973.957638888889</v>
      </c>
      <c r="T996">
        <f t="shared" si="63"/>
        <v>52.694560185183946</v>
      </c>
    </row>
    <row r="997" spans="1:20" hidden="1" x14ac:dyDescent="0.55000000000000004">
      <c r="A997" t="s">
        <v>8219</v>
      </c>
      <c r="B997" s="8">
        <v>13</v>
      </c>
      <c r="C997" t="s">
        <v>8221</v>
      </c>
      <c r="D997" s="8">
        <v>2</v>
      </c>
      <c r="E997" s="8"/>
      <c r="F997" s="8"/>
      <c r="G997" s="8"/>
      <c r="N997" t="s">
        <v>8221</v>
      </c>
      <c r="O997">
        <v>1415140480</v>
      </c>
      <c r="P997">
        <v>1417276800</v>
      </c>
      <c r="Q997">
        <f t="shared" si="62"/>
        <v>2136320</v>
      </c>
      <c r="R997" s="12">
        <f t="shared" si="60"/>
        <v>41947.940740740742</v>
      </c>
      <c r="S997" s="12">
        <f t="shared" si="61"/>
        <v>41972.666666666672</v>
      </c>
      <c r="T997">
        <f t="shared" si="63"/>
        <v>24.725925925929914</v>
      </c>
    </row>
    <row r="998" spans="1:20" hidden="1" x14ac:dyDescent="0.55000000000000004">
      <c r="A998" t="s">
        <v>8219</v>
      </c>
      <c r="B998" s="8">
        <v>13</v>
      </c>
      <c r="C998" t="s">
        <v>8221</v>
      </c>
      <c r="D998" s="8">
        <v>2</v>
      </c>
      <c r="E998" s="8"/>
      <c r="F998" s="8"/>
      <c r="G998" s="8"/>
      <c r="N998" t="s">
        <v>8221</v>
      </c>
      <c r="O998">
        <v>1403902060</v>
      </c>
      <c r="P998">
        <v>1406474820</v>
      </c>
      <c r="Q998">
        <f t="shared" si="62"/>
        <v>2572760</v>
      </c>
      <c r="R998" s="12">
        <f t="shared" si="60"/>
        <v>41817.866435185184</v>
      </c>
      <c r="S998" s="12">
        <f t="shared" si="61"/>
        <v>41847.643750000003</v>
      </c>
      <c r="T998">
        <f t="shared" si="63"/>
        <v>29.777314814818965</v>
      </c>
    </row>
    <row r="999" spans="1:20" hidden="1" x14ac:dyDescent="0.55000000000000004">
      <c r="A999" t="s">
        <v>8219</v>
      </c>
      <c r="B999" s="8">
        <v>13</v>
      </c>
      <c r="C999" t="s">
        <v>8221</v>
      </c>
      <c r="D999" s="8">
        <v>2</v>
      </c>
      <c r="E999" s="8"/>
      <c r="F999" s="8"/>
      <c r="G999" s="8"/>
      <c r="N999" t="s">
        <v>8221</v>
      </c>
      <c r="O999">
        <v>1414549697</v>
      </c>
      <c r="P999">
        <v>1417145297</v>
      </c>
      <c r="Q999">
        <f t="shared" si="62"/>
        <v>2595600</v>
      </c>
      <c r="R999" s="12">
        <f t="shared" si="60"/>
        <v>41941.10297453704</v>
      </c>
      <c r="S999" s="12">
        <f t="shared" si="61"/>
        <v>41971.144641203704</v>
      </c>
      <c r="T999">
        <f t="shared" si="63"/>
        <v>30.041666666664241</v>
      </c>
    </row>
    <row r="1000" spans="1:20" hidden="1" x14ac:dyDescent="0.55000000000000004">
      <c r="A1000" t="s">
        <v>8219</v>
      </c>
      <c r="B1000" s="8">
        <v>13</v>
      </c>
      <c r="C1000" t="s">
        <v>8221</v>
      </c>
      <c r="D1000" s="8">
        <v>2</v>
      </c>
      <c r="E1000" s="8"/>
      <c r="F1000" s="8"/>
      <c r="G1000" s="8"/>
      <c r="N1000" t="s">
        <v>8221</v>
      </c>
      <c r="O1000">
        <v>1444017801</v>
      </c>
      <c r="P1000">
        <v>1447909401</v>
      </c>
      <c r="Q1000">
        <f t="shared" si="62"/>
        <v>3891600</v>
      </c>
      <c r="R1000" s="12">
        <f t="shared" si="60"/>
        <v>42282.168993055559</v>
      </c>
      <c r="S1000" s="12">
        <f t="shared" si="61"/>
        <v>42327.210659722223</v>
      </c>
      <c r="T1000">
        <f t="shared" si="63"/>
        <v>45.041666666664241</v>
      </c>
    </row>
    <row r="1001" spans="1:20" hidden="1" x14ac:dyDescent="0.55000000000000004">
      <c r="A1001" t="s">
        <v>8219</v>
      </c>
      <c r="B1001" s="8">
        <v>13</v>
      </c>
      <c r="C1001" t="s">
        <v>8221</v>
      </c>
      <c r="D1001" s="8">
        <v>2</v>
      </c>
      <c r="E1001" s="8"/>
      <c r="F1001" s="8"/>
      <c r="G1001" s="8"/>
      <c r="N1001" t="s">
        <v>8221</v>
      </c>
      <c r="O1001">
        <v>1413270690</v>
      </c>
      <c r="P1001">
        <v>1415865720</v>
      </c>
      <c r="Q1001">
        <f t="shared" si="62"/>
        <v>2595030</v>
      </c>
      <c r="R1001" s="12">
        <f t="shared" si="60"/>
        <v>41926.29965277778</v>
      </c>
      <c r="S1001" s="12">
        <f t="shared" si="61"/>
        <v>41956.334722222222</v>
      </c>
      <c r="T1001">
        <f t="shared" si="63"/>
        <v>30.035069444442343</v>
      </c>
    </row>
    <row r="1002" spans="1:20" hidden="1" x14ac:dyDescent="0.55000000000000004">
      <c r="A1002" t="s">
        <v>8219</v>
      </c>
      <c r="B1002" s="8">
        <v>13</v>
      </c>
      <c r="C1002" t="s">
        <v>8221</v>
      </c>
      <c r="D1002" s="8">
        <v>2</v>
      </c>
      <c r="E1002" s="8"/>
      <c r="F1002" s="8"/>
      <c r="G1002" s="8"/>
      <c r="N1002" t="s">
        <v>8220</v>
      </c>
      <c r="O1002">
        <v>1484357160</v>
      </c>
      <c r="P1002">
        <v>1489537560</v>
      </c>
      <c r="Q1002">
        <f t="shared" si="62"/>
        <v>5180400</v>
      </c>
      <c r="R1002" s="12">
        <f t="shared" si="60"/>
        <v>42749.059722222228</v>
      </c>
      <c r="S1002" s="12">
        <f t="shared" si="61"/>
        <v>42809.018055555556</v>
      </c>
      <c r="T1002">
        <f t="shared" si="63"/>
        <v>59.958333333328483</v>
      </c>
    </row>
    <row r="1003" spans="1:20" hidden="1" x14ac:dyDescent="0.55000000000000004">
      <c r="A1003" t="s">
        <v>8219</v>
      </c>
      <c r="B1003" s="8">
        <v>13</v>
      </c>
      <c r="C1003" t="s">
        <v>8221</v>
      </c>
      <c r="D1003" s="8">
        <v>2</v>
      </c>
      <c r="E1003" s="8"/>
      <c r="F1003" s="8"/>
      <c r="G1003" s="8"/>
      <c r="N1003" t="s">
        <v>8220</v>
      </c>
      <c r="O1003">
        <v>1481908613</v>
      </c>
      <c r="P1003">
        <v>1485796613</v>
      </c>
      <c r="Q1003">
        <f t="shared" si="62"/>
        <v>3888000</v>
      </c>
      <c r="R1003" s="12">
        <f t="shared" si="60"/>
        <v>42720.720057870371</v>
      </c>
      <c r="S1003" s="12">
        <f t="shared" si="61"/>
        <v>42765.720057870371</v>
      </c>
      <c r="T1003">
        <f t="shared" si="63"/>
        <v>45</v>
      </c>
    </row>
    <row r="1004" spans="1:20" hidden="1" x14ac:dyDescent="0.55000000000000004">
      <c r="A1004" t="s">
        <v>8219</v>
      </c>
      <c r="B1004" s="8">
        <v>13</v>
      </c>
      <c r="C1004" t="s">
        <v>8221</v>
      </c>
      <c r="D1004" s="8">
        <v>2</v>
      </c>
      <c r="E1004" s="8"/>
      <c r="F1004" s="8"/>
      <c r="G1004" s="8"/>
      <c r="N1004" t="s">
        <v>8220</v>
      </c>
      <c r="O1004">
        <v>1447777514</v>
      </c>
      <c r="P1004">
        <v>1450331940</v>
      </c>
      <c r="Q1004">
        <f t="shared" si="62"/>
        <v>2554426</v>
      </c>
      <c r="R1004" s="12">
        <f t="shared" si="60"/>
        <v>42325.684189814812</v>
      </c>
      <c r="S1004" s="12">
        <f t="shared" si="61"/>
        <v>42355.249305555553</v>
      </c>
      <c r="T1004">
        <f t="shared" si="63"/>
        <v>29.565115740741021</v>
      </c>
    </row>
    <row r="1005" spans="1:20" hidden="1" x14ac:dyDescent="0.55000000000000004">
      <c r="A1005" t="s">
        <v>8219</v>
      </c>
      <c r="B1005" s="8">
        <v>13</v>
      </c>
      <c r="C1005" t="s">
        <v>8221</v>
      </c>
      <c r="D1005" s="8">
        <v>2</v>
      </c>
      <c r="E1005" s="8"/>
      <c r="F1005" s="8"/>
      <c r="G1005" s="8"/>
      <c r="N1005" t="s">
        <v>8220</v>
      </c>
      <c r="O1005">
        <v>1487091661</v>
      </c>
      <c r="P1005">
        <v>1489680061</v>
      </c>
      <c r="Q1005">
        <f t="shared" si="62"/>
        <v>2588400</v>
      </c>
      <c r="R1005" s="12">
        <f t="shared" si="60"/>
        <v>42780.709039351852</v>
      </c>
      <c r="S1005" s="12">
        <f t="shared" si="61"/>
        <v>42810.667372685188</v>
      </c>
      <c r="T1005">
        <f t="shared" si="63"/>
        <v>29.958333333335759</v>
      </c>
    </row>
    <row r="1006" spans="1:20" hidden="1" x14ac:dyDescent="0.55000000000000004">
      <c r="A1006" t="s">
        <v>8219</v>
      </c>
      <c r="B1006" s="8">
        <v>13</v>
      </c>
      <c r="C1006" t="s">
        <v>8221</v>
      </c>
      <c r="D1006" s="8">
        <v>2</v>
      </c>
      <c r="E1006" s="8"/>
      <c r="F1006" s="8"/>
      <c r="G1006" s="8"/>
      <c r="N1006" t="s">
        <v>8220</v>
      </c>
      <c r="O1006">
        <v>1453222827</v>
      </c>
      <c r="P1006">
        <v>1455814827</v>
      </c>
      <c r="Q1006">
        <f t="shared" si="62"/>
        <v>2592000</v>
      </c>
      <c r="R1006" s="12">
        <f t="shared" si="60"/>
        <v>42388.708645833336</v>
      </c>
      <c r="S1006" s="12">
        <f t="shared" si="61"/>
        <v>42418.708645833336</v>
      </c>
      <c r="T1006">
        <f t="shared" si="63"/>
        <v>30</v>
      </c>
    </row>
    <row r="1007" spans="1:20" hidden="1" x14ac:dyDescent="0.55000000000000004">
      <c r="A1007" t="s">
        <v>8219</v>
      </c>
      <c r="B1007" s="8">
        <v>12</v>
      </c>
      <c r="C1007" t="s">
        <v>8221</v>
      </c>
      <c r="D1007" s="8">
        <v>2</v>
      </c>
      <c r="E1007" s="8"/>
      <c r="F1007" s="8"/>
      <c r="G1007" s="8"/>
      <c r="N1007" t="s">
        <v>8220</v>
      </c>
      <c r="O1007">
        <v>1443538783</v>
      </c>
      <c r="P1007">
        <v>1446217183</v>
      </c>
      <c r="Q1007">
        <f t="shared" si="62"/>
        <v>2678400</v>
      </c>
      <c r="R1007" s="12">
        <f t="shared" si="60"/>
        <v>42276.624803240738</v>
      </c>
      <c r="S1007" s="12">
        <f t="shared" si="61"/>
        <v>42307.624803240738</v>
      </c>
      <c r="T1007">
        <f t="shared" si="63"/>
        <v>31</v>
      </c>
    </row>
    <row r="1008" spans="1:20" hidden="1" x14ac:dyDescent="0.55000000000000004">
      <c r="A1008" t="s">
        <v>8219</v>
      </c>
      <c r="B1008" s="8">
        <v>12</v>
      </c>
      <c r="C1008" t="s">
        <v>8221</v>
      </c>
      <c r="D1008" s="8">
        <v>2</v>
      </c>
      <c r="E1008" s="8"/>
      <c r="F1008" s="8"/>
      <c r="G1008" s="8"/>
      <c r="N1008" t="s">
        <v>8220</v>
      </c>
      <c r="O1008">
        <v>1417654672</v>
      </c>
      <c r="P1008">
        <v>1418368260</v>
      </c>
      <c r="Q1008">
        <f t="shared" si="62"/>
        <v>713588</v>
      </c>
      <c r="R1008" s="12">
        <f t="shared" si="60"/>
        <v>41977.040185185186</v>
      </c>
      <c r="S1008" s="12">
        <f t="shared" si="61"/>
        <v>41985.299305555556</v>
      </c>
      <c r="T1008">
        <f t="shared" si="63"/>
        <v>8.2591203703705105</v>
      </c>
    </row>
    <row r="1009" spans="1:20" hidden="1" x14ac:dyDescent="0.55000000000000004">
      <c r="A1009" t="s">
        <v>8219</v>
      </c>
      <c r="B1009" s="8">
        <v>12</v>
      </c>
      <c r="C1009" t="s">
        <v>8221</v>
      </c>
      <c r="D1009" s="8">
        <v>2</v>
      </c>
      <c r="E1009" s="8"/>
      <c r="F1009" s="8"/>
      <c r="G1009" s="8"/>
      <c r="N1009" t="s">
        <v>8220</v>
      </c>
      <c r="O1009">
        <v>1478095223</v>
      </c>
      <c r="P1009">
        <v>1481727623</v>
      </c>
      <c r="Q1009">
        <f t="shared" si="62"/>
        <v>3632400</v>
      </c>
      <c r="R1009" s="12">
        <f t="shared" si="60"/>
        <v>42676.583599537036</v>
      </c>
      <c r="S1009" s="12">
        <f t="shared" si="61"/>
        <v>42718.6252662037</v>
      </c>
      <c r="T1009">
        <f t="shared" si="63"/>
        <v>42.041666666664241</v>
      </c>
    </row>
    <row r="1010" spans="1:20" hidden="1" x14ac:dyDescent="0.55000000000000004">
      <c r="A1010" t="s">
        <v>8219</v>
      </c>
      <c r="B1010" s="8">
        <v>12</v>
      </c>
      <c r="C1010" t="s">
        <v>8221</v>
      </c>
      <c r="D1010" s="8">
        <v>2</v>
      </c>
      <c r="E1010" s="8"/>
      <c r="F1010" s="8"/>
      <c r="G1010" s="8"/>
      <c r="N1010" t="s">
        <v>8220</v>
      </c>
      <c r="O1010">
        <v>1480361115</v>
      </c>
      <c r="P1010">
        <v>1482953115</v>
      </c>
      <c r="Q1010">
        <f t="shared" si="62"/>
        <v>2592000</v>
      </c>
      <c r="R1010" s="12">
        <f t="shared" si="60"/>
        <v>42702.809201388889</v>
      </c>
      <c r="S1010" s="12">
        <f t="shared" si="61"/>
        <v>42732.809201388889</v>
      </c>
      <c r="T1010">
        <f t="shared" si="63"/>
        <v>30</v>
      </c>
    </row>
    <row r="1011" spans="1:20" hidden="1" x14ac:dyDescent="0.55000000000000004">
      <c r="A1011" t="s">
        <v>8219</v>
      </c>
      <c r="B1011" s="8">
        <v>12</v>
      </c>
      <c r="C1011" t="s">
        <v>8221</v>
      </c>
      <c r="D1011" s="8">
        <v>2</v>
      </c>
      <c r="E1011" s="8"/>
      <c r="F1011" s="8"/>
      <c r="G1011" s="8"/>
      <c r="N1011" t="s">
        <v>8220</v>
      </c>
      <c r="O1011">
        <v>1463754646</v>
      </c>
      <c r="P1011">
        <v>1466346646</v>
      </c>
      <c r="Q1011">
        <f t="shared" si="62"/>
        <v>2592000</v>
      </c>
      <c r="R1011" s="12">
        <f t="shared" si="60"/>
        <v>42510.604699074072</v>
      </c>
      <c r="S1011" s="12">
        <f t="shared" si="61"/>
        <v>42540.604699074072</v>
      </c>
      <c r="T1011">
        <f t="shared" si="63"/>
        <v>30</v>
      </c>
    </row>
    <row r="1012" spans="1:20" hidden="1" x14ac:dyDescent="0.55000000000000004">
      <c r="A1012" t="s">
        <v>8219</v>
      </c>
      <c r="B1012" s="8">
        <v>12</v>
      </c>
      <c r="C1012" t="s">
        <v>8221</v>
      </c>
      <c r="D1012" s="8">
        <v>2</v>
      </c>
      <c r="E1012" s="8"/>
      <c r="F1012" s="8"/>
      <c r="G1012" s="8"/>
      <c r="N1012" t="s">
        <v>8220</v>
      </c>
      <c r="O1012">
        <v>1468180462</v>
      </c>
      <c r="P1012">
        <v>1473044340</v>
      </c>
      <c r="Q1012">
        <f t="shared" si="62"/>
        <v>4863878</v>
      </c>
      <c r="R1012" s="12">
        <f t="shared" si="60"/>
        <v>42561.829421296294</v>
      </c>
      <c r="S1012" s="12">
        <f t="shared" si="61"/>
        <v>42618.124305555553</v>
      </c>
      <c r="T1012">
        <f t="shared" si="63"/>
        <v>56.294884259259561</v>
      </c>
    </row>
    <row r="1013" spans="1:20" hidden="1" x14ac:dyDescent="0.55000000000000004">
      <c r="A1013" t="s">
        <v>8219</v>
      </c>
      <c r="B1013" s="8">
        <v>12</v>
      </c>
      <c r="C1013" t="s">
        <v>8221</v>
      </c>
      <c r="D1013" s="8">
        <v>2</v>
      </c>
      <c r="E1013" s="8"/>
      <c r="F1013" s="8"/>
      <c r="G1013" s="8"/>
      <c r="N1013" t="s">
        <v>8220</v>
      </c>
      <c r="O1013">
        <v>1415050395</v>
      </c>
      <c r="P1013">
        <v>1418938395</v>
      </c>
      <c r="Q1013">
        <f t="shared" si="62"/>
        <v>3888000</v>
      </c>
      <c r="R1013" s="12">
        <f t="shared" si="60"/>
        <v>41946.898090277777</v>
      </c>
      <c r="S1013" s="12">
        <f t="shared" si="61"/>
        <v>41991.898090277777</v>
      </c>
      <c r="T1013">
        <f t="shared" si="63"/>
        <v>45</v>
      </c>
    </row>
    <row r="1014" spans="1:20" hidden="1" x14ac:dyDescent="0.55000000000000004">
      <c r="A1014" t="s">
        <v>8219</v>
      </c>
      <c r="B1014" s="8">
        <v>12</v>
      </c>
      <c r="C1014" t="s">
        <v>8221</v>
      </c>
      <c r="D1014" s="8">
        <v>2</v>
      </c>
      <c r="E1014" s="8"/>
      <c r="F1014" s="8"/>
      <c r="G1014" s="8"/>
      <c r="N1014" t="s">
        <v>8220</v>
      </c>
      <c r="O1014">
        <v>1481366052</v>
      </c>
      <c r="P1014">
        <v>1485254052</v>
      </c>
      <c r="Q1014">
        <f t="shared" si="62"/>
        <v>3888000</v>
      </c>
      <c r="R1014" s="12">
        <f t="shared" si="60"/>
        <v>42714.440416666665</v>
      </c>
      <c r="S1014" s="12">
        <f t="shared" si="61"/>
        <v>42759.440416666665</v>
      </c>
      <c r="T1014">
        <f t="shared" si="63"/>
        <v>45</v>
      </c>
    </row>
    <row r="1015" spans="1:20" hidden="1" x14ac:dyDescent="0.55000000000000004">
      <c r="A1015" t="s">
        <v>8219</v>
      </c>
      <c r="B1015" s="8">
        <v>11</v>
      </c>
      <c r="C1015" t="s">
        <v>8221</v>
      </c>
      <c r="D1015" s="8">
        <v>2</v>
      </c>
      <c r="E1015" s="8"/>
      <c r="F1015" s="8"/>
      <c r="G1015" s="8"/>
      <c r="N1015" t="s">
        <v>8220</v>
      </c>
      <c r="O1015">
        <v>1449000056</v>
      </c>
      <c r="P1015">
        <v>1451419200</v>
      </c>
      <c r="Q1015">
        <f t="shared" si="62"/>
        <v>2419144</v>
      </c>
      <c r="R1015" s="12">
        <f t="shared" si="60"/>
        <v>42339.833981481483</v>
      </c>
      <c r="S1015" s="12">
        <f t="shared" si="61"/>
        <v>42367.833333333328</v>
      </c>
      <c r="T1015">
        <f t="shared" si="63"/>
        <v>27.999351851845859</v>
      </c>
    </row>
    <row r="1016" spans="1:20" hidden="1" x14ac:dyDescent="0.55000000000000004">
      <c r="A1016" t="s">
        <v>8219</v>
      </c>
      <c r="B1016" s="8">
        <v>11</v>
      </c>
      <c r="C1016" t="s">
        <v>8221</v>
      </c>
      <c r="D1016" s="8">
        <v>2</v>
      </c>
      <c r="E1016" s="8"/>
      <c r="F1016" s="8"/>
      <c r="G1016" s="8"/>
      <c r="N1016" t="s">
        <v>8220</v>
      </c>
      <c r="O1016">
        <v>1415750615</v>
      </c>
      <c r="P1016">
        <v>1420070615</v>
      </c>
      <c r="Q1016">
        <f t="shared" si="62"/>
        <v>4320000</v>
      </c>
      <c r="R1016" s="12">
        <f t="shared" si="60"/>
        <v>41955.002488425926</v>
      </c>
      <c r="S1016" s="12">
        <f t="shared" si="61"/>
        <v>42005.002488425926</v>
      </c>
      <c r="T1016">
        <f t="shared" si="63"/>
        <v>50</v>
      </c>
    </row>
    <row r="1017" spans="1:20" hidden="1" x14ac:dyDescent="0.55000000000000004">
      <c r="A1017" t="s">
        <v>8219</v>
      </c>
      <c r="B1017" s="8">
        <v>11</v>
      </c>
      <c r="C1017" t="s">
        <v>8221</v>
      </c>
      <c r="D1017" s="8">
        <v>2</v>
      </c>
      <c r="E1017" s="8"/>
      <c r="F1017" s="8"/>
      <c r="G1017" s="8"/>
      <c r="N1017" t="s">
        <v>8220</v>
      </c>
      <c r="O1017">
        <v>1445893495</v>
      </c>
      <c r="P1017">
        <v>1448489095</v>
      </c>
      <c r="Q1017">
        <f t="shared" si="62"/>
        <v>2595600</v>
      </c>
      <c r="R1017" s="12">
        <f t="shared" si="60"/>
        <v>42303.878414351857</v>
      </c>
      <c r="S1017" s="12">
        <f t="shared" si="61"/>
        <v>42333.920081018514</v>
      </c>
      <c r="T1017">
        <f t="shared" si="63"/>
        <v>30.041666666656965</v>
      </c>
    </row>
    <row r="1018" spans="1:20" hidden="1" x14ac:dyDescent="0.55000000000000004">
      <c r="A1018" t="s">
        <v>8219</v>
      </c>
      <c r="B1018" s="8">
        <v>11</v>
      </c>
      <c r="C1018" t="s">
        <v>8221</v>
      </c>
      <c r="D1018" s="8">
        <v>2</v>
      </c>
      <c r="E1018" s="8"/>
      <c r="F1018" s="8"/>
      <c r="G1018" s="8"/>
      <c r="N1018" t="s">
        <v>8220</v>
      </c>
      <c r="O1018">
        <v>1456108456</v>
      </c>
      <c r="P1018">
        <v>1459992856</v>
      </c>
      <c r="Q1018">
        <f t="shared" si="62"/>
        <v>3884400</v>
      </c>
      <c r="R1018" s="12">
        <f t="shared" si="60"/>
        <v>42422.107129629629</v>
      </c>
      <c r="S1018" s="12">
        <f t="shared" si="61"/>
        <v>42467.065462962957</v>
      </c>
      <c r="T1018">
        <f t="shared" si="63"/>
        <v>44.958333333328483</v>
      </c>
    </row>
    <row r="1019" spans="1:20" hidden="1" x14ac:dyDescent="0.55000000000000004">
      <c r="A1019" t="s">
        <v>8219</v>
      </c>
      <c r="B1019" s="8">
        <v>11</v>
      </c>
      <c r="C1019" t="s">
        <v>8221</v>
      </c>
      <c r="D1019" s="8">
        <v>2</v>
      </c>
      <c r="E1019" s="8"/>
      <c r="F1019" s="8"/>
      <c r="G1019" s="8"/>
      <c r="N1019" t="s">
        <v>8220</v>
      </c>
      <c r="O1019">
        <v>1444666335</v>
      </c>
      <c r="P1019">
        <v>1448125935</v>
      </c>
      <c r="Q1019">
        <f t="shared" si="62"/>
        <v>3459600</v>
      </c>
      <c r="R1019" s="12">
        <f t="shared" si="60"/>
        <v>42289.675173611111</v>
      </c>
      <c r="S1019" s="12">
        <f t="shared" si="61"/>
        <v>42329.716840277775</v>
      </c>
      <c r="T1019">
        <f t="shared" si="63"/>
        <v>40.041666666664241</v>
      </c>
    </row>
    <row r="1020" spans="1:20" hidden="1" x14ac:dyDescent="0.55000000000000004">
      <c r="A1020" t="s">
        <v>8219</v>
      </c>
      <c r="B1020" s="8">
        <v>11</v>
      </c>
      <c r="C1020" t="s">
        <v>8221</v>
      </c>
      <c r="D1020" s="8">
        <v>2</v>
      </c>
      <c r="E1020" s="8"/>
      <c r="F1020" s="8"/>
      <c r="G1020" s="8"/>
      <c r="N1020" t="s">
        <v>8220</v>
      </c>
      <c r="O1020">
        <v>1465904933</v>
      </c>
      <c r="P1020">
        <v>1468496933</v>
      </c>
      <c r="Q1020">
        <f t="shared" si="62"/>
        <v>2592000</v>
      </c>
      <c r="R1020" s="12">
        <f t="shared" si="60"/>
        <v>42535.492280092592</v>
      </c>
      <c r="S1020" s="12">
        <f t="shared" si="61"/>
        <v>42565.492280092592</v>
      </c>
      <c r="T1020">
        <f t="shared" si="63"/>
        <v>30</v>
      </c>
    </row>
    <row r="1021" spans="1:20" hidden="1" x14ac:dyDescent="0.55000000000000004">
      <c r="A1021" t="s">
        <v>8219</v>
      </c>
      <c r="B1021" s="8">
        <v>10</v>
      </c>
      <c r="C1021" t="s">
        <v>8221</v>
      </c>
      <c r="D1021" s="8">
        <v>2</v>
      </c>
      <c r="E1021" s="8"/>
      <c r="F1021" s="8"/>
      <c r="G1021" s="8"/>
      <c r="N1021" t="s">
        <v>8220</v>
      </c>
      <c r="O1021">
        <v>1420500149</v>
      </c>
      <c r="P1021">
        <v>1423092149</v>
      </c>
      <c r="Q1021">
        <f t="shared" si="62"/>
        <v>2592000</v>
      </c>
      <c r="R1021" s="12">
        <f t="shared" si="60"/>
        <v>42009.973946759259</v>
      </c>
      <c r="S1021" s="12">
        <f t="shared" si="61"/>
        <v>42039.973946759259</v>
      </c>
      <c r="T1021">
        <f t="shared" si="63"/>
        <v>30</v>
      </c>
    </row>
    <row r="1022" spans="1:20" x14ac:dyDescent="0.55000000000000004">
      <c r="A1022" t="s">
        <v>8219</v>
      </c>
      <c r="B1022" s="8">
        <v>10</v>
      </c>
      <c r="C1022" t="s">
        <v>8221</v>
      </c>
      <c r="D1022" s="8">
        <v>2</v>
      </c>
      <c r="E1022" s="8"/>
      <c r="F1022" s="8"/>
      <c r="G1022" s="8"/>
      <c r="N1022" t="s">
        <v>8219</v>
      </c>
      <c r="O1022">
        <v>1430617209</v>
      </c>
      <c r="P1022">
        <v>1433206020</v>
      </c>
      <c r="Q1022">
        <f t="shared" si="62"/>
        <v>2588811</v>
      </c>
      <c r="R1022" s="12">
        <f t="shared" si="60"/>
        <v>42127.069548611107</v>
      </c>
      <c r="S1022" s="12">
        <f t="shared" si="61"/>
        <v>42157.032638888893</v>
      </c>
      <c r="T1022">
        <f t="shared" si="63"/>
        <v>29.96309027778625</v>
      </c>
    </row>
    <row r="1023" spans="1:20" x14ac:dyDescent="0.55000000000000004">
      <c r="A1023" t="s">
        <v>8219</v>
      </c>
      <c r="B1023" s="8">
        <v>10</v>
      </c>
      <c r="C1023" t="s">
        <v>8221</v>
      </c>
      <c r="D1023" s="8">
        <v>2</v>
      </c>
      <c r="E1023" s="8"/>
      <c r="F1023" s="8"/>
      <c r="G1023" s="8"/>
      <c r="N1023" t="s">
        <v>8219</v>
      </c>
      <c r="O1023">
        <v>1443074571</v>
      </c>
      <c r="P1023">
        <v>1445054400</v>
      </c>
      <c r="Q1023">
        <f t="shared" si="62"/>
        <v>1979829</v>
      </c>
      <c r="R1023" s="12">
        <f t="shared" si="60"/>
        <v>42271.251979166671</v>
      </c>
      <c r="S1023" s="12">
        <f t="shared" si="61"/>
        <v>42294.166666666672</v>
      </c>
      <c r="T1023">
        <f t="shared" si="63"/>
        <v>22.914687500000582</v>
      </c>
    </row>
    <row r="1024" spans="1:20" x14ac:dyDescent="0.55000000000000004">
      <c r="A1024" t="s">
        <v>8219</v>
      </c>
      <c r="B1024" s="8">
        <v>10</v>
      </c>
      <c r="C1024" t="s">
        <v>8221</v>
      </c>
      <c r="D1024" s="8">
        <v>2</v>
      </c>
      <c r="E1024" s="8"/>
      <c r="F1024" s="8"/>
      <c r="G1024" s="8"/>
      <c r="N1024" t="s">
        <v>8219</v>
      </c>
      <c r="O1024">
        <v>1429284677</v>
      </c>
      <c r="P1024">
        <v>1431876677</v>
      </c>
      <c r="Q1024">
        <f t="shared" si="62"/>
        <v>2592000</v>
      </c>
      <c r="R1024" s="12">
        <f t="shared" si="60"/>
        <v>42111.646724537044</v>
      </c>
      <c r="S1024" s="12">
        <f t="shared" si="61"/>
        <v>42141.646724537044</v>
      </c>
      <c r="T1024">
        <f t="shared" si="63"/>
        <v>30</v>
      </c>
    </row>
    <row r="1025" spans="1:20" x14ac:dyDescent="0.55000000000000004">
      <c r="A1025" t="s">
        <v>8219</v>
      </c>
      <c r="B1025" s="8">
        <v>10</v>
      </c>
      <c r="C1025" t="s">
        <v>8221</v>
      </c>
      <c r="D1025" s="8">
        <v>2</v>
      </c>
      <c r="E1025" s="8"/>
      <c r="F1025" s="8"/>
      <c r="G1025" s="8"/>
      <c r="N1025" t="s">
        <v>8219</v>
      </c>
      <c r="O1025">
        <v>1432245861</v>
      </c>
      <c r="P1025">
        <v>1434837861</v>
      </c>
      <c r="Q1025">
        <f t="shared" si="62"/>
        <v>2592000</v>
      </c>
      <c r="R1025" s="12">
        <f t="shared" si="60"/>
        <v>42145.919687500005</v>
      </c>
      <c r="S1025" s="12">
        <f t="shared" si="61"/>
        <v>42175.919687500005</v>
      </c>
      <c r="T1025">
        <f t="shared" si="63"/>
        <v>30</v>
      </c>
    </row>
    <row r="1026" spans="1:20" x14ac:dyDescent="0.55000000000000004">
      <c r="A1026" t="s">
        <v>8219</v>
      </c>
      <c r="B1026" s="8">
        <v>10</v>
      </c>
      <c r="C1026" t="s">
        <v>8221</v>
      </c>
      <c r="D1026" s="8">
        <v>2</v>
      </c>
      <c r="E1026" s="8"/>
      <c r="F1026" s="8"/>
      <c r="G1026" s="8"/>
      <c r="N1026" t="s">
        <v>8219</v>
      </c>
      <c r="O1026">
        <v>1451656563</v>
      </c>
      <c r="P1026">
        <v>1454248563</v>
      </c>
      <c r="Q1026">
        <f t="shared" si="62"/>
        <v>2592000</v>
      </c>
      <c r="R1026" s="12">
        <f t="shared" ref="R1026:R1089" si="64">(((O1026/60)/60)/24)+DATE(1970,1,1)</f>
        <v>42370.580590277779</v>
      </c>
      <c r="S1026" s="12">
        <f t="shared" ref="S1026:S1089" si="65">(((P1026/60)/60)/24)+DATE(1970,1,1)</f>
        <v>42400.580590277779</v>
      </c>
      <c r="T1026">
        <f t="shared" si="63"/>
        <v>30</v>
      </c>
    </row>
    <row r="1027" spans="1:20" x14ac:dyDescent="0.55000000000000004">
      <c r="A1027" t="s">
        <v>8219</v>
      </c>
      <c r="B1027" s="8">
        <v>10</v>
      </c>
      <c r="C1027" t="s">
        <v>8221</v>
      </c>
      <c r="D1027" s="8">
        <v>2</v>
      </c>
      <c r="E1027" s="8"/>
      <c r="F1027" s="8"/>
      <c r="G1027" s="8"/>
      <c r="N1027" t="s">
        <v>8219</v>
      </c>
      <c r="O1027">
        <v>1423944037</v>
      </c>
      <c r="P1027">
        <v>1426532437</v>
      </c>
      <c r="Q1027">
        <f t="shared" ref="Q1027:Q1090" si="66">P1027-O1027</f>
        <v>2588400</v>
      </c>
      <c r="R1027" s="12">
        <f t="shared" si="64"/>
        <v>42049.833761574075</v>
      </c>
      <c r="S1027" s="12">
        <f t="shared" si="65"/>
        <v>42079.792094907403</v>
      </c>
      <c r="T1027">
        <f t="shared" ref="T1027:T1090" si="67">S1027-R1027</f>
        <v>29.958333333328483</v>
      </c>
    </row>
    <row r="1028" spans="1:20" x14ac:dyDescent="0.55000000000000004">
      <c r="A1028" t="s">
        <v>8219</v>
      </c>
      <c r="B1028" s="8">
        <v>10</v>
      </c>
      <c r="C1028" t="s">
        <v>8221</v>
      </c>
      <c r="D1028" s="8">
        <v>2</v>
      </c>
      <c r="E1028" s="8"/>
      <c r="F1028" s="8"/>
      <c r="G1028" s="8"/>
      <c r="N1028" t="s">
        <v>8219</v>
      </c>
      <c r="O1028">
        <v>1456480016</v>
      </c>
      <c r="P1028">
        <v>1459414016</v>
      </c>
      <c r="Q1028">
        <f t="shared" si="66"/>
        <v>2934000</v>
      </c>
      <c r="R1028" s="12">
        <f t="shared" si="64"/>
        <v>42426.407592592594</v>
      </c>
      <c r="S1028" s="12">
        <f t="shared" si="65"/>
        <v>42460.365925925929</v>
      </c>
      <c r="T1028">
        <f t="shared" si="67"/>
        <v>33.958333333335759</v>
      </c>
    </row>
    <row r="1029" spans="1:20" x14ac:dyDescent="0.55000000000000004">
      <c r="A1029" t="s">
        <v>8219</v>
      </c>
      <c r="B1029" s="8">
        <v>10</v>
      </c>
      <c r="C1029" t="s">
        <v>8221</v>
      </c>
      <c r="D1029" s="8">
        <v>2</v>
      </c>
      <c r="E1029" s="8"/>
      <c r="F1029" s="8"/>
      <c r="G1029" s="8"/>
      <c r="N1029" t="s">
        <v>8219</v>
      </c>
      <c r="O1029">
        <v>1411433347</v>
      </c>
      <c r="P1029">
        <v>1414025347</v>
      </c>
      <c r="Q1029">
        <f t="shared" si="66"/>
        <v>2592000</v>
      </c>
      <c r="R1029" s="12">
        <f t="shared" si="64"/>
        <v>41905.034108796295</v>
      </c>
      <c r="S1029" s="12">
        <f t="shared" si="65"/>
        <v>41935.034108796295</v>
      </c>
      <c r="T1029">
        <f t="shared" si="67"/>
        <v>30</v>
      </c>
    </row>
    <row r="1030" spans="1:20" x14ac:dyDescent="0.55000000000000004">
      <c r="A1030" t="s">
        <v>8219</v>
      </c>
      <c r="B1030" s="8">
        <v>9</v>
      </c>
      <c r="C1030" t="s">
        <v>8221</v>
      </c>
      <c r="D1030" s="8">
        <v>2</v>
      </c>
      <c r="E1030" s="8"/>
      <c r="F1030" s="8"/>
      <c r="G1030" s="8"/>
      <c r="N1030" t="s">
        <v>8219</v>
      </c>
      <c r="O1030">
        <v>1484924605</v>
      </c>
      <c r="P1030">
        <v>1488830400</v>
      </c>
      <c r="Q1030">
        <f t="shared" si="66"/>
        <v>3905795</v>
      </c>
      <c r="R1030" s="12">
        <f t="shared" si="64"/>
        <v>42755.627372685187</v>
      </c>
      <c r="S1030" s="12">
        <f t="shared" si="65"/>
        <v>42800.833333333328</v>
      </c>
      <c r="T1030">
        <f t="shared" si="67"/>
        <v>45.205960648141627</v>
      </c>
    </row>
    <row r="1031" spans="1:20" x14ac:dyDescent="0.55000000000000004">
      <c r="A1031" t="s">
        <v>8219</v>
      </c>
      <c r="B1031" s="8">
        <v>9</v>
      </c>
      <c r="C1031" t="s">
        <v>8221</v>
      </c>
      <c r="D1031" s="8">
        <v>2</v>
      </c>
      <c r="E1031" s="8"/>
      <c r="F1031" s="8"/>
      <c r="G1031" s="8"/>
      <c r="N1031" t="s">
        <v>8219</v>
      </c>
      <c r="O1031">
        <v>1423501507</v>
      </c>
      <c r="P1031">
        <v>1428184740</v>
      </c>
      <c r="Q1031">
        <f t="shared" si="66"/>
        <v>4683233</v>
      </c>
      <c r="R1031" s="12">
        <f t="shared" si="64"/>
        <v>42044.711886574078</v>
      </c>
      <c r="S1031" s="12">
        <f t="shared" si="65"/>
        <v>42098.915972222225</v>
      </c>
      <c r="T1031">
        <f t="shared" si="67"/>
        <v>54.204085648147156</v>
      </c>
    </row>
    <row r="1032" spans="1:20" x14ac:dyDescent="0.55000000000000004">
      <c r="A1032" t="s">
        <v>8219</v>
      </c>
      <c r="B1032" s="8">
        <v>9</v>
      </c>
      <c r="C1032" t="s">
        <v>8221</v>
      </c>
      <c r="D1032" s="8">
        <v>2</v>
      </c>
      <c r="E1032" s="8"/>
      <c r="F1032" s="8"/>
      <c r="G1032" s="8"/>
      <c r="N1032" t="s">
        <v>8219</v>
      </c>
      <c r="O1032">
        <v>1472470549</v>
      </c>
      <c r="P1032">
        <v>1473680149</v>
      </c>
      <c r="Q1032">
        <f t="shared" si="66"/>
        <v>1209600</v>
      </c>
      <c r="R1032" s="12">
        <f t="shared" si="64"/>
        <v>42611.483206018514</v>
      </c>
      <c r="S1032" s="12">
        <f t="shared" si="65"/>
        <v>42625.483206018514</v>
      </c>
      <c r="T1032">
        <f t="shared" si="67"/>
        <v>14</v>
      </c>
    </row>
    <row r="1033" spans="1:20" x14ac:dyDescent="0.55000000000000004">
      <c r="A1033" t="s">
        <v>8219</v>
      </c>
      <c r="B1033" s="8">
        <v>9</v>
      </c>
      <c r="C1033" t="s">
        <v>8221</v>
      </c>
      <c r="D1033" s="8">
        <v>2</v>
      </c>
      <c r="E1033" s="8"/>
      <c r="F1033" s="8"/>
      <c r="G1033" s="8"/>
      <c r="N1033" t="s">
        <v>8219</v>
      </c>
      <c r="O1033">
        <v>1447698010</v>
      </c>
      <c r="P1033">
        <v>1450290010</v>
      </c>
      <c r="Q1033">
        <f t="shared" si="66"/>
        <v>2592000</v>
      </c>
      <c r="R1033" s="12">
        <f t="shared" si="64"/>
        <v>42324.764004629629</v>
      </c>
      <c r="S1033" s="12">
        <f t="shared" si="65"/>
        <v>42354.764004629629</v>
      </c>
      <c r="T1033">
        <f t="shared" si="67"/>
        <v>30</v>
      </c>
    </row>
    <row r="1034" spans="1:20" x14ac:dyDescent="0.55000000000000004">
      <c r="A1034" t="s">
        <v>8219</v>
      </c>
      <c r="B1034" s="8">
        <v>9</v>
      </c>
      <c r="C1034" t="s">
        <v>8221</v>
      </c>
      <c r="D1034" s="8">
        <v>2</v>
      </c>
      <c r="E1034" s="8"/>
      <c r="F1034" s="8"/>
      <c r="G1034" s="8"/>
      <c r="N1034" t="s">
        <v>8219</v>
      </c>
      <c r="O1034">
        <v>1464105625</v>
      </c>
      <c r="P1034">
        <v>1466697625</v>
      </c>
      <c r="Q1034">
        <f t="shared" si="66"/>
        <v>2592000</v>
      </c>
      <c r="R1034" s="12">
        <f t="shared" si="64"/>
        <v>42514.666956018518</v>
      </c>
      <c r="S1034" s="12">
        <f t="shared" si="65"/>
        <v>42544.666956018518</v>
      </c>
      <c r="T1034">
        <f t="shared" si="67"/>
        <v>30</v>
      </c>
    </row>
    <row r="1035" spans="1:20" x14ac:dyDescent="0.55000000000000004">
      <c r="A1035" t="s">
        <v>8219</v>
      </c>
      <c r="B1035" s="8">
        <v>9</v>
      </c>
      <c r="C1035" t="s">
        <v>8221</v>
      </c>
      <c r="D1035" s="8">
        <v>2</v>
      </c>
      <c r="E1035" s="8"/>
      <c r="F1035" s="8"/>
      <c r="G1035" s="8"/>
      <c r="N1035" t="s">
        <v>8219</v>
      </c>
      <c r="O1035">
        <v>1479144880</v>
      </c>
      <c r="P1035">
        <v>1481564080</v>
      </c>
      <c r="Q1035">
        <f t="shared" si="66"/>
        <v>2419200</v>
      </c>
      <c r="R1035" s="12">
        <f t="shared" si="64"/>
        <v>42688.732407407413</v>
      </c>
      <c r="S1035" s="12">
        <f t="shared" si="65"/>
        <v>42716.732407407413</v>
      </c>
      <c r="T1035">
        <f t="shared" si="67"/>
        <v>28</v>
      </c>
    </row>
    <row r="1036" spans="1:20" x14ac:dyDescent="0.55000000000000004">
      <c r="A1036" t="s">
        <v>8219</v>
      </c>
      <c r="B1036" s="8">
        <v>9</v>
      </c>
      <c r="C1036" t="s">
        <v>8221</v>
      </c>
      <c r="D1036" s="8">
        <v>2</v>
      </c>
      <c r="E1036" s="8"/>
      <c r="F1036" s="8"/>
      <c r="G1036" s="8"/>
      <c r="N1036" t="s">
        <v>8219</v>
      </c>
      <c r="O1036">
        <v>1467604804</v>
      </c>
      <c r="P1036">
        <v>1470369540</v>
      </c>
      <c r="Q1036">
        <f t="shared" si="66"/>
        <v>2764736</v>
      </c>
      <c r="R1036" s="12">
        <f t="shared" si="64"/>
        <v>42555.166712962964</v>
      </c>
      <c r="S1036" s="12">
        <f t="shared" si="65"/>
        <v>42587.165972222225</v>
      </c>
      <c r="T1036">
        <f t="shared" si="67"/>
        <v>31.999259259260725</v>
      </c>
    </row>
    <row r="1037" spans="1:20" x14ac:dyDescent="0.55000000000000004">
      <c r="A1037" t="s">
        <v>8219</v>
      </c>
      <c r="B1037" s="8">
        <v>8</v>
      </c>
      <c r="C1037" t="s">
        <v>8221</v>
      </c>
      <c r="D1037" s="8">
        <v>2</v>
      </c>
      <c r="E1037" s="8"/>
      <c r="F1037" s="8"/>
      <c r="G1037" s="8"/>
      <c r="N1037" t="s">
        <v>8219</v>
      </c>
      <c r="O1037">
        <v>1421076220</v>
      </c>
      <c r="P1037">
        <v>1423668220</v>
      </c>
      <c r="Q1037">
        <f t="shared" si="66"/>
        <v>2592000</v>
      </c>
      <c r="R1037" s="12">
        <f t="shared" si="64"/>
        <v>42016.641435185185</v>
      </c>
      <c r="S1037" s="12">
        <f t="shared" si="65"/>
        <v>42046.641435185185</v>
      </c>
      <c r="T1037">
        <f t="shared" si="67"/>
        <v>30</v>
      </c>
    </row>
    <row r="1038" spans="1:20" x14ac:dyDescent="0.55000000000000004">
      <c r="A1038" t="s">
        <v>8219</v>
      </c>
      <c r="B1038" s="8">
        <v>8</v>
      </c>
      <c r="C1038" t="s">
        <v>8221</v>
      </c>
      <c r="D1038" s="8">
        <v>2</v>
      </c>
      <c r="E1038" s="8"/>
      <c r="F1038" s="8"/>
      <c r="G1038" s="8"/>
      <c r="N1038" t="s">
        <v>8219</v>
      </c>
      <c r="O1038">
        <v>1354790790</v>
      </c>
      <c r="P1038">
        <v>1357545600</v>
      </c>
      <c r="Q1038">
        <f t="shared" si="66"/>
        <v>2754810</v>
      </c>
      <c r="R1038" s="12">
        <f t="shared" si="64"/>
        <v>41249.448958333334</v>
      </c>
      <c r="S1038" s="12">
        <f t="shared" si="65"/>
        <v>41281.333333333336</v>
      </c>
      <c r="T1038">
        <f t="shared" si="67"/>
        <v>31.884375000001455</v>
      </c>
    </row>
    <row r="1039" spans="1:20" x14ac:dyDescent="0.55000000000000004">
      <c r="A1039" t="s">
        <v>8219</v>
      </c>
      <c r="B1039" s="8">
        <v>8</v>
      </c>
      <c r="C1039" t="s">
        <v>8221</v>
      </c>
      <c r="D1039" s="8">
        <v>2</v>
      </c>
      <c r="E1039" s="8"/>
      <c r="F1039" s="8"/>
      <c r="G1039" s="8"/>
      <c r="N1039" t="s">
        <v>8219</v>
      </c>
      <c r="O1039">
        <v>1429991062</v>
      </c>
      <c r="P1039">
        <v>1431925200</v>
      </c>
      <c r="Q1039">
        <f t="shared" si="66"/>
        <v>1934138</v>
      </c>
      <c r="R1039" s="12">
        <f t="shared" si="64"/>
        <v>42119.822476851856</v>
      </c>
      <c r="S1039" s="12">
        <f t="shared" si="65"/>
        <v>42142.208333333328</v>
      </c>
      <c r="T1039">
        <f t="shared" si="67"/>
        <v>22.385856481472729</v>
      </c>
    </row>
    <row r="1040" spans="1:20" x14ac:dyDescent="0.55000000000000004">
      <c r="A1040" t="s">
        <v>8219</v>
      </c>
      <c r="B1040" s="8">
        <v>8</v>
      </c>
      <c r="C1040" t="s">
        <v>8221</v>
      </c>
      <c r="D1040" s="8">
        <v>1</v>
      </c>
      <c r="E1040" s="8"/>
      <c r="F1040" s="8"/>
      <c r="G1040" s="8"/>
      <c r="N1040" t="s">
        <v>8219</v>
      </c>
      <c r="O1040">
        <v>1455773623</v>
      </c>
      <c r="P1040">
        <v>1458362023</v>
      </c>
      <c r="Q1040">
        <f t="shared" si="66"/>
        <v>2588400</v>
      </c>
      <c r="R1040" s="12">
        <f t="shared" si="64"/>
        <v>42418.231747685189</v>
      </c>
      <c r="S1040" s="12">
        <f t="shared" si="65"/>
        <v>42448.190081018518</v>
      </c>
      <c r="T1040">
        <f t="shared" si="67"/>
        <v>29.958333333328483</v>
      </c>
    </row>
    <row r="1041" spans="1:20" x14ac:dyDescent="0.55000000000000004">
      <c r="A1041" t="s">
        <v>8219</v>
      </c>
      <c r="B1041" s="8">
        <v>8</v>
      </c>
      <c r="C1041" t="s">
        <v>8221</v>
      </c>
      <c r="D1041" s="8">
        <v>1</v>
      </c>
      <c r="E1041" s="8"/>
      <c r="F1041" s="8"/>
      <c r="G1041" s="8"/>
      <c r="N1041" t="s">
        <v>8219</v>
      </c>
      <c r="O1041">
        <v>1479436646</v>
      </c>
      <c r="P1041">
        <v>1481615940</v>
      </c>
      <c r="Q1041">
        <f t="shared" si="66"/>
        <v>2179294</v>
      </c>
      <c r="R1041" s="12">
        <f t="shared" si="64"/>
        <v>42692.109328703707</v>
      </c>
      <c r="S1041" s="12">
        <f t="shared" si="65"/>
        <v>42717.332638888889</v>
      </c>
      <c r="T1041">
        <f t="shared" si="67"/>
        <v>25.223310185181617</v>
      </c>
    </row>
    <row r="1042" spans="1:20" hidden="1" x14ac:dyDescent="0.55000000000000004">
      <c r="A1042" t="s">
        <v>8219</v>
      </c>
      <c r="B1042" s="8">
        <v>8</v>
      </c>
      <c r="C1042" t="s">
        <v>8221</v>
      </c>
      <c r="D1042" s="8">
        <v>1</v>
      </c>
      <c r="E1042" s="8"/>
      <c r="F1042" s="8"/>
      <c r="G1042" s="8"/>
      <c r="N1042" t="s">
        <v>8220</v>
      </c>
      <c r="O1042">
        <v>1469725209</v>
      </c>
      <c r="P1042">
        <v>1472317209</v>
      </c>
      <c r="Q1042">
        <f t="shared" si="66"/>
        <v>2592000</v>
      </c>
      <c r="R1042" s="12">
        <f t="shared" si="64"/>
        <v>42579.708437499998</v>
      </c>
      <c r="S1042" s="12">
        <f t="shared" si="65"/>
        <v>42609.708437499998</v>
      </c>
      <c r="T1042">
        <f t="shared" si="67"/>
        <v>30</v>
      </c>
    </row>
    <row r="1043" spans="1:20" hidden="1" x14ac:dyDescent="0.55000000000000004">
      <c r="A1043" t="s">
        <v>8219</v>
      </c>
      <c r="B1043" s="8">
        <v>8</v>
      </c>
      <c r="C1043" t="s">
        <v>8221</v>
      </c>
      <c r="D1043" s="8">
        <v>1</v>
      </c>
      <c r="E1043" s="8"/>
      <c r="F1043" s="8"/>
      <c r="G1043" s="8"/>
      <c r="N1043" t="s">
        <v>8220</v>
      </c>
      <c r="O1043">
        <v>1405041992</v>
      </c>
      <c r="P1043">
        <v>1406769992</v>
      </c>
      <c r="Q1043">
        <f t="shared" si="66"/>
        <v>1728000</v>
      </c>
      <c r="R1043" s="12">
        <f t="shared" si="64"/>
        <v>41831.060092592597</v>
      </c>
      <c r="S1043" s="12">
        <f t="shared" si="65"/>
        <v>41851.060092592597</v>
      </c>
      <c r="T1043">
        <f t="shared" si="67"/>
        <v>20</v>
      </c>
    </row>
    <row r="1044" spans="1:20" hidden="1" x14ac:dyDescent="0.55000000000000004">
      <c r="A1044" t="s">
        <v>8219</v>
      </c>
      <c r="B1044" s="8">
        <v>8</v>
      </c>
      <c r="C1044" t="s">
        <v>8221</v>
      </c>
      <c r="D1044" s="8">
        <v>1</v>
      </c>
      <c r="E1044" s="8"/>
      <c r="F1044" s="8"/>
      <c r="G1044" s="8"/>
      <c r="N1044" t="s">
        <v>8220</v>
      </c>
      <c r="O1044">
        <v>1406824948</v>
      </c>
      <c r="P1044">
        <v>1410516000</v>
      </c>
      <c r="Q1044">
        <f t="shared" si="66"/>
        <v>3691052</v>
      </c>
      <c r="R1044" s="12">
        <f t="shared" si="64"/>
        <v>41851.696157407408</v>
      </c>
      <c r="S1044" s="12">
        <f t="shared" si="65"/>
        <v>41894.416666666664</v>
      </c>
      <c r="T1044">
        <f t="shared" si="67"/>
        <v>42.720509259255778</v>
      </c>
    </row>
    <row r="1045" spans="1:20" hidden="1" x14ac:dyDescent="0.55000000000000004">
      <c r="A1045" t="s">
        <v>8219</v>
      </c>
      <c r="B1045" s="8">
        <v>8</v>
      </c>
      <c r="C1045" t="s">
        <v>8221</v>
      </c>
      <c r="D1045" s="8">
        <v>1</v>
      </c>
      <c r="E1045" s="8"/>
      <c r="F1045" s="8"/>
      <c r="G1045" s="8"/>
      <c r="N1045" t="s">
        <v>8220</v>
      </c>
      <c r="O1045">
        <v>1429509855</v>
      </c>
      <c r="P1045">
        <v>1432101855</v>
      </c>
      <c r="Q1045">
        <f t="shared" si="66"/>
        <v>2592000</v>
      </c>
      <c r="R1045" s="12">
        <f t="shared" si="64"/>
        <v>42114.252951388888</v>
      </c>
      <c r="S1045" s="12">
        <f t="shared" si="65"/>
        <v>42144.252951388888</v>
      </c>
      <c r="T1045">
        <f t="shared" si="67"/>
        <v>30</v>
      </c>
    </row>
    <row r="1046" spans="1:20" hidden="1" x14ac:dyDescent="0.55000000000000004">
      <c r="A1046" t="s">
        <v>8219</v>
      </c>
      <c r="B1046" s="8">
        <v>8</v>
      </c>
      <c r="C1046" t="s">
        <v>8221</v>
      </c>
      <c r="D1046" s="8">
        <v>1</v>
      </c>
      <c r="E1046" s="8"/>
      <c r="F1046" s="8"/>
      <c r="G1046" s="8"/>
      <c r="N1046" t="s">
        <v>8220</v>
      </c>
      <c r="O1046">
        <v>1420668801</v>
      </c>
      <c r="P1046">
        <v>1425587220</v>
      </c>
      <c r="Q1046">
        <f t="shared" si="66"/>
        <v>4918419</v>
      </c>
      <c r="R1046" s="12">
        <f t="shared" si="64"/>
        <v>42011.925937499997</v>
      </c>
      <c r="S1046" s="12">
        <f t="shared" si="65"/>
        <v>42068.852083333331</v>
      </c>
      <c r="T1046">
        <f t="shared" si="67"/>
        <v>56.926145833334886</v>
      </c>
    </row>
    <row r="1047" spans="1:20" hidden="1" x14ac:dyDescent="0.55000000000000004">
      <c r="A1047" t="s">
        <v>8219</v>
      </c>
      <c r="B1047" s="8">
        <v>8</v>
      </c>
      <c r="C1047" t="s">
        <v>8221</v>
      </c>
      <c r="D1047" s="8">
        <v>1</v>
      </c>
      <c r="E1047" s="8"/>
      <c r="F1047" s="8"/>
      <c r="G1047" s="8"/>
      <c r="N1047" t="s">
        <v>8220</v>
      </c>
      <c r="O1047">
        <v>1406235550</v>
      </c>
      <c r="P1047">
        <v>1408827550</v>
      </c>
      <c r="Q1047">
        <f t="shared" si="66"/>
        <v>2592000</v>
      </c>
      <c r="R1047" s="12">
        <f t="shared" si="64"/>
        <v>41844.874421296299</v>
      </c>
      <c r="S1047" s="12">
        <f t="shared" si="65"/>
        <v>41874.874421296299</v>
      </c>
      <c r="T1047">
        <f t="shared" si="67"/>
        <v>30</v>
      </c>
    </row>
    <row r="1048" spans="1:20" hidden="1" x14ac:dyDescent="0.55000000000000004">
      <c r="A1048" t="s">
        <v>8219</v>
      </c>
      <c r="B1048" s="8">
        <v>8</v>
      </c>
      <c r="C1048" t="s">
        <v>8221</v>
      </c>
      <c r="D1048" s="8">
        <v>1</v>
      </c>
      <c r="E1048" s="8"/>
      <c r="F1048" s="8"/>
      <c r="G1048" s="8"/>
      <c r="N1048" t="s">
        <v>8220</v>
      </c>
      <c r="O1048">
        <v>1447273560</v>
      </c>
      <c r="P1048">
        <v>1451161560</v>
      </c>
      <c r="Q1048">
        <f t="shared" si="66"/>
        <v>3888000</v>
      </c>
      <c r="R1048" s="12">
        <f t="shared" si="64"/>
        <v>42319.851388888885</v>
      </c>
      <c r="S1048" s="12">
        <f t="shared" si="65"/>
        <v>42364.851388888885</v>
      </c>
      <c r="T1048">
        <f t="shared" si="67"/>
        <v>45</v>
      </c>
    </row>
    <row r="1049" spans="1:20" hidden="1" x14ac:dyDescent="0.55000000000000004">
      <c r="A1049" t="s">
        <v>8219</v>
      </c>
      <c r="B1049" s="8">
        <v>8</v>
      </c>
      <c r="C1049" t="s">
        <v>8221</v>
      </c>
      <c r="D1049" s="8">
        <v>1</v>
      </c>
      <c r="E1049" s="8"/>
      <c r="F1049" s="8"/>
      <c r="G1049" s="8"/>
      <c r="N1049" t="s">
        <v>8220</v>
      </c>
      <c r="O1049">
        <v>1412624315</v>
      </c>
      <c r="P1049">
        <v>1415219915</v>
      </c>
      <c r="Q1049">
        <f t="shared" si="66"/>
        <v>2595600</v>
      </c>
      <c r="R1049" s="12">
        <f t="shared" si="64"/>
        <v>41918.818460648145</v>
      </c>
      <c r="S1049" s="12">
        <f t="shared" si="65"/>
        <v>41948.860127314816</v>
      </c>
      <c r="T1049">
        <f t="shared" si="67"/>
        <v>30.041666666671517</v>
      </c>
    </row>
    <row r="1050" spans="1:20" hidden="1" x14ac:dyDescent="0.55000000000000004">
      <c r="A1050" t="s">
        <v>8219</v>
      </c>
      <c r="B1050" s="8">
        <v>7</v>
      </c>
      <c r="C1050" t="s">
        <v>8221</v>
      </c>
      <c r="D1050" s="8">
        <v>1</v>
      </c>
      <c r="E1050" s="8"/>
      <c r="F1050" s="8"/>
      <c r="G1050" s="8"/>
      <c r="N1050" t="s">
        <v>8220</v>
      </c>
      <c r="O1050">
        <v>1471310189</v>
      </c>
      <c r="P1050">
        <v>1474766189</v>
      </c>
      <c r="Q1050">
        <f t="shared" si="66"/>
        <v>3456000</v>
      </c>
      <c r="R1050" s="12">
        <f t="shared" si="64"/>
        <v>42598.053113425922</v>
      </c>
      <c r="S1050" s="12">
        <f t="shared" si="65"/>
        <v>42638.053113425922</v>
      </c>
      <c r="T1050">
        <f t="shared" si="67"/>
        <v>40</v>
      </c>
    </row>
    <row r="1051" spans="1:20" hidden="1" x14ac:dyDescent="0.55000000000000004">
      <c r="A1051" t="s">
        <v>8219</v>
      </c>
      <c r="B1051" s="8">
        <v>7</v>
      </c>
      <c r="C1051" t="s">
        <v>8221</v>
      </c>
      <c r="D1051" s="8">
        <v>1</v>
      </c>
      <c r="E1051" s="8"/>
      <c r="F1051" s="8"/>
      <c r="G1051" s="8"/>
      <c r="N1051" t="s">
        <v>8220</v>
      </c>
      <c r="O1051">
        <v>1452680445</v>
      </c>
      <c r="P1051">
        <v>1455272445</v>
      </c>
      <c r="Q1051">
        <f t="shared" si="66"/>
        <v>2592000</v>
      </c>
      <c r="R1051" s="12">
        <f t="shared" si="64"/>
        <v>42382.431076388893</v>
      </c>
      <c r="S1051" s="12">
        <f t="shared" si="65"/>
        <v>42412.431076388893</v>
      </c>
      <c r="T1051">
        <f t="shared" si="67"/>
        <v>30</v>
      </c>
    </row>
    <row r="1052" spans="1:20" hidden="1" x14ac:dyDescent="0.55000000000000004">
      <c r="A1052" t="s">
        <v>8219</v>
      </c>
      <c r="B1052" s="8">
        <v>7</v>
      </c>
      <c r="C1052" t="s">
        <v>8221</v>
      </c>
      <c r="D1052" s="8">
        <v>1</v>
      </c>
      <c r="E1052" s="8"/>
      <c r="F1052" s="8"/>
      <c r="G1052" s="8"/>
      <c r="N1052" t="s">
        <v>8220</v>
      </c>
      <c r="O1052">
        <v>1439665677</v>
      </c>
      <c r="P1052">
        <v>1442257677</v>
      </c>
      <c r="Q1052">
        <f t="shared" si="66"/>
        <v>2592000</v>
      </c>
      <c r="R1052" s="12">
        <f t="shared" si="64"/>
        <v>42231.7971875</v>
      </c>
      <c r="S1052" s="12">
        <f t="shared" si="65"/>
        <v>42261.7971875</v>
      </c>
      <c r="T1052">
        <f t="shared" si="67"/>
        <v>30</v>
      </c>
    </row>
    <row r="1053" spans="1:20" hidden="1" x14ac:dyDescent="0.55000000000000004">
      <c r="A1053" t="s">
        <v>8219</v>
      </c>
      <c r="B1053" s="8">
        <v>7</v>
      </c>
      <c r="C1053" t="s">
        <v>8221</v>
      </c>
      <c r="D1053" s="8">
        <v>1</v>
      </c>
      <c r="E1053" s="8"/>
      <c r="F1053" s="8"/>
      <c r="G1053" s="8"/>
      <c r="N1053" t="s">
        <v>8220</v>
      </c>
      <c r="O1053">
        <v>1406679625</v>
      </c>
      <c r="P1053">
        <v>1409098825</v>
      </c>
      <c r="Q1053">
        <f t="shared" si="66"/>
        <v>2419200</v>
      </c>
      <c r="R1053" s="12">
        <f t="shared" si="64"/>
        <v>41850.014178240745</v>
      </c>
      <c r="S1053" s="12">
        <f t="shared" si="65"/>
        <v>41878.014178240745</v>
      </c>
      <c r="T1053">
        <f t="shared" si="67"/>
        <v>28</v>
      </c>
    </row>
    <row r="1054" spans="1:20" hidden="1" x14ac:dyDescent="0.55000000000000004">
      <c r="A1054" t="s">
        <v>8219</v>
      </c>
      <c r="B1054" s="8">
        <v>7</v>
      </c>
      <c r="C1054" t="s">
        <v>8221</v>
      </c>
      <c r="D1054" s="8">
        <v>1</v>
      </c>
      <c r="E1054" s="8"/>
      <c r="F1054" s="8"/>
      <c r="G1054" s="8"/>
      <c r="N1054" t="s">
        <v>8220</v>
      </c>
      <c r="O1054">
        <v>1461438495</v>
      </c>
      <c r="P1054">
        <v>1465243740</v>
      </c>
      <c r="Q1054">
        <f t="shared" si="66"/>
        <v>3805245</v>
      </c>
      <c r="R1054" s="12">
        <f t="shared" si="64"/>
        <v>42483.797395833331</v>
      </c>
      <c r="S1054" s="12">
        <f t="shared" si="65"/>
        <v>42527.839583333334</v>
      </c>
      <c r="T1054">
        <f t="shared" si="67"/>
        <v>44.04218750000291</v>
      </c>
    </row>
    <row r="1055" spans="1:20" hidden="1" x14ac:dyDescent="0.55000000000000004">
      <c r="A1055" t="s">
        <v>8219</v>
      </c>
      <c r="B1055" s="8">
        <v>6</v>
      </c>
      <c r="C1055" t="s">
        <v>8221</v>
      </c>
      <c r="D1055" s="8">
        <v>1</v>
      </c>
      <c r="E1055" s="8"/>
      <c r="F1055" s="8"/>
      <c r="G1055" s="8"/>
      <c r="N1055" t="s">
        <v>8220</v>
      </c>
      <c r="O1055">
        <v>1486613332</v>
      </c>
      <c r="P1055">
        <v>1488773332</v>
      </c>
      <c r="Q1055">
        <f t="shared" si="66"/>
        <v>2160000</v>
      </c>
      <c r="R1055" s="12">
        <f t="shared" si="64"/>
        <v>42775.172824074078</v>
      </c>
      <c r="S1055" s="12">
        <f t="shared" si="65"/>
        <v>42800.172824074078</v>
      </c>
      <c r="T1055">
        <f t="shared" si="67"/>
        <v>25</v>
      </c>
    </row>
    <row r="1056" spans="1:20" hidden="1" x14ac:dyDescent="0.55000000000000004">
      <c r="A1056" t="s">
        <v>8219</v>
      </c>
      <c r="B1056" s="8">
        <v>6</v>
      </c>
      <c r="C1056" t="s">
        <v>8221</v>
      </c>
      <c r="D1056" s="8">
        <v>1</v>
      </c>
      <c r="E1056" s="8"/>
      <c r="F1056" s="8"/>
      <c r="G1056" s="8"/>
      <c r="N1056" t="s">
        <v>8220</v>
      </c>
      <c r="O1056">
        <v>1405110399</v>
      </c>
      <c r="P1056">
        <v>1407708000</v>
      </c>
      <c r="Q1056">
        <f t="shared" si="66"/>
        <v>2597601</v>
      </c>
      <c r="R1056" s="12">
        <f t="shared" si="64"/>
        <v>41831.851840277777</v>
      </c>
      <c r="S1056" s="12">
        <f t="shared" si="65"/>
        <v>41861.916666666664</v>
      </c>
      <c r="T1056">
        <f t="shared" si="67"/>
        <v>30.064826388887013</v>
      </c>
    </row>
    <row r="1057" spans="1:20" hidden="1" x14ac:dyDescent="0.55000000000000004">
      <c r="A1057" t="s">
        <v>8219</v>
      </c>
      <c r="B1057" s="8">
        <v>5</v>
      </c>
      <c r="C1057" t="s">
        <v>8221</v>
      </c>
      <c r="D1057" s="8">
        <v>1</v>
      </c>
      <c r="E1057" s="8"/>
      <c r="F1057" s="8"/>
      <c r="G1057" s="8"/>
      <c r="N1057" t="s">
        <v>8220</v>
      </c>
      <c r="O1057">
        <v>1454802545</v>
      </c>
      <c r="P1057">
        <v>1457394545</v>
      </c>
      <c r="Q1057">
        <f t="shared" si="66"/>
        <v>2592000</v>
      </c>
      <c r="R1057" s="12">
        <f t="shared" si="64"/>
        <v>42406.992418981477</v>
      </c>
      <c r="S1057" s="12">
        <f t="shared" si="65"/>
        <v>42436.992418981477</v>
      </c>
      <c r="T1057">
        <f t="shared" si="67"/>
        <v>30</v>
      </c>
    </row>
    <row r="1058" spans="1:20" hidden="1" x14ac:dyDescent="0.55000000000000004">
      <c r="A1058" t="s">
        <v>8219</v>
      </c>
      <c r="B1058" s="8">
        <v>4</v>
      </c>
      <c r="C1058" t="s">
        <v>8221</v>
      </c>
      <c r="D1058" s="8">
        <v>1</v>
      </c>
      <c r="E1058" s="8"/>
      <c r="F1058" s="8"/>
      <c r="G1058" s="8"/>
      <c r="N1058" t="s">
        <v>8220</v>
      </c>
      <c r="O1058">
        <v>1424711777</v>
      </c>
      <c r="P1058">
        <v>1429892177</v>
      </c>
      <c r="Q1058">
        <f t="shared" si="66"/>
        <v>5180400</v>
      </c>
      <c r="R1058" s="12">
        <f t="shared" si="64"/>
        <v>42058.719641203701</v>
      </c>
      <c r="S1058" s="12">
        <f t="shared" si="65"/>
        <v>42118.677974537044</v>
      </c>
      <c r="T1058">
        <f t="shared" si="67"/>
        <v>59.958333333343035</v>
      </c>
    </row>
    <row r="1059" spans="1:20" hidden="1" x14ac:dyDescent="0.55000000000000004">
      <c r="A1059" t="s">
        <v>8219</v>
      </c>
      <c r="B1059" s="8">
        <v>4</v>
      </c>
      <c r="C1059" t="s">
        <v>8221</v>
      </c>
      <c r="D1059" s="8">
        <v>1</v>
      </c>
      <c r="E1059" s="8"/>
      <c r="F1059" s="8"/>
      <c r="G1059" s="8"/>
      <c r="N1059" t="s">
        <v>8220</v>
      </c>
      <c r="O1059">
        <v>1478292883</v>
      </c>
      <c r="P1059">
        <v>1480888483</v>
      </c>
      <c r="Q1059">
        <f t="shared" si="66"/>
        <v>2595600</v>
      </c>
      <c r="R1059" s="12">
        <f t="shared" si="64"/>
        <v>42678.871331018512</v>
      </c>
      <c r="S1059" s="12">
        <f t="shared" si="65"/>
        <v>42708.912997685184</v>
      </c>
      <c r="T1059">
        <f t="shared" si="67"/>
        <v>30.041666666671517</v>
      </c>
    </row>
    <row r="1060" spans="1:20" hidden="1" x14ac:dyDescent="0.55000000000000004">
      <c r="A1060" t="s">
        <v>8219</v>
      </c>
      <c r="B1060" s="8">
        <v>4</v>
      </c>
      <c r="C1060" t="s">
        <v>8221</v>
      </c>
      <c r="D1060" s="8">
        <v>1</v>
      </c>
      <c r="E1060" s="8"/>
      <c r="F1060" s="8"/>
      <c r="G1060" s="8"/>
      <c r="N1060" t="s">
        <v>8220</v>
      </c>
      <c r="O1060">
        <v>1423777043</v>
      </c>
      <c r="P1060">
        <v>1427328000</v>
      </c>
      <c r="Q1060">
        <f t="shared" si="66"/>
        <v>3550957</v>
      </c>
      <c r="R1060" s="12">
        <f t="shared" si="64"/>
        <v>42047.900960648149</v>
      </c>
      <c r="S1060" s="12">
        <f t="shared" si="65"/>
        <v>42089</v>
      </c>
      <c r="T1060">
        <f t="shared" si="67"/>
        <v>41.099039351851388</v>
      </c>
    </row>
    <row r="1061" spans="1:20" hidden="1" x14ac:dyDescent="0.55000000000000004">
      <c r="A1061" t="s">
        <v>8219</v>
      </c>
      <c r="B1061" s="8">
        <v>4</v>
      </c>
      <c r="C1061" t="s">
        <v>8221</v>
      </c>
      <c r="D1061" s="8">
        <v>1</v>
      </c>
      <c r="E1061" s="8"/>
      <c r="F1061" s="8"/>
      <c r="G1061" s="8"/>
      <c r="N1061" t="s">
        <v>8220</v>
      </c>
      <c r="O1061">
        <v>1423681056</v>
      </c>
      <c r="P1061">
        <v>1426269456</v>
      </c>
      <c r="Q1061">
        <f t="shared" si="66"/>
        <v>2588400</v>
      </c>
      <c r="R1061" s="12">
        <f t="shared" si="64"/>
        <v>42046.79</v>
      </c>
      <c r="S1061" s="12">
        <f t="shared" si="65"/>
        <v>42076.748333333337</v>
      </c>
      <c r="T1061">
        <f t="shared" si="67"/>
        <v>29.958333333335759</v>
      </c>
    </row>
    <row r="1062" spans="1:20" hidden="1" x14ac:dyDescent="0.55000000000000004">
      <c r="A1062" t="s">
        <v>8219</v>
      </c>
      <c r="B1062" s="8">
        <v>3</v>
      </c>
      <c r="C1062" t="s">
        <v>8221</v>
      </c>
      <c r="D1062" s="8">
        <v>1</v>
      </c>
      <c r="E1062" s="8"/>
      <c r="F1062" s="8"/>
      <c r="G1062" s="8"/>
      <c r="N1062" t="s">
        <v>8220</v>
      </c>
      <c r="O1062">
        <v>1426542893</v>
      </c>
      <c r="P1062">
        <v>1429134893</v>
      </c>
      <c r="Q1062">
        <f t="shared" si="66"/>
        <v>2592000</v>
      </c>
      <c r="R1062" s="12">
        <f t="shared" si="64"/>
        <v>42079.913113425922</v>
      </c>
      <c r="S1062" s="12">
        <f t="shared" si="65"/>
        <v>42109.913113425922</v>
      </c>
      <c r="T1062">
        <f t="shared" si="67"/>
        <v>30</v>
      </c>
    </row>
    <row r="1063" spans="1:20" hidden="1" x14ac:dyDescent="0.55000000000000004">
      <c r="A1063" t="s">
        <v>8219</v>
      </c>
      <c r="B1063" s="8">
        <v>3</v>
      </c>
      <c r="C1063" t="s">
        <v>8221</v>
      </c>
      <c r="D1063" s="8">
        <v>1</v>
      </c>
      <c r="E1063" s="8"/>
      <c r="F1063" s="8"/>
      <c r="G1063" s="8"/>
      <c r="N1063" t="s">
        <v>8220</v>
      </c>
      <c r="O1063">
        <v>1456987108</v>
      </c>
      <c r="P1063">
        <v>1462150800</v>
      </c>
      <c r="Q1063">
        <f t="shared" si="66"/>
        <v>5163692</v>
      </c>
      <c r="R1063" s="12">
        <f t="shared" si="64"/>
        <v>42432.276712962965</v>
      </c>
      <c r="S1063" s="12">
        <f t="shared" si="65"/>
        <v>42492.041666666672</v>
      </c>
      <c r="T1063">
        <f t="shared" si="67"/>
        <v>59.764953703706851</v>
      </c>
    </row>
    <row r="1064" spans="1:20" hidden="1" x14ac:dyDescent="0.55000000000000004">
      <c r="A1064" t="s">
        <v>8219</v>
      </c>
      <c r="B1064" s="8">
        <v>3</v>
      </c>
      <c r="C1064" t="s">
        <v>8221</v>
      </c>
      <c r="D1064" s="8">
        <v>1</v>
      </c>
      <c r="E1064" s="8"/>
      <c r="F1064" s="8"/>
      <c r="G1064" s="8"/>
      <c r="N1064" t="s">
        <v>8220</v>
      </c>
      <c r="O1064">
        <v>1467746541</v>
      </c>
      <c r="P1064">
        <v>1468351341</v>
      </c>
      <c r="Q1064">
        <f t="shared" si="66"/>
        <v>604800</v>
      </c>
      <c r="R1064" s="12">
        <f t="shared" si="64"/>
        <v>42556.807187500002</v>
      </c>
      <c r="S1064" s="12">
        <f t="shared" si="65"/>
        <v>42563.807187500002</v>
      </c>
      <c r="T1064">
        <f t="shared" si="67"/>
        <v>7</v>
      </c>
    </row>
    <row r="1065" spans="1:20" hidden="1" x14ac:dyDescent="0.55000000000000004">
      <c r="A1065" t="s">
        <v>8219</v>
      </c>
      <c r="B1065" s="8">
        <v>3</v>
      </c>
      <c r="C1065" t="s">
        <v>8221</v>
      </c>
      <c r="D1065" s="8">
        <v>1</v>
      </c>
      <c r="E1065" s="8"/>
      <c r="F1065" s="8"/>
      <c r="G1065" s="8"/>
      <c r="N1065" t="s">
        <v>8220</v>
      </c>
      <c r="O1065">
        <v>1470012262</v>
      </c>
      <c r="P1065">
        <v>1472604262</v>
      </c>
      <c r="Q1065">
        <f t="shared" si="66"/>
        <v>2592000</v>
      </c>
      <c r="R1065" s="12">
        <f t="shared" si="64"/>
        <v>42583.030810185184</v>
      </c>
      <c r="S1065" s="12">
        <f t="shared" si="65"/>
        <v>42613.030810185184</v>
      </c>
      <c r="T1065">
        <f t="shared" si="67"/>
        <v>30</v>
      </c>
    </row>
    <row r="1066" spans="1:20" hidden="1" x14ac:dyDescent="0.55000000000000004">
      <c r="A1066" t="s">
        <v>8219</v>
      </c>
      <c r="B1066" s="8">
        <v>3</v>
      </c>
      <c r="C1066" t="s">
        <v>8221</v>
      </c>
      <c r="D1066" s="8">
        <v>1</v>
      </c>
      <c r="E1066" s="8"/>
      <c r="F1066" s="8"/>
      <c r="G1066" s="8"/>
      <c r="N1066" t="s">
        <v>8221</v>
      </c>
      <c r="O1066">
        <v>1369286903</v>
      </c>
      <c r="P1066">
        <v>1373174903</v>
      </c>
      <c r="Q1066">
        <f t="shared" si="66"/>
        <v>3888000</v>
      </c>
      <c r="R1066" s="12">
        <f t="shared" si="64"/>
        <v>41417.228043981479</v>
      </c>
      <c r="S1066" s="12">
        <f t="shared" si="65"/>
        <v>41462.228043981479</v>
      </c>
      <c r="T1066">
        <f t="shared" si="67"/>
        <v>45</v>
      </c>
    </row>
    <row r="1067" spans="1:20" hidden="1" x14ac:dyDescent="0.55000000000000004">
      <c r="A1067" t="s">
        <v>8219</v>
      </c>
      <c r="B1067" s="8">
        <v>2</v>
      </c>
      <c r="C1067" t="s">
        <v>8221</v>
      </c>
      <c r="D1067" s="8">
        <v>1</v>
      </c>
      <c r="E1067" s="8"/>
      <c r="F1067" s="8"/>
      <c r="G1067" s="8"/>
      <c r="N1067" t="s">
        <v>8221</v>
      </c>
      <c r="O1067">
        <v>1390381722</v>
      </c>
      <c r="P1067">
        <v>1392800922</v>
      </c>
      <c r="Q1067">
        <f t="shared" si="66"/>
        <v>2419200</v>
      </c>
      <c r="R1067" s="12">
        <f t="shared" si="64"/>
        <v>41661.381041666667</v>
      </c>
      <c r="S1067" s="12">
        <f t="shared" si="65"/>
        <v>41689.381041666667</v>
      </c>
      <c r="T1067">
        <f t="shared" si="67"/>
        <v>28</v>
      </c>
    </row>
    <row r="1068" spans="1:20" hidden="1" x14ac:dyDescent="0.55000000000000004">
      <c r="A1068" t="s">
        <v>8219</v>
      </c>
      <c r="B1068" s="8">
        <v>1</v>
      </c>
      <c r="C1068" t="s">
        <v>8221</v>
      </c>
      <c r="D1068" s="8">
        <v>1</v>
      </c>
      <c r="E1068" s="8"/>
      <c r="F1068" s="8"/>
      <c r="G1068" s="8"/>
      <c r="N1068" t="s">
        <v>8221</v>
      </c>
      <c r="O1068">
        <v>1371769582</v>
      </c>
      <c r="P1068">
        <v>1375657582</v>
      </c>
      <c r="Q1068">
        <f t="shared" si="66"/>
        <v>3888000</v>
      </c>
      <c r="R1068" s="12">
        <f t="shared" si="64"/>
        <v>41445.962754629632</v>
      </c>
      <c r="S1068" s="12">
        <f t="shared" si="65"/>
        <v>41490.962754629632</v>
      </c>
      <c r="T1068">
        <f t="shared" si="67"/>
        <v>45</v>
      </c>
    </row>
    <row r="1069" spans="1:20" hidden="1" x14ac:dyDescent="0.55000000000000004">
      <c r="C1069" t="s">
        <v>8221</v>
      </c>
      <c r="D1069" s="8">
        <v>1</v>
      </c>
      <c r="E1069" s="8"/>
      <c r="F1069" s="8"/>
      <c r="G1069" s="8"/>
      <c r="N1069" t="s">
        <v>8221</v>
      </c>
      <c r="O1069">
        <v>1385065931</v>
      </c>
      <c r="P1069">
        <v>1387657931</v>
      </c>
      <c r="Q1069">
        <f t="shared" si="66"/>
        <v>2592000</v>
      </c>
      <c r="R1069" s="12">
        <f t="shared" si="64"/>
        <v>41599.855682870373</v>
      </c>
      <c r="S1069" s="12">
        <f t="shared" si="65"/>
        <v>41629.855682870373</v>
      </c>
      <c r="T1069">
        <f t="shared" si="67"/>
        <v>30</v>
      </c>
    </row>
    <row r="1070" spans="1:20" hidden="1" x14ac:dyDescent="0.55000000000000004">
      <c r="C1070" t="s">
        <v>8221</v>
      </c>
      <c r="D1070" s="8">
        <v>1</v>
      </c>
      <c r="E1070" s="8"/>
      <c r="F1070" s="8"/>
      <c r="G1070" s="8"/>
      <c r="N1070" t="s">
        <v>8221</v>
      </c>
      <c r="O1070">
        <v>1457686464</v>
      </c>
      <c r="P1070">
        <v>1460274864</v>
      </c>
      <c r="Q1070">
        <f t="shared" si="66"/>
        <v>2588400</v>
      </c>
      <c r="R1070" s="12">
        <f t="shared" si="64"/>
        <v>42440.371111111104</v>
      </c>
      <c r="S1070" s="12">
        <f t="shared" si="65"/>
        <v>42470.329444444447</v>
      </c>
      <c r="T1070">
        <f t="shared" si="67"/>
        <v>29.958333333343035</v>
      </c>
    </row>
    <row r="1071" spans="1:20" hidden="1" x14ac:dyDescent="0.55000000000000004">
      <c r="C1071" t="s">
        <v>8221</v>
      </c>
      <c r="D1071" s="8">
        <v>1</v>
      </c>
      <c r="E1071" s="8"/>
      <c r="F1071" s="8"/>
      <c r="G1071" s="8"/>
      <c r="N1071" t="s">
        <v>8221</v>
      </c>
      <c r="O1071">
        <v>1382679059</v>
      </c>
      <c r="P1071">
        <v>1385447459</v>
      </c>
      <c r="Q1071">
        <f t="shared" si="66"/>
        <v>2768400</v>
      </c>
      <c r="R1071" s="12">
        <f t="shared" si="64"/>
        <v>41572.229849537034</v>
      </c>
      <c r="S1071" s="12">
        <f t="shared" si="65"/>
        <v>41604.271516203706</v>
      </c>
      <c r="T1071">
        <f t="shared" si="67"/>
        <v>32.041666666671517</v>
      </c>
    </row>
    <row r="1072" spans="1:20" hidden="1" x14ac:dyDescent="0.55000000000000004">
      <c r="C1072" t="s">
        <v>8221</v>
      </c>
      <c r="D1072" s="8">
        <v>1</v>
      </c>
      <c r="E1072" s="8"/>
      <c r="F1072" s="8"/>
      <c r="G1072" s="8"/>
      <c r="N1072" t="s">
        <v>8221</v>
      </c>
      <c r="O1072">
        <v>1347322622</v>
      </c>
      <c r="P1072">
        <v>1349050622</v>
      </c>
      <c r="Q1072">
        <f t="shared" si="66"/>
        <v>1728000</v>
      </c>
      <c r="R1072" s="12">
        <f t="shared" si="64"/>
        <v>41163.011828703704</v>
      </c>
      <c r="S1072" s="12">
        <f t="shared" si="65"/>
        <v>41183.011828703704</v>
      </c>
      <c r="T1072">
        <f t="shared" si="67"/>
        <v>20</v>
      </c>
    </row>
    <row r="1073" spans="3:20" hidden="1" x14ac:dyDescent="0.55000000000000004">
      <c r="C1073" t="s">
        <v>8221</v>
      </c>
      <c r="D1073" s="8">
        <v>1</v>
      </c>
      <c r="E1073" s="8"/>
      <c r="F1073" s="8"/>
      <c r="G1073" s="8"/>
      <c r="N1073" t="s">
        <v>8221</v>
      </c>
      <c r="O1073">
        <v>1445191493</v>
      </c>
      <c r="P1073">
        <v>1447787093</v>
      </c>
      <c r="Q1073">
        <f t="shared" si="66"/>
        <v>2595600</v>
      </c>
      <c r="R1073" s="12">
        <f t="shared" si="64"/>
        <v>42295.753391203703</v>
      </c>
      <c r="S1073" s="12">
        <f t="shared" si="65"/>
        <v>42325.795057870375</v>
      </c>
      <c r="T1073">
        <f t="shared" si="67"/>
        <v>30.041666666671517</v>
      </c>
    </row>
    <row r="1074" spans="3:20" hidden="1" x14ac:dyDescent="0.55000000000000004">
      <c r="C1074" t="s">
        <v>8221</v>
      </c>
      <c r="D1074" s="8">
        <v>1</v>
      </c>
      <c r="E1074" s="8"/>
      <c r="F1074" s="8"/>
      <c r="G1074" s="8"/>
      <c r="N1074" t="s">
        <v>8221</v>
      </c>
      <c r="O1074">
        <v>1389038297</v>
      </c>
      <c r="P1074">
        <v>1391630297</v>
      </c>
      <c r="Q1074">
        <f t="shared" si="66"/>
        <v>2592000</v>
      </c>
      <c r="R1074" s="12">
        <f t="shared" si="64"/>
        <v>41645.832141203704</v>
      </c>
      <c r="S1074" s="12">
        <f t="shared" si="65"/>
        <v>41675.832141203704</v>
      </c>
      <c r="T1074">
        <f t="shared" si="67"/>
        <v>30</v>
      </c>
    </row>
    <row r="1075" spans="3:20" hidden="1" x14ac:dyDescent="0.55000000000000004">
      <c r="C1075" t="s">
        <v>8221</v>
      </c>
      <c r="D1075" s="8">
        <v>1</v>
      </c>
      <c r="E1075" s="8"/>
      <c r="F1075" s="8"/>
      <c r="G1075" s="8"/>
      <c r="N1075" t="s">
        <v>8221</v>
      </c>
      <c r="O1075">
        <v>1316214541</v>
      </c>
      <c r="P1075">
        <v>1318806541</v>
      </c>
      <c r="Q1075">
        <f t="shared" si="66"/>
        <v>2592000</v>
      </c>
      <c r="R1075" s="12">
        <f t="shared" si="64"/>
        <v>40802.964594907404</v>
      </c>
      <c r="S1075" s="12">
        <f t="shared" si="65"/>
        <v>40832.964594907404</v>
      </c>
      <c r="T1075">
        <f t="shared" si="67"/>
        <v>30</v>
      </c>
    </row>
    <row r="1076" spans="3:20" hidden="1" x14ac:dyDescent="0.55000000000000004">
      <c r="C1076" t="s">
        <v>8221</v>
      </c>
      <c r="D1076" s="8">
        <v>1</v>
      </c>
      <c r="E1076" s="8"/>
      <c r="F1076" s="8"/>
      <c r="G1076" s="8"/>
      <c r="N1076" t="s">
        <v>8221</v>
      </c>
      <c r="O1076">
        <v>1386216545</v>
      </c>
      <c r="P1076">
        <v>1388808545</v>
      </c>
      <c r="Q1076">
        <f t="shared" si="66"/>
        <v>2592000</v>
      </c>
      <c r="R1076" s="12">
        <f t="shared" si="64"/>
        <v>41613.172974537039</v>
      </c>
      <c r="S1076" s="12">
        <f t="shared" si="65"/>
        <v>41643.172974537039</v>
      </c>
      <c r="T1076">
        <f t="shared" si="67"/>
        <v>30</v>
      </c>
    </row>
    <row r="1077" spans="3:20" hidden="1" x14ac:dyDescent="0.55000000000000004">
      <c r="C1077" t="s">
        <v>8221</v>
      </c>
      <c r="D1077" s="8">
        <v>1</v>
      </c>
      <c r="E1077" s="8"/>
      <c r="F1077" s="8"/>
      <c r="G1077" s="8"/>
      <c r="N1077" t="s">
        <v>8221</v>
      </c>
      <c r="O1077">
        <v>1333748516</v>
      </c>
      <c r="P1077">
        <v>1336340516</v>
      </c>
      <c r="Q1077">
        <f t="shared" si="66"/>
        <v>2592000</v>
      </c>
      <c r="R1077" s="12">
        <f t="shared" si="64"/>
        <v>41005.904120370367</v>
      </c>
      <c r="S1077" s="12">
        <f t="shared" si="65"/>
        <v>41035.904120370367</v>
      </c>
      <c r="T1077">
        <f t="shared" si="67"/>
        <v>30</v>
      </c>
    </row>
    <row r="1078" spans="3:20" hidden="1" x14ac:dyDescent="0.55000000000000004">
      <c r="C1078" t="s">
        <v>8221</v>
      </c>
      <c r="D1078" s="8">
        <v>1</v>
      </c>
      <c r="E1078" s="8"/>
      <c r="F1078" s="8"/>
      <c r="G1078" s="8"/>
      <c r="N1078" t="s">
        <v>8221</v>
      </c>
      <c r="O1078">
        <v>1405674250</v>
      </c>
      <c r="P1078">
        <v>1410426250</v>
      </c>
      <c r="Q1078">
        <f t="shared" si="66"/>
        <v>4752000</v>
      </c>
      <c r="R1078" s="12">
        <f t="shared" si="64"/>
        <v>41838.377893518518</v>
      </c>
      <c r="S1078" s="12">
        <f t="shared" si="65"/>
        <v>41893.377893518518</v>
      </c>
      <c r="T1078">
        <f t="shared" si="67"/>
        <v>55</v>
      </c>
    </row>
    <row r="1079" spans="3:20" hidden="1" x14ac:dyDescent="0.55000000000000004">
      <c r="C1079" t="s">
        <v>8221</v>
      </c>
      <c r="D1079" s="8">
        <v>1</v>
      </c>
      <c r="E1079" s="8"/>
      <c r="F1079" s="8"/>
      <c r="G1079" s="8"/>
      <c r="N1079" t="s">
        <v>8221</v>
      </c>
      <c r="O1079">
        <v>1450152011</v>
      </c>
      <c r="P1079">
        <v>1452744011</v>
      </c>
      <c r="Q1079">
        <f t="shared" si="66"/>
        <v>2592000</v>
      </c>
      <c r="R1079" s="12">
        <f t="shared" si="64"/>
        <v>42353.16679398148</v>
      </c>
      <c r="S1079" s="12">
        <f t="shared" si="65"/>
        <v>42383.16679398148</v>
      </c>
      <c r="T1079">
        <f t="shared" si="67"/>
        <v>30</v>
      </c>
    </row>
    <row r="1080" spans="3:20" hidden="1" x14ac:dyDescent="0.55000000000000004">
      <c r="C1080" t="s">
        <v>8221</v>
      </c>
      <c r="D1080" s="8">
        <v>1</v>
      </c>
      <c r="E1080" s="8"/>
      <c r="F1080" s="8"/>
      <c r="G1080" s="8"/>
      <c r="N1080" t="s">
        <v>8221</v>
      </c>
      <c r="O1080">
        <v>1307421721</v>
      </c>
      <c r="P1080">
        <v>1311309721</v>
      </c>
      <c r="Q1080">
        <f t="shared" si="66"/>
        <v>3888000</v>
      </c>
      <c r="R1080" s="12">
        <f t="shared" si="64"/>
        <v>40701.195844907408</v>
      </c>
      <c r="S1080" s="12">
        <f t="shared" si="65"/>
        <v>40746.195844907408</v>
      </c>
      <c r="T1080">
        <f t="shared" si="67"/>
        <v>45</v>
      </c>
    </row>
    <row r="1081" spans="3:20" hidden="1" x14ac:dyDescent="0.55000000000000004">
      <c r="C1081" t="s">
        <v>8221</v>
      </c>
      <c r="D1081" s="8">
        <v>1</v>
      </c>
      <c r="E1081" s="8"/>
      <c r="F1081" s="8"/>
      <c r="G1081" s="8"/>
      <c r="N1081" t="s">
        <v>8221</v>
      </c>
      <c r="O1081">
        <v>1461072936</v>
      </c>
      <c r="P1081">
        <v>1463232936</v>
      </c>
      <c r="Q1081">
        <f t="shared" si="66"/>
        <v>2160000</v>
      </c>
      <c r="R1081" s="12">
        <f t="shared" si="64"/>
        <v>42479.566388888896</v>
      </c>
      <c r="S1081" s="12">
        <f t="shared" si="65"/>
        <v>42504.566388888896</v>
      </c>
      <c r="T1081">
        <f t="shared" si="67"/>
        <v>25</v>
      </c>
    </row>
    <row r="1082" spans="3:20" hidden="1" x14ac:dyDescent="0.55000000000000004">
      <c r="C1082" t="s">
        <v>8221</v>
      </c>
      <c r="D1082" s="8">
        <v>1</v>
      </c>
      <c r="E1082" s="8"/>
      <c r="F1082" s="8"/>
      <c r="G1082" s="8"/>
      <c r="N1082" t="s">
        <v>8221</v>
      </c>
      <c r="O1082">
        <v>1397186333</v>
      </c>
      <c r="P1082">
        <v>1399778333</v>
      </c>
      <c r="Q1082">
        <f t="shared" si="66"/>
        <v>2592000</v>
      </c>
      <c r="R1082" s="12">
        <f t="shared" si="64"/>
        <v>41740.138113425928</v>
      </c>
      <c r="S1082" s="12">
        <f t="shared" si="65"/>
        <v>41770.138113425928</v>
      </c>
      <c r="T1082">
        <f t="shared" si="67"/>
        <v>30</v>
      </c>
    </row>
    <row r="1083" spans="3:20" hidden="1" x14ac:dyDescent="0.55000000000000004">
      <c r="C1083" t="s">
        <v>8221</v>
      </c>
      <c r="D1083" s="8">
        <v>1</v>
      </c>
      <c r="E1083" s="8"/>
      <c r="F1083" s="8"/>
      <c r="G1083" s="8"/>
      <c r="N1083" t="s">
        <v>8221</v>
      </c>
      <c r="O1083">
        <v>1419891292</v>
      </c>
      <c r="P1083">
        <v>1422483292</v>
      </c>
      <c r="Q1083">
        <f t="shared" si="66"/>
        <v>2592000</v>
      </c>
      <c r="R1083" s="12">
        <f t="shared" si="64"/>
        <v>42002.926990740743</v>
      </c>
      <c r="S1083" s="12">
        <f t="shared" si="65"/>
        <v>42032.926990740743</v>
      </c>
      <c r="T1083">
        <f t="shared" si="67"/>
        <v>30</v>
      </c>
    </row>
    <row r="1084" spans="3:20" hidden="1" x14ac:dyDescent="0.55000000000000004">
      <c r="C1084" t="s">
        <v>8221</v>
      </c>
      <c r="D1084" s="8">
        <v>1</v>
      </c>
      <c r="E1084" s="8"/>
      <c r="F1084" s="8"/>
      <c r="G1084" s="8"/>
      <c r="N1084" t="s">
        <v>8221</v>
      </c>
      <c r="O1084">
        <v>1342043088</v>
      </c>
      <c r="P1084">
        <v>1344635088</v>
      </c>
      <c r="Q1084">
        <f t="shared" si="66"/>
        <v>2592000</v>
      </c>
      <c r="R1084" s="12">
        <f t="shared" si="64"/>
        <v>41101.906111111115</v>
      </c>
      <c r="S1084" s="12">
        <f t="shared" si="65"/>
        <v>41131.906111111115</v>
      </c>
      <c r="T1084">
        <f t="shared" si="67"/>
        <v>30</v>
      </c>
    </row>
    <row r="1085" spans="3:20" hidden="1" x14ac:dyDescent="0.55000000000000004">
      <c r="C1085" t="s">
        <v>8221</v>
      </c>
      <c r="D1085" s="8">
        <v>1</v>
      </c>
      <c r="E1085" s="8"/>
      <c r="F1085" s="8"/>
      <c r="G1085" s="8"/>
      <c r="N1085" t="s">
        <v>8221</v>
      </c>
      <c r="O1085">
        <v>1401810583</v>
      </c>
      <c r="P1085">
        <v>1406994583</v>
      </c>
      <c r="Q1085">
        <f t="shared" si="66"/>
        <v>5184000</v>
      </c>
      <c r="R1085" s="12">
        <f t="shared" si="64"/>
        <v>41793.659525462965</v>
      </c>
      <c r="S1085" s="12">
        <f t="shared" si="65"/>
        <v>41853.659525462965</v>
      </c>
      <c r="T1085">
        <f t="shared" si="67"/>
        <v>60</v>
      </c>
    </row>
    <row r="1086" spans="3:20" hidden="1" x14ac:dyDescent="0.55000000000000004">
      <c r="C1086" t="s">
        <v>8221</v>
      </c>
      <c r="D1086" s="8">
        <v>1</v>
      </c>
      <c r="E1086" s="8"/>
      <c r="F1086" s="8"/>
      <c r="G1086" s="8"/>
      <c r="N1086" t="s">
        <v>8221</v>
      </c>
      <c r="O1086">
        <v>1404942804</v>
      </c>
      <c r="P1086">
        <v>1407534804</v>
      </c>
      <c r="Q1086">
        <f t="shared" si="66"/>
        <v>2592000</v>
      </c>
      <c r="R1086" s="12">
        <f t="shared" si="64"/>
        <v>41829.912083333329</v>
      </c>
      <c r="S1086" s="12">
        <f t="shared" si="65"/>
        <v>41859.912083333329</v>
      </c>
      <c r="T1086">
        <f t="shared" si="67"/>
        <v>30</v>
      </c>
    </row>
    <row r="1087" spans="3:20" hidden="1" x14ac:dyDescent="0.55000000000000004">
      <c r="C1087" t="s">
        <v>8221</v>
      </c>
      <c r="D1087" s="8">
        <v>1</v>
      </c>
      <c r="E1087" s="8"/>
      <c r="F1087" s="8"/>
      <c r="G1087" s="8"/>
      <c r="N1087" t="s">
        <v>8221</v>
      </c>
      <c r="O1087">
        <v>1455379575</v>
      </c>
      <c r="P1087">
        <v>1457967975</v>
      </c>
      <c r="Q1087">
        <f t="shared" si="66"/>
        <v>2588400</v>
      </c>
      <c r="R1087" s="12">
        <f t="shared" si="64"/>
        <v>42413.671006944445</v>
      </c>
      <c r="S1087" s="12">
        <f t="shared" si="65"/>
        <v>42443.629340277781</v>
      </c>
      <c r="T1087">
        <f t="shared" si="67"/>
        <v>29.958333333335759</v>
      </c>
    </row>
    <row r="1088" spans="3:20" hidden="1" x14ac:dyDescent="0.55000000000000004">
      <c r="C1088" t="s">
        <v>8221</v>
      </c>
      <c r="D1088" s="8">
        <v>1</v>
      </c>
      <c r="E1088" s="8"/>
      <c r="F1088" s="8"/>
      <c r="G1088" s="8"/>
      <c r="N1088" t="s">
        <v>8221</v>
      </c>
      <c r="O1088">
        <v>1406321291</v>
      </c>
      <c r="P1088">
        <v>1408913291</v>
      </c>
      <c r="Q1088">
        <f t="shared" si="66"/>
        <v>2592000</v>
      </c>
      <c r="R1088" s="12">
        <f t="shared" si="64"/>
        <v>41845.866793981484</v>
      </c>
      <c r="S1088" s="12">
        <f t="shared" si="65"/>
        <v>41875.866793981484</v>
      </c>
      <c r="T1088">
        <f t="shared" si="67"/>
        <v>30</v>
      </c>
    </row>
    <row r="1089" spans="3:20" hidden="1" x14ac:dyDescent="0.55000000000000004">
      <c r="C1089" t="s">
        <v>8221</v>
      </c>
      <c r="D1089" s="8">
        <v>1</v>
      </c>
      <c r="E1089" s="8"/>
      <c r="F1089" s="8"/>
      <c r="G1089" s="8"/>
      <c r="N1089" t="s">
        <v>8221</v>
      </c>
      <c r="O1089">
        <v>1400260087</v>
      </c>
      <c r="P1089">
        <v>1402852087</v>
      </c>
      <c r="Q1089">
        <f t="shared" si="66"/>
        <v>2592000</v>
      </c>
      <c r="R1089" s="12">
        <f t="shared" si="64"/>
        <v>41775.713969907411</v>
      </c>
      <c r="S1089" s="12">
        <f t="shared" si="65"/>
        <v>41805.713969907411</v>
      </c>
      <c r="T1089">
        <f t="shared" si="67"/>
        <v>30</v>
      </c>
    </row>
    <row r="1090" spans="3:20" hidden="1" x14ac:dyDescent="0.55000000000000004">
      <c r="C1090" t="s">
        <v>8221</v>
      </c>
      <c r="D1090" s="8">
        <v>1</v>
      </c>
      <c r="E1090" s="8"/>
      <c r="F1090" s="8"/>
      <c r="G1090" s="8"/>
      <c r="N1090" t="s">
        <v>8221</v>
      </c>
      <c r="O1090">
        <v>1395774667</v>
      </c>
      <c r="P1090">
        <v>1398366667</v>
      </c>
      <c r="Q1090">
        <f t="shared" si="66"/>
        <v>2592000</v>
      </c>
      <c r="R1090" s="12">
        <f t="shared" ref="R1090:R1153" si="68">(((O1090/60)/60)/24)+DATE(1970,1,1)</f>
        <v>41723.799386574072</v>
      </c>
      <c r="S1090" s="12">
        <f t="shared" ref="S1090:S1153" si="69">(((P1090/60)/60)/24)+DATE(1970,1,1)</f>
        <v>41753.799386574072</v>
      </c>
      <c r="T1090">
        <f t="shared" si="67"/>
        <v>30</v>
      </c>
    </row>
    <row r="1091" spans="3:20" hidden="1" x14ac:dyDescent="0.55000000000000004">
      <c r="C1091" t="s">
        <v>8221</v>
      </c>
      <c r="D1091" s="8">
        <v>1</v>
      </c>
      <c r="E1091" s="8"/>
      <c r="F1091" s="8"/>
      <c r="G1091" s="8"/>
      <c r="N1091" t="s">
        <v>8221</v>
      </c>
      <c r="O1091">
        <v>1432701175</v>
      </c>
      <c r="P1091">
        <v>1435293175</v>
      </c>
      <c r="Q1091">
        <f t="shared" ref="Q1091:Q1154" si="70">P1091-O1091</f>
        <v>2592000</v>
      </c>
      <c r="R1091" s="12">
        <f t="shared" si="68"/>
        <v>42151.189525462964</v>
      </c>
      <c r="S1091" s="12">
        <f t="shared" si="69"/>
        <v>42181.189525462964</v>
      </c>
      <c r="T1091">
        <f t="shared" ref="T1091:T1154" si="71">S1091-R1091</f>
        <v>30</v>
      </c>
    </row>
    <row r="1092" spans="3:20" hidden="1" x14ac:dyDescent="0.55000000000000004">
      <c r="C1092" t="s">
        <v>8221</v>
      </c>
      <c r="D1092" s="8">
        <v>1</v>
      </c>
      <c r="E1092" s="8"/>
      <c r="F1092" s="8"/>
      <c r="G1092" s="8"/>
      <c r="N1092" t="s">
        <v>8221</v>
      </c>
      <c r="O1092">
        <v>1430281653</v>
      </c>
      <c r="P1092">
        <v>1432873653</v>
      </c>
      <c r="Q1092">
        <f t="shared" si="70"/>
        <v>2592000</v>
      </c>
      <c r="R1092" s="12">
        <f t="shared" si="68"/>
        <v>42123.185798611114</v>
      </c>
      <c r="S1092" s="12">
        <f t="shared" si="69"/>
        <v>42153.185798611114</v>
      </c>
      <c r="T1092">
        <f t="shared" si="71"/>
        <v>30</v>
      </c>
    </row>
    <row r="1093" spans="3:20" hidden="1" x14ac:dyDescent="0.55000000000000004">
      <c r="C1093" t="s">
        <v>8221</v>
      </c>
      <c r="D1093" s="8">
        <v>1</v>
      </c>
      <c r="E1093" s="8"/>
      <c r="F1093" s="8"/>
      <c r="G1093" s="8"/>
      <c r="N1093" t="s">
        <v>8221</v>
      </c>
      <c r="O1093">
        <v>1457725272</v>
      </c>
      <c r="P1093">
        <v>1460313672</v>
      </c>
      <c r="Q1093">
        <f t="shared" si="70"/>
        <v>2588400</v>
      </c>
      <c r="R1093" s="12">
        <f t="shared" si="68"/>
        <v>42440.820277777777</v>
      </c>
      <c r="S1093" s="12">
        <f t="shared" si="69"/>
        <v>42470.778611111105</v>
      </c>
      <c r="T1093">
        <f t="shared" si="71"/>
        <v>29.958333333328483</v>
      </c>
    </row>
    <row r="1094" spans="3:20" hidden="1" x14ac:dyDescent="0.55000000000000004">
      <c r="C1094" t="s">
        <v>8221</v>
      </c>
      <c r="D1094" s="8">
        <v>1</v>
      </c>
      <c r="E1094" s="8"/>
      <c r="F1094" s="8"/>
      <c r="G1094" s="8"/>
      <c r="N1094" t="s">
        <v>8221</v>
      </c>
      <c r="O1094">
        <v>1354840638</v>
      </c>
      <c r="P1094">
        <v>1357432638</v>
      </c>
      <c r="Q1094">
        <f t="shared" si="70"/>
        <v>2592000</v>
      </c>
      <c r="R1094" s="12">
        <f t="shared" si="68"/>
        <v>41250.025902777779</v>
      </c>
      <c r="S1094" s="12">
        <f t="shared" si="69"/>
        <v>41280.025902777779</v>
      </c>
      <c r="T1094">
        <f t="shared" si="71"/>
        <v>30</v>
      </c>
    </row>
    <row r="1095" spans="3:20" hidden="1" x14ac:dyDescent="0.55000000000000004">
      <c r="C1095" t="s">
        <v>8221</v>
      </c>
      <c r="D1095" s="8">
        <v>1</v>
      </c>
      <c r="E1095" s="8"/>
      <c r="F1095" s="8"/>
      <c r="G1095" s="8"/>
      <c r="N1095" t="s">
        <v>8221</v>
      </c>
      <c r="O1095">
        <v>1453936937</v>
      </c>
      <c r="P1095">
        <v>1455232937</v>
      </c>
      <c r="Q1095">
        <f t="shared" si="70"/>
        <v>1296000</v>
      </c>
      <c r="R1095" s="12">
        <f t="shared" si="68"/>
        <v>42396.973807870367</v>
      </c>
      <c r="S1095" s="12">
        <f t="shared" si="69"/>
        <v>42411.973807870367</v>
      </c>
      <c r="T1095">
        <f t="shared" si="71"/>
        <v>15</v>
      </c>
    </row>
    <row r="1096" spans="3:20" hidden="1" x14ac:dyDescent="0.55000000000000004">
      <c r="C1096" t="s">
        <v>8221</v>
      </c>
      <c r="D1096" s="8">
        <v>1</v>
      </c>
      <c r="E1096" s="8"/>
      <c r="F1096" s="8"/>
      <c r="G1096" s="8"/>
      <c r="N1096" t="s">
        <v>8221</v>
      </c>
      <c r="O1096">
        <v>1315588033</v>
      </c>
      <c r="P1096">
        <v>1318180033</v>
      </c>
      <c r="Q1096">
        <f t="shared" si="70"/>
        <v>2592000</v>
      </c>
      <c r="R1096" s="12">
        <f t="shared" si="68"/>
        <v>40795.713344907403</v>
      </c>
      <c r="S1096" s="12">
        <f t="shared" si="69"/>
        <v>40825.713344907403</v>
      </c>
      <c r="T1096">
        <f t="shared" si="71"/>
        <v>30</v>
      </c>
    </row>
    <row r="1097" spans="3:20" hidden="1" x14ac:dyDescent="0.55000000000000004">
      <c r="C1097" t="s">
        <v>8221</v>
      </c>
      <c r="D1097" s="8">
        <v>1</v>
      </c>
      <c r="E1097" s="8"/>
      <c r="F1097" s="8"/>
      <c r="G1097" s="8"/>
      <c r="N1097" t="s">
        <v>8221</v>
      </c>
      <c r="O1097">
        <v>1375275220</v>
      </c>
      <c r="P1097">
        <v>1377867220</v>
      </c>
      <c r="Q1097">
        <f t="shared" si="70"/>
        <v>2592000</v>
      </c>
      <c r="R1097" s="12">
        <f t="shared" si="68"/>
        <v>41486.537268518521</v>
      </c>
      <c r="S1097" s="12">
        <f t="shared" si="69"/>
        <v>41516.537268518521</v>
      </c>
      <c r="T1097">
        <f t="shared" si="71"/>
        <v>30</v>
      </c>
    </row>
    <row r="1098" spans="3:20" hidden="1" x14ac:dyDescent="0.55000000000000004">
      <c r="C1098" t="s">
        <v>8221</v>
      </c>
      <c r="D1098" s="8">
        <v>1</v>
      </c>
      <c r="E1098" s="8"/>
      <c r="F1098" s="8"/>
      <c r="G1098" s="8"/>
      <c r="N1098" t="s">
        <v>8221</v>
      </c>
      <c r="O1098">
        <v>1409747154</v>
      </c>
      <c r="P1098">
        <v>1412393400</v>
      </c>
      <c r="Q1098">
        <f t="shared" si="70"/>
        <v>2646246</v>
      </c>
      <c r="R1098" s="12">
        <f t="shared" si="68"/>
        <v>41885.51798611111</v>
      </c>
      <c r="S1098" s="12">
        <f t="shared" si="69"/>
        <v>41916.145833333336</v>
      </c>
      <c r="T1098">
        <f t="shared" si="71"/>
        <v>30.627847222225682</v>
      </c>
    </row>
    <row r="1099" spans="3:20" hidden="1" x14ac:dyDescent="0.55000000000000004">
      <c r="C1099" t="s">
        <v>8221</v>
      </c>
      <c r="D1099" s="8">
        <v>1</v>
      </c>
      <c r="E1099" s="8"/>
      <c r="F1099" s="8"/>
      <c r="G1099" s="8"/>
      <c r="N1099" t="s">
        <v>8221</v>
      </c>
      <c r="O1099">
        <v>1390330877</v>
      </c>
      <c r="P1099">
        <v>1393786877</v>
      </c>
      <c r="Q1099">
        <f t="shared" si="70"/>
        <v>3456000</v>
      </c>
      <c r="R1099" s="12">
        <f t="shared" si="68"/>
        <v>41660.792557870373</v>
      </c>
      <c r="S1099" s="12">
        <f t="shared" si="69"/>
        <v>41700.792557870373</v>
      </c>
      <c r="T1099">
        <f t="shared" si="71"/>
        <v>40</v>
      </c>
    </row>
    <row r="1100" spans="3:20" hidden="1" x14ac:dyDescent="0.55000000000000004">
      <c r="C1100" t="s">
        <v>8221</v>
      </c>
      <c r="D1100" s="8">
        <v>1</v>
      </c>
      <c r="E1100" s="8"/>
      <c r="F1100" s="8"/>
      <c r="G1100" s="8"/>
      <c r="N1100" t="s">
        <v>8221</v>
      </c>
      <c r="O1100">
        <v>1394821095</v>
      </c>
      <c r="P1100">
        <v>1397413095</v>
      </c>
      <c r="Q1100">
        <f t="shared" si="70"/>
        <v>2592000</v>
      </c>
      <c r="R1100" s="12">
        <f t="shared" si="68"/>
        <v>41712.762673611112</v>
      </c>
      <c r="S1100" s="12">
        <f t="shared" si="69"/>
        <v>41742.762673611112</v>
      </c>
      <c r="T1100">
        <f t="shared" si="71"/>
        <v>30</v>
      </c>
    </row>
    <row r="1101" spans="3:20" hidden="1" x14ac:dyDescent="0.55000000000000004">
      <c r="C1101" t="s">
        <v>8221</v>
      </c>
      <c r="D1101" s="8">
        <v>1</v>
      </c>
      <c r="E1101" s="8"/>
      <c r="F1101" s="8"/>
      <c r="G1101" s="8"/>
      <c r="N1101" t="s">
        <v>8221</v>
      </c>
      <c r="O1101">
        <v>1428955468</v>
      </c>
      <c r="P1101">
        <v>1431547468</v>
      </c>
      <c r="Q1101">
        <f t="shared" si="70"/>
        <v>2592000</v>
      </c>
      <c r="R1101" s="12">
        <f t="shared" si="68"/>
        <v>42107.836435185185</v>
      </c>
      <c r="S1101" s="12">
        <f t="shared" si="69"/>
        <v>42137.836435185185</v>
      </c>
      <c r="T1101">
        <f t="shared" si="71"/>
        <v>30</v>
      </c>
    </row>
    <row r="1102" spans="3:20" hidden="1" x14ac:dyDescent="0.55000000000000004">
      <c r="C1102" t="s">
        <v>8221</v>
      </c>
      <c r="D1102" s="8">
        <v>1</v>
      </c>
      <c r="E1102" s="8"/>
      <c r="F1102" s="8"/>
      <c r="G1102" s="8"/>
      <c r="N1102" t="s">
        <v>8221</v>
      </c>
      <c r="O1102">
        <v>1452825571</v>
      </c>
      <c r="P1102">
        <v>1455417571</v>
      </c>
      <c r="Q1102">
        <f t="shared" si="70"/>
        <v>2592000</v>
      </c>
      <c r="R1102" s="12">
        <f t="shared" si="68"/>
        <v>42384.110775462963</v>
      </c>
      <c r="S1102" s="12">
        <f t="shared" si="69"/>
        <v>42414.110775462963</v>
      </c>
      <c r="T1102">
        <f t="shared" si="71"/>
        <v>30</v>
      </c>
    </row>
    <row r="1103" spans="3:20" hidden="1" x14ac:dyDescent="0.55000000000000004">
      <c r="C1103" t="s">
        <v>8221</v>
      </c>
      <c r="D1103" s="8">
        <v>1</v>
      </c>
      <c r="E1103" s="8"/>
      <c r="F1103" s="8"/>
      <c r="G1103" s="8"/>
      <c r="N1103" t="s">
        <v>8221</v>
      </c>
      <c r="O1103">
        <v>1466188338</v>
      </c>
      <c r="P1103">
        <v>1468519920</v>
      </c>
      <c r="Q1103">
        <f t="shared" si="70"/>
        <v>2331582</v>
      </c>
      <c r="R1103" s="12">
        <f t="shared" si="68"/>
        <v>42538.77243055556</v>
      </c>
      <c r="S1103" s="12">
        <f t="shared" si="69"/>
        <v>42565.758333333331</v>
      </c>
      <c r="T1103">
        <f t="shared" si="71"/>
        <v>26.985902777771116</v>
      </c>
    </row>
    <row r="1104" spans="3:20" hidden="1" x14ac:dyDescent="0.55000000000000004">
      <c r="C1104" t="s">
        <v>8221</v>
      </c>
      <c r="D1104" s="8">
        <v>1</v>
      </c>
      <c r="E1104" s="8"/>
      <c r="F1104" s="8"/>
      <c r="G1104" s="8"/>
      <c r="N1104" t="s">
        <v>8221</v>
      </c>
      <c r="O1104">
        <v>1383095125</v>
      </c>
      <c r="P1104">
        <v>1386568740</v>
      </c>
      <c r="Q1104">
        <f t="shared" si="70"/>
        <v>3473615</v>
      </c>
      <c r="R1104" s="12">
        <f t="shared" si="68"/>
        <v>41577.045428240745</v>
      </c>
      <c r="S1104" s="12">
        <f t="shared" si="69"/>
        <v>41617.249305555553</v>
      </c>
      <c r="T1104">
        <f t="shared" si="71"/>
        <v>40.203877314808778</v>
      </c>
    </row>
    <row r="1105" spans="3:20" hidden="1" x14ac:dyDescent="0.55000000000000004">
      <c r="C1105" t="s">
        <v>8221</v>
      </c>
      <c r="D1105" s="8">
        <v>1</v>
      </c>
      <c r="E1105" s="8"/>
      <c r="F1105" s="8"/>
      <c r="G1105" s="8"/>
      <c r="N1105" t="s">
        <v>8221</v>
      </c>
      <c r="O1105">
        <v>1461043190</v>
      </c>
      <c r="P1105">
        <v>1466227190</v>
      </c>
      <c r="Q1105">
        <f t="shared" si="70"/>
        <v>5184000</v>
      </c>
      <c r="R1105" s="12">
        <f t="shared" si="68"/>
        <v>42479.22210648148</v>
      </c>
      <c r="S1105" s="12">
        <f t="shared" si="69"/>
        <v>42539.22210648148</v>
      </c>
      <c r="T1105">
        <f t="shared" si="71"/>
        <v>60</v>
      </c>
    </row>
    <row r="1106" spans="3:20" hidden="1" x14ac:dyDescent="0.55000000000000004">
      <c r="C1106" t="s">
        <v>8221</v>
      </c>
      <c r="D1106" s="8">
        <v>1</v>
      </c>
      <c r="E1106" s="8"/>
      <c r="F1106" s="8"/>
      <c r="G1106" s="8"/>
      <c r="N1106" t="s">
        <v>8221</v>
      </c>
      <c r="O1106">
        <v>1399888221</v>
      </c>
      <c r="P1106">
        <v>1402480221</v>
      </c>
      <c r="Q1106">
        <f t="shared" si="70"/>
        <v>2592000</v>
      </c>
      <c r="R1106" s="12">
        <f t="shared" si="68"/>
        <v>41771.40996527778</v>
      </c>
      <c r="S1106" s="12">
        <f t="shared" si="69"/>
        <v>41801.40996527778</v>
      </c>
      <c r="T1106">
        <f t="shared" si="71"/>
        <v>30</v>
      </c>
    </row>
    <row r="1107" spans="3:20" hidden="1" x14ac:dyDescent="0.55000000000000004">
      <c r="C1107" t="s">
        <v>8221</v>
      </c>
      <c r="D1107" s="8">
        <v>1</v>
      </c>
      <c r="E1107" s="8"/>
      <c r="F1107" s="8"/>
      <c r="G1107" s="8"/>
      <c r="N1107" t="s">
        <v>8221</v>
      </c>
      <c r="O1107">
        <v>1393038927</v>
      </c>
      <c r="P1107">
        <v>1395627327</v>
      </c>
      <c r="Q1107">
        <f t="shared" si="70"/>
        <v>2588400</v>
      </c>
      <c r="R1107" s="12">
        <f t="shared" si="68"/>
        <v>41692.135729166665</v>
      </c>
      <c r="S1107" s="12">
        <f t="shared" si="69"/>
        <v>41722.0940625</v>
      </c>
      <c r="T1107">
        <f t="shared" si="71"/>
        <v>29.958333333335759</v>
      </c>
    </row>
    <row r="1108" spans="3:20" hidden="1" x14ac:dyDescent="0.55000000000000004">
      <c r="C1108" t="s">
        <v>8221</v>
      </c>
      <c r="D1108" s="8">
        <v>1</v>
      </c>
      <c r="E1108" s="8"/>
      <c r="F1108" s="8"/>
      <c r="G1108" s="8"/>
      <c r="N1108" t="s">
        <v>8221</v>
      </c>
      <c r="O1108">
        <v>1330969575</v>
      </c>
      <c r="P1108">
        <v>1333557975</v>
      </c>
      <c r="Q1108">
        <f t="shared" si="70"/>
        <v>2588400</v>
      </c>
      <c r="R1108" s="12">
        <f t="shared" si="68"/>
        <v>40973.740451388891</v>
      </c>
      <c r="S1108" s="12">
        <f t="shared" si="69"/>
        <v>41003.698784722219</v>
      </c>
      <c r="T1108">
        <f t="shared" si="71"/>
        <v>29.958333333328483</v>
      </c>
    </row>
    <row r="1109" spans="3:20" hidden="1" x14ac:dyDescent="0.55000000000000004">
      <c r="C1109" t="s">
        <v>8221</v>
      </c>
      <c r="D1109" s="8">
        <v>1</v>
      </c>
      <c r="E1109" s="8"/>
      <c r="F1109" s="8"/>
      <c r="G1109" s="8"/>
      <c r="N1109" t="s">
        <v>8221</v>
      </c>
      <c r="O1109">
        <v>1403556024</v>
      </c>
      <c r="P1109">
        <v>1406148024</v>
      </c>
      <c r="Q1109">
        <f t="shared" si="70"/>
        <v>2592000</v>
      </c>
      <c r="R1109" s="12">
        <f t="shared" si="68"/>
        <v>41813.861388888887</v>
      </c>
      <c r="S1109" s="12">
        <f t="shared" si="69"/>
        <v>41843.861388888887</v>
      </c>
      <c r="T1109">
        <f t="shared" si="71"/>
        <v>30</v>
      </c>
    </row>
    <row r="1110" spans="3:20" hidden="1" x14ac:dyDescent="0.55000000000000004">
      <c r="C1110" t="s">
        <v>8221</v>
      </c>
      <c r="D1110" s="8">
        <v>1</v>
      </c>
      <c r="E1110" s="8"/>
      <c r="F1110" s="8"/>
      <c r="G1110" s="8"/>
      <c r="N1110" t="s">
        <v>8221</v>
      </c>
      <c r="O1110">
        <v>1329146235</v>
      </c>
      <c r="P1110">
        <v>1334326635</v>
      </c>
      <c r="Q1110">
        <f t="shared" si="70"/>
        <v>5180400</v>
      </c>
      <c r="R1110" s="12">
        <f t="shared" si="68"/>
        <v>40952.636979166666</v>
      </c>
      <c r="S1110" s="12">
        <f t="shared" si="69"/>
        <v>41012.595312500001</v>
      </c>
      <c r="T1110">
        <f t="shared" si="71"/>
        <v>59.958333333335759</v>
      </c>
    </row>
    <row r="1111" spans="3:20" hidden="1" x14ac:dyDescent="0.55000000000000004">
      <c r="C1111" t="s">
        <v>8221</v>
      </c>
      <c r="D1111" s="8">
        <v>1</v>
      </c>
      <c r="E1111" s="8"/>
      <c r="F1111" s="8"/>
      <c r="G1111" s="8"/>
      <c r="N1111" t="s">
        <v>8221</v>
      </c>
      <c r="O1111">
        <v>1476900190</v>
      </c>
      <c r="P1111">
        <v>1479495790</v>
      </c>
      <c r="Q1111">
        <f t="shared" si="70"/>
        <v>2595600</v>
      </c>
      <c r="R1111" s="12">
        <f t="shared" si="68"/>
        <v>42662.752199074079</v>
      </c>
      <c r="S1111" s="12">
        <f t="shared" si="69"/>
        <v>42692.793865740736</v>
      </c>
      <c r="T1111">
        <f t="shared" si="71"/>
        <v>30.041666666656965</v>
      </c>
    </row>
    <row r="1112" spans="3:20" hidden="1" x14ac:dyDescent="0.55000000000000004">
      <c r="C1112" t="s">
        <v>8221</v>
      </c>
      <c r="D1112" s="8">
        <v>1</v>
      </c>
      <c r="E1112" s="8"/>
      <c r="F1112" s="8"/>
      <c r="G1112" s="8"/>
      <c r="N1112" t="s">
        <v>8221</v>
      </c>
      <c r="O1112">
        <v>1352327022</v>
      </c>
      <c r="P1112">
        <v>1354919022</v>
      </c>
      <c r="Q1112">
        <f t="shared" si="70"/>
        <v>2592000</v>
      </c>
      <c r="R1112" s="12">
        <f t="shared" si="68"/>
        <v>41220.933124999996</v>
      </c>
      <c r="S1112" s="12">
        <f t="shared" si="69"/>
        <v>41250.933124999996</v>
      </c>
      <c r="T1112">
        <f t="shared" si="71"/>
        <v>30</v>
      </c>
    </row>
    <row r="1113" spans="3:20" hidden="1" x14ac:dyDescent="0.55000000000000004">
      <c r="C1113" t="s">
        <v>8221</v>
      </c>
      <c r="D1113" s="8">
        <v>1</v>
      </c>
      <c r="E1113" s="8"/>
      <c r="F1113" s="8"/>
      <c r="G1113" s="8"/>
      <c r="N1113" t="s">
        <v>8221</v>
      </c>
      <c r="O1113">
        <v>1449636790</v>
      </c>
      <c r="P1113">
        <v>1452228790</v>
      </c>
      <c r="Q1113">
        <f t="shared" si="70"/>
        <v>2592000</v>
      </c>
      <c r="R1113" s="12">
        <f t="shared" si="68"/>
        <v>42347.203587962969</v>
      </c>
      <c r="S1113" s="12">
        <f t="shared" si="69"/>
        <v>42377.203587962969</v>
      </c>
      <c r="T1113">
        <f t="shared" si="71"/>
        <v>30</v>
      </c>
    </row>
    <row r="1114" spans="3:20" hidden="1" x14ac:dyDescent="0.55000000000000004">
      <c r="C1114" t="s">
        <v>8221</v>
      </c>
      <c r="D1114" s="8">
        <v>1</v>
      </c>
      <c r="E1114" s="8"/>
      <c r="F1114" s="8"/>
      <c r="G1114" s="8"/>
      <c r="N1114" t="s">
        <v>8221</v>
      </c>
      <c r="O1114">
        <v>1416507211</v>
      </c>
      <c r="P1114">
        <v>1421656200</v>
      </c>
      <c r="Q1114">
        <f t="shared" si="70"/>
        <v>5148989</v>
      </c>
      <c r="R1114" s="12">
        <f t="shared" si="68"/>
        <v>41963.759386574078</v>
      </c>
      <c r="S1114" s="12">
        <f t="shared" si="69"/>
        <v>42023.354166666672</v>
      </c>
      <c r="T1114">
        <f t="shared" si="71"/>
        <v>59.594780092593282</v>
      </c>
    </row>
    <row r="1115" spans="3:20" hidden="1" x14ac:dyDescent="0.55000000000000004">
      <c r="C1115" t="s">
        <v>8221</v>
      </c>
      <c r="D1115" s="8">
        <v>1</v>
      </c>
      <c r="E1115" s="8"/>
      <c r="F1115" s="8"/>
      <c r="G1115" s="8"/>
      <c r="N1115" t="s">
        <v>8221</v>
      </c>
      <c r="O1115">
        <v>1405466820</v>
      </c>
      <c r="P1115">
        <v>1408058820</v>
      </c>
      <c r="Q1115">
        <f t="shared" si="70"/>
        <v>2592000</v>
      </c>
      <c r="R1115" s="12">
        <f t="shared" si="68"/>
        <v>41835.977083333331</v>
      </c>
      <c r="S1115" s="12">
        <f t="shared" si="69"/>
        <v>41865.977083333331</v>
      </c>
      <c r="T1115">
        <f t="shared" si="71"/>
        <v>30</v>
      </c>
    </row>
    <row r="1116" spans="3:20" hidden="1" x14ac:dyDescent="0.55000000000000004">
      <c r="C1116" t="s">
        <v>8221</v>
      </c>
      <c r="D1116" s="8">
        <v>1</v>
      </c>
      <c r="E1116" s="8"/>
      <c r="F1116" s="8"/>
      <c r="G1116" s="8"/>
      <c r="N1116" t="s">
        <v>8221</v>
      </c>
      <c r="O1116">
        <v>1378714687</v>
      </c>
      <c r="P1116">
        <v>1381306687</v>
      </c>
      <c r="Q1116">
        <f t="shared" si="70"/>
        <v>2592000</v>
      </c>
      <c r="R1116" s="12">
        <f t="shared" si="68"/>
        <v>41526.345914351856</v>
      </c>
      <c r="S1116" s="12">
        <f t="shared" si="69"/>
        <v>41556.345914351856</v>
      </c>
      <c r="T1116">
        <f t="shared" si="71"/>
        <v>30</v>
      </c>
    </row>
    <row r="1117" spans="3:20" hidden="1" x14ac:dyDescent="0.55000000000000004">
      <c r="C1117" t="s">
        <v>8221</v>
      </c>
      <c r="D1117" s="8">
        <v>1</v>
      </c>
      <c r="E1117" s="8"/>
      <c r="F1117" s="8"/>
      <c r="G1117" s="8"/>
      <c r="N1117" t="s">
        <v>8221</v>
      </c>
      <c r="O1117">
        <v>1456764095</v>
      </c>
      <c r="P1117">
        <v>1459352495</v>
      </c>
      <c r="Q1117">
        <f t="shared" si="70"/>
        <v>2588400</v>
      </c>
      <c r="R1117" s="12">
        <f t="shared" si="68"/>
        <v>42429.695543981477</v>
      </c>
      <c r="S1117" s="12">
        <f t="shared" si="69"/>
        <v>42459.653877314813</v>
      </c>
      <c r="T1117">
        <f t="shared" si="71"/>
        <v>29.958333333335759</v>
      </c>
    </row>
    <row r="1118" spans="3:20" hidden="1" x14ac:dyDescent="0.55000000000000004">
      <c r="C1118" t="s">
        <v>8221</v>
      </c>
      <c r="D1118" s="8">
        <v>1</v>
      </c>
      <c r="E1118" s="8"/>
      <c r="F1118" s="8"/>
      <c r="G1118" s="8"/>
      <c r="N1118" t="s">
        <v>8221</v>
      </c>
      <c r="O1118">
        <v>1334089208</v>
      </c>
      <c r="P1118">
        <v>1339273208</v>
      </c>
      <c r="Q1118">
        <f t="shared" si="70"/>
        <v>5184000</v>
      </c>
      <c r="R1118" s="12">
        <f t="shared" si="68"/>
        <v>41009.847314814811</v>
      </c>
      <c r="S1118" s="12">
        <f t="shared" si="69"/>
        <v>41069.847314814811</v>
      </c>
      <c r="T1118">
        <f t="shared" si="71"/>
        <v>60</v>
      </c>
    </row>
    <row r="1119" spans="3:20" hidden="1" x14ac:dyDescent="0.55000000000000004">
      <c r="C1119" t="s">
        <v>8221</v>
      </c>
      <c r="D1119" s="8">
        <v>1</v>
      </c>
      <c r="E1119" s="8"/>
      <c r="F1119" s="8"/>
      <c r="G1119" s="8"/>
      <c r="N1119" t="s">
        <v>8221</v>
      </c>
      <c r="O1119">
        <v>1448461313</v>
      </c>
      <c r="P1119">
        <v>1451053313</v>
      </c>
      <c r="Q1119">
        <f t="shared" si="70"/>
        <v>2592000</v>
      </c>
      <c r="R1119" s="12">
        <f t="shared" si="68"/>
        <v>42333.598530092597</v>
      </c>
      <c r="S1119" s="12">
        <f t="shared" si="69"/>
        <v>42363.598530092597</v>
      </c>
      <c r="T1119">
        <f t="shared" si="71"/>
        <v>30</v>
      </c>
    </row>
    <row r="1120" spans="3:20" hidden="1" x14ac:dyDescent="0.55000000000000004">
      <c r="C1120" t="s">
        <v>8221</v>
      </c>
      <c r="D1120" s="8">
        <v>1</v>
      </c>
      <c r="E1120" s="8"/>
      <c r="F1120" s="8"/>
      <c r="G1120" s="8"/>
      <c r="N1120" t="s">
        <v>8221</v>
      </c>
      <c r="O1120">
        <v>1394078379</v>
      </c>
      <c r="P1120">
        <v>1396666779</v>
      </c>
      <c r="Q1120">
        <f t="shared" si="70"/>
        <v>2588400</v>
      </c>
      <c r="R1120" s="12">
        <f t="shared" si="68"/>
        <v>41704.16642361111</v>
      </c>
      <c r="S1120" s="12">
        <f t="shared" si="69"/>
        <v>41734.124756944446</v>
      </c>
      <c r="T1120">
        <f t="shared" si="71"/>
        <v>29.958333333335759</v>
      </c>
    </row>
    <row r="1121" spans="3:20" hidden="1" x14ac:dyDescent="0.55000000000000004">
      <c r="C1121" t="s">
        <v>8221</v>
      </c>
      <c r="D1121" s="8">
        <v>1</v>
      </c>
      <c r="E1121" s="8"/>
      <c r="F1121" s="8"/>
      <c r="G1121" s="8"/>
      <c r="N1121" t="s">
        <v>8221</v>
      </c>
      <c r="O1121">
        <v>1395687664</v>
      </c>
      <c r="P1121">
        <v>1396810864</v>
      </c>
      <c r="Q1121">
        <f t="shared" si="70"/>
        <v>1123200</v>
      </c>
      <c r="R1121" s="12">
        <f t="shared" si="68"/>
        <v>41722.792407407411</v>
      </c>
      <c r="S1121" s="12">
        <f t="shared" si="69"/>
        <v>41735.792407407411</v>
      </c>
      <c r="T1121">
        <f t="shared" si="71"/>
        <v>13</v>
      </c>
    </row>
    <row r="1122" spans="3:20" hidden="1" x14ac:dyDescent="0.55000000000000004">
      <c r="C1122" t="s">
        <v>8221</v>
      </c>
      <c r="D1122" s="8">
        <v>1</v>
      </c>
      <c r="E1122" s="8"/>
      <c r="F1122" s="8"/>
      <c r="G1122" s="8"/>
      <c r="N1122" t="s">
        <v>8221</v>
      </c>
      <c r="O1122">
        <v>1315947400</v>
      </c>
      <c r="P1122">
        <v>1319835400</v>
      </c>
      <c r="Q1122">
        <f t="shared" si="70"/>
        <v>3888000</v>
      </c>
      <c r="R1122" s="12">
        <f t="shared" si="68"/>
        <v>40799.872685185182</v>
      </c>
      <c r="S1122" s="12">
        <f t="shared" si="69"/>
        <v>40844.872685185182</v>
      </c>
      <c r="T1122">
        <f t="shared" si="71"/>
        <v>45</v>
      </c>
    </row>
    <row r="1123" spans="3:20" hidden="1" x14ac:dyDescent="0.55000000000000004">
      <c r="C1123" t="s">
        <v>8221</v>
      </c>
      <c r="D1123" s="8">
        <v>1</v>
      </c>
      <c r="E1123" s="8"/>
      <c r="F1123" s="8"/>
      <c r="G1123" s="8"/>
      <c r="N1123" t="s">
        <v>8221</v>
      </c>
      <c r="O1123">
        <v>1455315916</v>
      </c>
      <c r="P1123">
        <v>1457904316</v>
      </c>
      <c r="Q1123">
        <f t="shared" si="70"/>
        <v>2588400</v>
      </c>
      <c r="R1123" s="12">
        <f t="shared" si="68"/>
        <v>42412.934212962966</v>
      </c>
      <c r="S1123" s="12">
        <f t="shared" si="69"/>
        <v>42442.892546296294</v>
      </c>
      <c r="T1123">
        <f t="shared" si="71"/>
        <v>29.958333333328483</v>
      </c>
    </row>
    <row r="1124" spans="3:20" hidden="1" x14ac:dyDescent="0.55000000000000004">
      <c r="C1124" t="s">
        <v>8221</v>
      </c>
      <c r="D1124" s="8">
        <v>1</v>
      </c>
      <c r="E1124" s="8"/>
      <c r="F1124" s="8"/>
      <c r="G1124" s="8"/>
      <c r="N1124" t="s">
        <v>8221</v>
      </c>
      <c r="O1124">
        <v>1368723225</v>
      </c>
      <c r="P1124">
        <v>1369932825</v>
      </c>
      <c r="Q1124">
        <f t="shared" si="70"/>
        <v>1209600</v>
      </c>
      <c r="R1124" s="12">
        <f t="shared" si="68"/>
        <v>41410.703993055555</v>
      </c>
      <c r="S1124" s="12">
        <f t="shared" si="69"/>
        <v>41424.703993055555</v>
      </c>
      <c r="T1124">
        <f t="shared" si="71"/>
        <v>14</v>
      </c>
    </row>
    <row r="1125" spans="3:20" hidden="1" x14ac:dyDescent="0.55000000000000004">
      <c r="C1125" t="s">
        <v>8221</v>
      </c>
      <c r="D1125" s="8">
        <v>1</v>
      </c>
      <c r="E1125" s="8"/>
      <c r="F1125" s="8"/>
      <c r="G1125" s="8"/>
      <c r="N1125" t="s">
        <v>8221</v>
      </c>
      <c r="O1125">
        <v>1395318848</v>
      </c>
      <c r="P1125">
        <v>1397910848</v>
      </c>
      <c r="Q1125">
        <f t="shared" si="70"/>
        <v>2592000</v>
      </c>
      <c r="R1125" s="12">
        <f t="shared" si="68"/>
        <v>41718.5237037037</v>
      </c>
      <c r="S1125" s="12">
        <f t="shared" si="69"/>
        <v>41748.5237037037</v>
      </c>
      <c r="T1125">
        <f t="shared" si="71"/>
        <v>30</v>
      </c>
    </row>
    <row r="1126" spans="3:20" hidden="1" x14ac:dyDescent="0.55000000000000004">
      <c r="C1126" t="s">
        <v>8221</v>
      </c>
      <c r="D1126" s="8">
        <v>1</v>
      </c>
      <c r="E1126" s="8"/>
      <c r="F1126" s="8"/>
      <c r="G1126" s="8"/>
      <c r="N1126" t="s">
        <v>8221</v>
      </c>
      <c r="O1126">
        <v>1427817651</v>
      </c>
      <c r="P1126">
        <v>1430409651</v>
      </c>
      <c r="Q1126">
        <f t="shared" si="70"/>
        <v>2592000</v>
      </c>
      <c r="R1126" s="12">
        <f t="shared" si="68"/>
        <v>42094.667256944449</v>
      </c>
      <c r="S1126" s="12">
        <f t="shared" si="69"/>
        <v>42124.667256944449</v>
      </c>
      <c r="T1126">
        <f t="shared" si="71"/>
        <v>30</v>
      </c>
    </row>
    <row r="1127" spans="3:20" hidden="1" x14ac:dyDescent="0.55000000000000004">
      <c r="C1127" t="s">
        <v>8221</v>
      </c>
      <c r="D1127" s="8">
        <v>1</v>
      </c>
      <c r="E1127" s="8"/>
      <c r="F1127" s="8"/>
      <c r="G1127" s="8"/>
      <c r="N1127" t="s">
        <v>8221</v>
      </c>
      <c r="O1127">
        <v>1438009130</v>
      </c>
      <c r="P1127">
        <v>1443193130</v>
      </c>
      <c r="Q1127">
        <f t="shared" si="70"/>
        <v>5184000</v>
      </c>
      <c r="R1127" s="12">
        <f t="shared" si="68"/>
        <v>42212.624189814815</v>
      </c>
      <c r="S1127" s="12">
        <f t="shared" si="69"/>
        <v>42272.624189814815</v>
      </c>
      <c r="T1127">
        <f t="shared" si="71"/>
        <v>60</v>
      </c>
    </row>
    <row r="1128" spans="3:20" hidden="1" x14ac:dyDescent="0.55000000000000004">
      <c r="C1128" t="s">
        <v>8221</v>
      </c>
      <c r="D1128" s="8">
        <v>1</v>
      </c>
      <c r="E1128" s="8"/>
      <c r="F1128" s="8"/>
      <c r="G1128" s="8"/>
      <c r="N1128" t="s">
        <v>8221</v>
      </c>
      <c r="O1128">
        <v>1465890694</v>
      </c>
      <c r="P1128">
        <v>1468482694</v>
      </c>
      <c r="Q1128">
        <f t="shared" si="70"/>
        <v>2592000</v>
      </c>
      <c r="R1128" s="12">
        <f t="shared" si="68"/>
        <v>42535.327476851846</v>
      </c>
      <c r="S1128" s="12">
        <f t="shared" si="69"/>
        <v>42565.327476851846</v>
      </c>
      <c r="T1128">
        <f t="shared" si="71"/>
        <v>30</v>
      </c>
    </row>
    <row r="1129" spans="3:20" hidden="1" x14ac:dyDescent="0.55000000000000004">
      <c r="C1129" t="s">
        <v>8221</v>
      </c>
      <c r="D1129" s="8">
        <v>1</v>
      </c>
      <c r="E1129" s="8"/>
      <c r="F1129" s="8"/>
      <c r="G1129" s="8"/>
      <c r="N1129" t="s">
        <v>8221</v>
      </c>
      <c r="O1129">
        <v>1413318600</v>
      </c>
      <c r="P1129">
        <v>1416000600</v>
      </c>
      <c r="Q1129">
        <f t="shared" si="70"/>
        <v>2682000</v>
      </c>
      <c r="R1129" s="12">
        <f t="shared" si="68"/>
        <v>41926.854166666664</v>
      </c>
      <c r="S1129" s="12">
        <f t="shared" si="69"/>
        <v>41957.895833333328</v>
      </c>
      <c r="T1129">
        <f t="shared" si="71"/>
        <v>31.041666666664241</v>
      </c>
    </row>
    <row r="1130" spans="3:20" hidden="1" x14ac:dyDescent="0.55000000000000004">
      <c r="C1130" t="s">
        <v>8221</v>
      </c>
      <c r="D1130" s="8">
        <v>1</v>
      </c>
      <c r="E1130" s="8"/>
      <c r="F1130" s="8"/>
      <c r="G1130" s="8"/>
      <c r="N1130" t="s">
        <v>8221</v>
      </c>
      <c r="O1130">
        <v>1404833717</v>
      </c>
      <c r="P1130">
        <v>1407425717</v>
      </c>
      <c r="Q1130">
        <f t="shared" si="70"/>
        <v>2592000</v>
      </c>
      <c r="R1130" s="12">
        <f t="shared" si="68"/>
        <v>41828.649502314816</v>
      </c>
      <c r="S1130" s="12">
        <f t="shared" si="69"/>
        <v>41858.649502314816</v>
      </c>
      <c r="T1130">
        <f t="shared" si="71"/>
        <v>30</v>
      </c>
    </row>
    <row r="1131" spans="3:20" hidden="1" x14ac:dyDescent="0.55000000000000004">
      <c r="C1131" t="s">
        <v>8221</v>
      </c>
      <c r="D1131" s="8">
        <v>1</v>
      </c>
      <c r="E1131" s="8"/>
      <c r="F1131" s="8"/>
      <c r="G1131" s="8"/>
      <c r="N1131" t="s">
        <v>8221</v>
      </c>
      <c r="O1131">
        <v>1462515693</v>
      </c>
      <c r="P1131">
        <v>1465107693</v>
      </c>
      <c r="Q1131">
        <f t="shared" si="70"/>
        <v>2592000</v>
      </c>
      <c r="R1131" s="12">
        <f t="shared" si="68"/>
        <v>42496.264965277776</v>
      </c>
      <c r="S1131" s="12">
        <f t="shared" si="69"/>
        <v>42526.264965277776</v>
      </c>
      <c r="T1131">
        <f t="shared" si="71"/>
        <v>30</v>
      </c>
    </row>
    <row r="1132" spans="3:20" hidden="1" x14ac:dyDescent="0.55000000000000004">
      <c r="C1132" t="s">
        <v>8221</v>
      </c>
      <c r="D1132" s="8">
        <v>1</v>
      </c>
      <c r="E1132" s="8"/>
      <c r="F1132" s="8"/>
      <c r="G1132" s="8"/>
      <c r="N1132" t="s">
        <v>8221</v>
      </c>
      <c r="O1132">
        <v>1411775700</v>
      </c>
      <c r="P1132">
        <v>1416963300</v>
      </c>
      <c r="Q1132">
        <f t="shared" si="70"/>
        <v>5187600</v>
      </c>
      <c r="R1132" s="12">
        <f t="shared" si="68"/>
        <v>41908.996527777781</v>
      </c>
      <c r="S1132" s="12">
        <f t="shared" si="69"/>
        <v>41969.038194444445</v>
      </c>
      <c r="T1132">
        <f t="shared" si="71"/>
        <v>60.041666666664241</v>
      </c>
    </row>
    <row r="1133" spans="3:20" hidden="1" x14ac:dyDescent="0.55000000000000004">
      <c r="C1133" t="s">
        <v>8221</v>
      </c>
      <c r="D1133" s="8">
        <v>1</v>
      </c>
      <c r="E1133" s="8"/>
      <c r="F1133" s="8"/>
      <c r="G1133" s="8"/>
      <c r="N1133" t="s">
        <v>8221</v>
      </c>
      <c r="O1133">
        <v>1448401668</v>
      </c>
      <c r="P1133">
        <v>1450993668</v>
      </c>
      <c r="Q1133">
        <f t="shared" si="70"/>
        <v>2592000</v>
      </c>
      <c r="R1133" s="12">
        <f t="shared" si="68"/>
        <v>42332.908194444448</v>
      </c>
      <c r="S1133" s="12">
        <f t="shared" si="69"/>
        <v>42362.908194444448</v>
      </c>
      <c r="T1133">
        <f t="shared" si="71"/>
        <v>30</v>
      </c>
    </row>
    <row r="1134" spans="3:20" hidden="1" x14ac:dyDescent="0.55000000000000004">
      <c r="C1134" t="s">
        <v>8221</v>
      </c>
      <c r="D1134" s="8">
        <v>1</v>
      </c>
      <c r="E1134" s="8"/>
      <c r="F1134" s="8"/>
      <c r="G1134" s="8"/>
      <c r="N1134" t="s">
        <v>8221</v>
      </c>
      <c r="O1134">
        <v>1480646771</v>
      </c>
      <c r="P1134">
        <v>1483238771</v>
      </c>
      <c r="Q1134">
        <f t="shared" si="70"/>
        <v>2592000</v>
      </c>
      <c r="R1134" s="12">
        <f t="shared" si="68"/>
        <v>42706.115405092598</v>
      </c>
      <c r="S1134" s="12">
        <f t="shared" si="69"/>
        <v>42736.115405092598</v>
      </c>
      <c r="T1134">
        <f t="shared" si="71"/>
        <v>30</v>
      </c>
    </row>
    <row r="1135" spans="3:20" hidden="1" x14ac:dyDescent="0.55000000000000004">
      <c r="C1135" t="s">
        <v>8221</v>
      </c>
      <c r="D1135" s="8">
        <v>1</v>
      </c>
      <c r="E1135" s="8"/>
      <c r="F1135" s="8"/>
      <c r="G1135" s="8"/>
      <c r="N1135" t="s">
        <v>8221</v>
      </c>
      <c r="O1135">
        <v>1404207981</v>
      </c>
      <c r="P1135">
        <v>1406799981</v>
      </c>
      <c r="Q1135">
        <f t="shared" si="70"/>
        <v>2592000</v>
      </c>
      <c r="R1135" s="12">
        <f t="shared" si="68"/>
        <v>41821.407187500001</v>
      </c>
      <c r="S1135" s="12">
        <f t="shared" si="69"/>
        <v>41851.407187500001</v>
      </c>
      <c r="T1135">
        <f t="shared" si="71"/>
        <v>30</v>
      </c>
    </row>
    <row r="1136" spans="3:20" hidden="1" x14ac:dyDescent="0.55000000000000004">
      <c r="C1136" t="s">
        <v>8221</v>
      </c>
      <c r="D1136" s="8">
        <v>1</v>
      </c>
      <c r="E1136" s="8"/>
      <c r="F1136" s="8"/>
      <c r="G1136" s="8"/>
      <c r="N1136" t="s">
        <v>8221</v>
      </c>
      <c r="O1136">
        <v>1416034228</v>
      </c>
      <c r="P1136">
        <v>1417235580</v>
      </c>
      <c r="Q1136">
        <f t="shared" si="70"/>
        <v>1201352</v>
      </c>
      <c r="R1136" s="12">
        <f t="shared" si="68"/>
        <v>41958.285046296296</v>
      </c>
      <c r="S1136" s="12">
        <f t="shared" si="69"/>
        <v>41972.189583333333</v>
      </c>
      <c r="T1136">
        <f t="shared" si="71"/>
        <v>13.904537037036789</v>
      </c>
    </row>
    <row r="1137" spans="3:20" hidden="1" x14ac:dyDescent="0.55000000000000004">
      <c r="C1137" t="s">
        <v>8221</v>
      </c>
      <c r="D1137" s="8">
        <v>1</v>
      </c>
      <c r="E1137" s="8"/>
      <c r="F1137" s="8"/>
      <c r="G1137" s="8"/>
      <c r="N1137" t="s">
        <v>8221</v>
      </c>
      <c r="O1137">
        <v>1467935094</v>
      </c>
      <c r="P1137">
        <v>1470527094</v>
      </c>
      <c r="Q1137">
        <f t="shared" si="70"/>
        <v>2592000</v>
      </c>
      <c r="R1137" s="12">
        <f t="shared" si="68"/>
        <v>42558.989513888882</v>
      </c>
      <c r="S1137" s="12">
        <f t="shared" si="69"/>
        <v>42588.989513888882</v>
      </c>
      <c r="T1137">
        <f t="shared" si="71"/>
        <v>30</v>
      </c>
    </row>
    <row r="1138" spans="3:20" hidden="1" x14ac:dyDescent="0.55000000000000004">
      <c r="C1138" t="s">
        <v>8221</v>
      </c>
      <c r="D1138" s="8">
        <v>1</v>
      </c>
      <c r="E1138" s="8"/>
      <c r="F1138" s="8"/>
      <c r="G1138" s="8"/>
      <c r="N1138" t="s">
        <v>8221</v>
      </c>
      <c r="O1138">
        <v>1447949229</v>
      </c>
      <c r="P1138">
        <v>1450541229</v>
      </c>
      <c r="Q1138">
        <f t="shared" si="70"/>
        <v>2592000</v>
      </c>
      <c r="R1138" s="12">
        <f t="shared" si="68"/>
        <v>42327.671631944439</v>
      </c>
      <c r="S1138" s="12">
        <f t="shared" si="69"/>
        <v>42357.671631944439</v>
      </c>
      <c r="T1138">
        <f t="shared" si="71"/>
        <v>30</v>
      </c>
    </row>
    <row r="1139" spans="3:20" hidden="1" x14ac:dyDescent="0.55000000000000004">
      <c r="C1139" t="s">
        <v>8221</v>
      </c>
      <c r="D1139" s="8">
        <v>1</v>
      </c>
      <c r="E1139" s="8"/>
      <c r="F1139" s="8"/>
      <c r="G1139" s="8"/>
      <c r="N1139" t="s">
        <v>8221</v>
      </c>
      <c r="O1139">
        <v>1458848421</v>
      </c>
      <c r="P1139">
        <v>1461440421</v>
      </c>
      <c r="Q1139">
        <f t="shared" si="70"/>
        <v>2592000</v>
      </c>
      <c r="R1139" s="12">
        <f t="shared" si="68"/>
        <v>42453.819687499999</v>
      </c>
      <c r="S1139" s="12">
        <f t="shared" si="69"/>
        <v>42483.819687499999</v>
      </c>
      <c r="T1139">
        <f t="shared" si="71"/>
        <v>30</v>
      </c>
    </row>
    <row r="1140" spans="3:20" hidden="1" x14ac:dyDescent="0.55000000000000004">
      <c r="C1140" t="s">
        <v>8221</v>
      </c>
      <c r="D1140" s="8">
        <v>1</v>
      </c>
      <c r="E1140" s="8"/>
      <c r="F1140" s="8"/>
      <c r="G1140" s="8"/>
      <c r="N1140" t="s">
        <v>8221</v>
      </c>
      <c r="O1140">
        <v>1483307131</v>
      </c>
      <c r="P1140">
        <v>1485035131</v>
      </c>
      <c r="Q1140">
        <f t="shared" si="70"/>
        <v>1728000</v>
      </c>
      <c r="R1140" s="12">
        <f t="shared" si="68"/>
        <v>42736.9066087963</v>
      </c>
      <c r="S1140" s="12">
        <f t="shared" si="69"/>
        <v>42756.9066087963</v>
      </c>
      <c r="T1140">
        <f t="shared" si="71"/>
        <v>20</v>
      </c>
    </row>
    <row r="1141" spans="3:20" hidden="1" x14ac:dyDescent="0.55000000000000004">
      <c r="C1141" t="s">
        <v>8221</v>
      </c>
      <c r="D1141" s="8">
        <v>1</v>
      </c>
      <c r="E1141" s="8"/>
      <c r="F1141" s="8"/>
      <c r="G1141" s="8"/>
      <c r="N1141" t="s">
        <v>8221</v>
      </c>
      <c r="O1141">
        <v>1417508426</v>
      </c>
      <c r="P1141">
        <v>1420100426</v>
      </c>
      <c r="Q1141">
        <f t="shared" si="70"/>
        <v>2592000</v>
      </c>
      <c r="R1141" s="12">
        <f t="shared" si="68"/>
        <v>41975.347523148142</v>
      </c>
      <c r="S1141" s="12">
        <f t="shared" si="69"/>
        <v>42005.347523148142</v>
      </c>
      <c r="T1141">
        <f t="shared" si="71"/>
        <v>30</v>
      </c>
    </row>
    <row r="1142" spans="3:20" hidden="1" x14ac:dyDescent="0.55000000000000004">
      <c r="C1142" t="s">
        <v>8221</v>
      </c>
      <c r="D1142" s="8">
        <v>1</v>
      </c>
      <c r="E1142" s="8"/>
      <c r="F1142" s="8"/>
      <c r="G1142" s="8"/>
      <c r="N1142" t="s">
        <v>8221</v>
      </c>
      <c r="O1142">
        <v>1436267121</v>
      </c>
      <c r="P1142">
        <v>1438859121</v>
      </c>
      <c r="Q1142">
        <f t="shared" si="70"/>
        <v>2592000</v>
      </c>
      <c r="R1142" s="12">
        <f t="shared" si="68"/>
        <v>42192.462048611109</v>
      </c>
      <c r="S1142" s="12">
        <f t="shared" si="69"/>
        <v>42222.462048611109</v>
      </c>
      <c r="T1142">
        <f t="shared" si="71"/>
        <v>30</v>
      </c>
    </row>
    <row r="1143" spans="3:20" hidden="1" x14ac:dyDescent="0.55000000000000004">
      <c r="C1143" t="s">
        <v>8221</v>
      </c>
      <c r="D1143" s="8">
        <v>1</v>
      </c>
      <c r="E1143" s="8"/>
      <c r="F1143" s="8"/>
      <c r="G1143" s="8"/>
      <c r="N1143" t="s">
        <v>8221</v>
      </c>
      <c r="O1143">
        <v>1433868450</v>
      </c>
      <c r="P1143">
        <v>1436460450</v>
      </c>
      <c r="Q1143">
        <f t="shared" si="70"/>
        <v>2592000</v>
      </c>
      <c r="R1143" s="12">
        <f t="shared" si="68"/>
        <v>42164.699652777781</v>
      </c>
      <c r="S1143" s="12">
        <f t="shared" si="69"/>
        <v>42194.699652777781</v>
      </c>
      <c r="T1143">
        <f t="shared" si="71"/>
        <v>30</v>
      </c>
    </row>
    <row r="1144" spans="3:20" hidden="1" x14ac:dyDescent="0.55000000000000004">
      <c r="C1144" t="s">
        <v>8221</v>
      </c>
      <c r="D1144" s="8">
        <v>1</v>
      </c>
      <c r="E1144" s="8"/>
      <c r="F1144" s="8"/>
      <c r="G1144" s="8"/>
      <c r="N1144" t="s">
        <v>8221</v>
      </c>
      <c r="O1144">
        <v>1421539727</v>
      </c>
      <c r="P1144">
        <v>1424131727</v>
      </c>
      <c r="Q1144">
        <f t="shared" si="70"/>
        <v>2592000</v>
      </c>
      <c r="R1144" s="12">
        <f t="shared" si="68"/>
        <v>42022.006099537044</v>
      </c>
      <c r="S1144" s="12">
        <f t="shared" si="69"/>
        <v>42052.006099537044</v>
      </c>
      <c r="T1144">
        <f t="shared" si="71"/>
        <v>30</v>
      </c>
    </row>
    <row r="1145" spans="3:20" hidden="1" x14ac:dyDescent="0.55000000000000004">
      <c r="C1145" t="s">
        <v>8221</v>
      </c>
      <c r="D1145" s="8">
        <v>1</v>
      </c>
      <c r="E1145" s="8"/>
      <c r="F1145" s="8"/>
      <c r="G1145" s="8"/>
      <c r="N1145" t="s">
        <v>8221</v>
      </c>
      <c r="O1145">
        <v>1447735126</v>
      </c>
      <c r="P1145">
        <v>1450327126</v>
      </c>
      <c r="Q1145">
        <f t="shared" si="70"/>
        <v>2592000</v>
      </c>
      <c r="R1145" s="12">
        <f t="shared" si="68"/>
        <v>42325.19358796296</v>
      </c>
      <c r="S1145" s="12">
        <f t="shared" si="69"/>
        <v>42355.19358796296</v>
      </c>
      <c r="T1145">
        <f t="shared" si="71"/>
        <v>30</v>
      </c>
    </row>
    <row r="1146" spans="3:20" hidden="1" x14ac:dyDescent="0.55000000000000004">
      <c r="C1146" t="s">
        <v>8221</v>
      </c>
      <c r="D1146" s="8">
        <v>1</v>
      </c>
      <c r="E1146" s="8"/>
      <c r="F1146" s="8"/>
      <c r="G1146" s="8"/>
      <c r="N1146" t="s">
        <v>8221</v>
      </c>
      <c r="O1146">
        <v>1427689320</v>
      </c>
      <c r="P1146">
        <v>1430281320</v>
      </c>
      <c r="Q1146">
        <f t="shared" si="70"/>
        <v>2592000</v>
      </c>
      <c r="R1146" s="12">
        <f t="shared" si="68"/>
        <v>42093.181944444441</v>
      </c>
      <c r="S1146" s="12">
        <f t="shared" si="69"/>
        <v>42123.181944444441</v>
      </c>
      <c r="T1146">
        <f t="shared" si="71"/>
        <v>30</v>
      </c>
    </row>
    <row r="1147" spans="3:20" hidden="1" x14ac:dyDescent="0.55000000000000004">
      <c r="C1147" t="s">
        <v>8221</v>
      </c>
      <c r="D1147" s="8">
        <v>1</v>
      </c>
      <c r="E1147" s="8"/>
      <c r="F1147" s="8"/>
      <c r="G1147" s="8"/>
      <c r="N1147" t="s">
        <v>8221</v>
      </c>
      <c r="O1147">
        <v>1407088592</v>
      </c>
      <c r="P1147">
        <v>1412272592</v>
      </c>
      <c r="Q1147">
        <f t="shared" si="70"/>
        <v>5184000</v>
      </c>
      <c r="R1147" s="12">
        <f t="shared" si="68"/>
        <v>41854.747592592597</v>
      </c>
      <c r="S1147" s="12">
        <f t="shared" si="69"/>
        <v>41914.747592592597</v>
      </c>
      <c r="T1147">
        <f t="shared" si="71"/>
        <v>60</v>
      </c>
    </row>
    <row r="1148" spans="3:20" hidden="1" x14ac:dyDescent="0.55000000000000004">
      <c r="C1148" t="s">
        <v>8221</v>
      </c>
      <c r="D1148" s="8">
        <v>1</v>
      </c>
      <c r="E1148" s="8"/>
      <c r="F1148" s="8"/>
      <c r="G1148" s="8"/>
      <c r="N1148" t="s">
        <v>8221</v>
      </c>
      <c r="O1148">
        <v>1395787973</v>
      </c>
      <c r="P1148">
        <v>1399071173</v>
      </c>
      <c r="Q1148">
        <f t="shared" si="70"/>
        <v>3283200</v>
      </c>
      <c r="R1148" s="12">
        <f t="shared" si="68"/>
        <v>41723.9533912037</v>
      </c>
      <c r="S1148" s="12">
        <f t="shared" si="69"/>
        <v>41761.9533912037</v>
      </c>
      <c r="T1148">
        <f t="shared" si="71"/>
        <v>38</v>
      </c>
    </row>
    <row r="1149" spans="3:20" hidden="1" x14ac:dyDescent="0.55000000000000004">
      <c r="C1149" t="s">
        <v>8221</v>
      </c>
      <c r="D1149" s="8">
        <v>1</v>
      </c>
      <c r="E1149" s="8"/>
      <c r="F1149" s="8"/>
      <c r="G1149" s="8"/>
      <c r="N1149" t="s">
        <v>8221</v>
      </c>
      <c r="O1149">
        <v>1408576783</v>
      </c>
      <c r="P1149">
        <v>1413760783</v>
      </c>
      <c r="Q1149">
        <f t="shared" si="70"/>
        <v>5184000</v>
      </c>
      <c r="R1149" s="12">
        <f t="shared" si="68"/>
        <v>41871.972025462965</v>
      </c>
      <c r="S1149" s="12">
        <f t="shared" si="69"/>
        <v>41931.972025462965</v>
      </c>
      <c r="T1149">
        <f t="shared" si="71"/>
        <v>60</v>
      </c>
    </row>
    <row r="1150" spans="3:20" hidden="1" x14ac:dyDescent="0.55000000000000004">
      <c r="C1150" t="s">
        <v>8221</v>
      </c>
      <c r="D1150" s="8">
        <v>1</v>
      </c>
      <c r="E1150" s="8"/>
      <c r="F1150" s="8"/>
      <c r="G1150" s="8"/>
      <c r="N1150" t="s">
        <v>8221</v>
      </c>
      <c r="O1150">
        <v>1477973181</v>
      </c>
      <c r="P1150">
        <v>1480568781</v>
      </c>
      <c r="Q1150">
        <f t="shared" si="70"/>
        <v>2595600</v>
      </c>
      <c r="R1150" s="12">
        <f t="shared" si="68"/>
        <v>42675.171076388884</v>
      </c>
      <c r="S1150" s="12">
        <f t="shared" si="69"/>
        <v>42705.212743055556</v>
      </c>
      <c r="T1150">
        <f t="shared" si="71"/>
        <v>30.041666666671517</v>
      </c>
    </row>
    <row r="1151" spans="3:20" hidden="1" x14ac:dyDescent="0.55000000000000004">
      <c r="C1151" t="s">
        <v>8221</v>
      </c>
      <c r="D1151" s="8">
        <v>1</v>
      </c>
      <c r="E1151" s="8"/>
      <c r="F1151" s="8"/>
      <c r="G1151" s="8"/>
      <c r="N1151" t="s">
        <v>8221</v>
      </c>
      <c r="O1151">
        <v>1463504566</v>
      </c>
      <c r="P1151">
        <v>1466096566</v>
      </c>
      <c r="Q1151">
        <f t="shared" si="70"/>
        <v>2592000</v>
      </c>
      <c r="R1151" s="12">
        <f t="shared" si="68"/>
        <v>42507.71025462963</v>
      </c>
      <c r="S1151" s="12">
        <f t="shared" si="69"/>
        <v>42537.71025462963</v>
      </c>
      <c r="T1151">
        <f t="shared" si="71"/>
        <v>30</v>
      </c>
    </row>
    <row r="1152" spans="3:20" hidden="1" x14ac:dyDescent="0.55000000000000004">
      <c r="C1152" t="s">
        <v>8221</v>
      </c>
      <c r="D1152" s="8">
        <v>1</v>
      </c>
      <c r="E1152" s="8"/>
      <c r="F1152" s="8"/>
      <c r="G1152" s="8"/>
      <c r="N1152" t="s">
        <v>8221</v>
      </c>
      <c r="O1152">
        <v>1447109675</v>
      </c>
      <c r="P1152">
        <v>1452293675</v>
      </c>
      <c r="Q1152">
        <f t="shared" si="70"/>
        <v>5184000</v>
      </c>
      <c r="R1152" s="12">
        <f t="shared" si="68"/>
        <v>42317.954571759255</v>
      </c>
      <c r="S1152" s="12">
        <f t="shared" si="69"/>
        <v>42377.954571759255</v>
      </c>
      <c r="T1152">
        <f t="shared" si="71"/>
        <v>60</v>
      </c>
    </row>
    <row r="1153" spans="3:20" hidden="1" x14ac:dyDescent="0.55000000000000004">
      <c r="C1153" t="s">
        <v>8221</v>
      </c>
      <c r="D1153" s="8">
        <v>1</v>
      </c>
      <c r="E1153" s="8"/>
      <c r="F1153" s="8"/>
      <c r="G1153" s="8"/>
      <c r="N1153" t="s">
        <v>8221</v>
      </c>
      <c r="O1153">
        <v>1439000863</v>
      </c>
      <c r="P1153">
        <v>1441592863</v>
      </c>
      <c r="Q1153">
        <f t="shared" si="70"/>
        <v>2592000</v>
      </c>
      <c r="R1153" s="12">
        <f t="shared" si="68"/>
        <v>42224.102581018517</v>
      </c>
      <c r="S1153" s="12">
        <f t="shared" si="69"/>
        <v>42254.102581018517</v>
      </c>
      <c r="T1153">
        <f t="shared" si="71"/>
        <v>30</v>
      </c>
    </row>
    <row r="1154" spans="3:20" hidden="1" x14ac:dyDescent="0.55000000000000004">
      <c r="C1154" t="s">
        <v>8221</v>
      </c>
      <c r="D1154" s="8">
        <v>1</v>
      </c>
      <c r="E1154" s="8"/>
      <c r="F1154" s="8"/>
      <c r="G1154" s="8"/>
      <c r="N1154" t="s">
        <v>8221</v>
      </c>
      <c r="O1154">
        <v>1429117312</v>
      </c>
      <c r="P1154">
        <v>1431709312</v>
      </c>
      <c r="Q1154">
        <f t="shared" si="70"/>
        <v>2592000</v>
      </c>
      <c r="R1154" s="12">
        <f t="shared" ref="R1154:R1217" si="72">(((O1154/60)/60)/24)+DATE(1970,1,1)</f>
        <v>42109.709629629629</v>
      </c>
      <c r="S1154" s="12">
        <f t="shared" ref="S1154:S1217" si="73">(((P1154/60)/60)/24)+DATE(1970,1,1)</f>
        <v>42139.709629629629</v>
      </c>
      <c r="T1154">
        <f t="shared" si="71"/>
        <v>30</v>
      </c>
    </row>
    <row r="1155" spans="3:20" hidden="1" x14ac:dyDescent="0.55000000000000004">
      <c r="C1155" t="s">
        <v>8221</v>
      </c>
      <c r="D1155" s="8">
        <v>1</v>
      </c>
      <c r="E1155" s="8"/>
      <c r="F1155" s="8"/>
      <c r="G1155" s="8"/>
      <c r="N1155" t="s">
        <v>8221</v>
      </c>
      <c r="O1155">
        <v>1432055305</v>
      </c>
      <c r="P1155">
        <v>1434647305</v>
      </c>
      <c r="Q1155">
        <f t="shared" ref="Q1155:Q1218" si="74">P1155-O1155</f>
        <v>2592000</v>
      </c>
      <c r="R1155" s="12">
        <f t="shared" si="72"/>
        <v>42143.714178240742</v>
      </c>
      <c r="S1155" s="12">
        <f t="shared" si="73"/>
        <v>42173.714178240742</v>
      </c>
      <c r="T1155">
        <f t="shared" ref="T1155:T1218" si="75">S1155-R1155</f>
        <v>30</v>
      </c>
    </row>
    <row r="1156" spans="3:20" hidden="1" x14ac:dyDescent="0.55000000000000004">
      <c r="C1156" t="s">
        <v>8221</v>
      </c>
      <c r="D1156" s="8">
        <v>1</v>
      </c>
      <c r="E1156" s="8"/>
      <c r="F1156" s="8"/>
      <c r="G1156" s="8"/>
      <c r="N1156" t="s">
        <v>8221</v>
      </c>
      <c r="O1156">
        <v>1438915006</v>
      </c>
      <c r="P1156">
        <v>1441507006</v>
      </c>
      <c r="Q1156">
        <f t="shared" si="74"/>
        <v>2592000</v>
      </c>
      <c r="R1156" s="12">
        <f t="shared" si="72"/>
        <v>42223.108865740738</v>
      </c>
      <c r="S1156" s="12">
        <f t="shared" si="73"/>
        <v>42253.108865740738</v>
      </c>
      <c r="T1156">
        <f t="shared" si="75"/>
        <v>30</v>
      </c>
    </row>
    <row r="1157" spans="3:20" hidden="1" x14ac:dyDescent="0.55000000000000004">
      <c r="C1157" t="s">
        <v>8221</v>
      </c>
      <c r="D1157" s="8">
        <v>1</v>
      </c>
      <c r="E1157" s="8"/>
      <c r="F1157" s="8"/>
      <c r="G1157" s="8"/>
      <c r="N1157" t="s">
        <v>8221</v>
      </c>
      <c r="O1157">
        <v>1405448408</v>
      </c>
      <c r="P1157">
        <v>1408040408</v>
      </c>
      <c r="Q1157">
        <f t="shared" si="74"/>
        <v>2592000</v>
      </c>
      <c r="R1157" s="12">
        <f t="shared" si="72"/>
        <v>41835.763981481483</v>
      </c>
      <c r="S1157" s="12">
        <f t="shared" si="73"/>
        <v>41865.763981481483</v>
      </c>
      <c r="T1157">
        <f t="shared" si="75"/>
        <v>30</v>
      </c>
    </row>
    <row r="1158" spans="3:20" hidden="1" x14ac:dyDescent="0.55000000000000004">
      <c r="C1158" t="s">
        <v>8221</v>
      </c>
      <c r="D1158" s="8">
        <v>1</v>
      </c>
      <c r="E1158" s="8"/>
      <c r="F1158" s="8"/>
      <c r="G1158" s="8"/>
      <c r="N1158" t="s">
        <v>8221</v>
      </c>
      <c r="O1158">
        <v>1422150162</v>
      </c>
      <c r="P1158">
        <v>1424742162</v>
      </c>
      <c r="Q1158">
        <f t="shared" si="74"/>
        <v>2592000</v>
      </c>
      <c r="R1158" s="12">
        <f t="shared" si="72"/>
        <v>42029.07131944444</v>
      </c>
      <c r="S1158" s="12">
        <f t="shared" si="73"/>
        <v>42059.07131944444</v>
      </c>
      <c r="T1158">
        <f t="shared" si="75"/>
        <v>30</v>
      </c>
    </row>
    <row r="1159" spans="3:20" hidden="1" x14ac:dyDescent="0.55000000000000004">
      <c r="C1159" t="s">
        <v>8221</v>
      </c>
      <c r="D1159" s="8">
        <v>1</v>
      </c>
      <c r="E1159" s="8"/>
      <c r="F1159" s="8"/>
      <c r="G1159" s="8"/>
      <c r="N1159" t="s">
        <v>8221</v>
      </c>
      <c r="O1159">
        <v>1412607880</v>
      </c>
      <c r="P1159">
        <v>1417795480</v>
      </c>
      <c r="Q1159">
        <f t="shared" si="74"/>
        <v>5187600</v>
      </c>
      <c r="R1159" s="12">
        <f t="shared" si="72"/>
        <v>41918.628240740742</v>
      </c>
      <c r="S1159" s="12">
        <f t="shared" si="73"/>
        <v>41978.669907407413</v>
      </c>
      <c r="T1159">
        <f t="shared" si="75"/>
        <v>60.041666666671517</v>
      </c>
    </row>
    <row r="1160" spans="3:20" hidden="1" x14ac:dyDescent="0.55000000000000004">
      <c r="C1160" t="s">
        <v>8221</v>
      </c>
      <c r="D1160" s="8">
        <v>1</v>
      </c>
      <c r="E1160" s="8"/>
      <c r="F1160" s="8"/>
      <c r="G1160" s="8"/>
      <c r="N1160" t="s">
        <v>8221</v>
      </c>
      <c r="O1160">
        <v>1415499128</v>
      </c>
      <c r="P1160">
        <v>1418091128</v>
      </c>
      <c r="Q1160">
        <f t="shared" si="74"/>
        <v>2592000</v>
      </c>
      <c r="R1160" s="12">
        <f t="shared" si="72"/>
        <v>41952.09175925926</v>
      </c>
      <c r="S1160" s="12">
        <f t="shared" si="73"/>
        <v>41982.09175925926</v>
      </c>
      <c r="T1160">
        <f t="shared" si="75"/>
        <v>30</v>
      </c>
    </row>
    <row r="1161" spans="3:20" hidden="1" x14ac:dyDescent="0.55000000000000004">
      <c r="C1161" t="s">
        <v>8221</v>
      </c>
      <c r="D1161" s="8">
        <v>1</v>
      </c>
      <c r="E1161" s="8"/>
      <c r="F1161" s="8"/>
      <c r="G1161" s="8"/>
      <c r="N1161" t="s">
        <v>8221</v>
      </c>
      <c r="O1161">
        <v>1433006765</v>
      </c>
      <c r="P1161">
        <v>1435679100</v>
      </c>
      <c r="Q1161">
        <f t="shared" si="74"/>
        <v>2672335</v>
      </c>
      <c r="R1161" s="12">
        <f t="shared" si="72"/>
        <v>42154.726446759261</v>
      </c>
      <c r="S1161" s="12">
        <f t="shared" si="73"/>
        <v>42185.65625</v>
      </c>
      <c r="T1161">
        <f t="shared" si="75"/>
        <v>30.929803240738693</v>
      </c>
    </row>
    <row r="1162" spans="3:20" hidden="1" x14ac:dyDescent="0.55000000000000004">
      <c r="C1162" t="s">
        <v>8221</v>
      </c>
      <c r="D1162" s="8">
        <v>1</v>
      </c>
      <c r="E1162" s="8"/>
      <c r="F1162" s="8"/>
      <c r="G1162" s="8"/>
      <c r="N1162" t="s">
        <v>8221</v>
      </c>
      <c r="O1162">
        <v>1424922186</v>
      </c>
      <c r="P1162">
        <v>1427510586</v>
      </c>
      <c r="Q1162">
        <f t="shared" si="74"/>
        <v>2588400</v>
      </c>
      <c r="R1162" s="12">
        <f t="shared" si="72"/>
        <v>42061.154930555553</v>
      </c>
      <c r="S1162" s="12">
        <f t="shared" si="73"/>
        <v>42091.113263888896</v>
      </c>
      <c r="T1162">
        <f t="shared" si="75"/>
        <v>29.958333333343035</v>
      </c>
    </row>
    <row r="1163" spans="3:20" hidden="1" x14ac:dyDescent="0.55000000000000004">
      <c r="C1163" t="s">
        <v>8221</v>
      </c>
      <c r="D1163" s="8">
        <v>1</v>
      </c>
      <c r="E1163" s="8"/>
      <c r="F1163" s="8"/>
      <c r="G1163" s="8"/>
      <c r="N1163" t="s">
        <v>8221</v>
      </c>
      <c r="O1163">
        <v>1430233589</v>
      </c>
      <c r="P1163">
        <v>1432047989</v>
      </c>
      <c r="Q1163">
        <f t="shared" si="74"/>
        <v>1814400</v>
      </c>
      <c r="R1163" s="12">
        <f t="shared" si="72"/>
        <v>42122.629502314812</v>
      </c>
      <c r="S1163" s="12">
        <f t="shared" si="73"/>
        <v>42143.629502314812</v>
      </c>
      <c r="T1163">
        <f t="shared" si="75"/>
        <v>21</v>
      </c>
    </row>
    <row r="1164" spans="3:20" hidden="1" x14ac:dyDescent="0.55000000000000004">
      <c r="C1164" t="s">
        <v>8221</v>
      </c>
      <c r="D1164" s="8">
        <v>1</v>
      </c>
      <c r="E1164" s="8"/>
      <c r="F1164" s="8"/>
      <c r="G1164" s="8"/>
      <c r="N1164" t="s">
        <v>8221</v>
      </c>
      <c r="O1164">
        <v>1408983864</v>
      </c>
      <c r="P1164">
        <v>1411662264</v>
      </c>
      <c r="Q1164">
        <f t="shared" si="74"/>
        <v>2678400</v>
      </c>
      <c r="R1164" s="12">
        <f t="shared" si="72"/>
        <v>41876.683611111112</v>
      </c>
      <c r="S1164" s="12">
        <f t="shared" si="73"/>
        <v>41907.683611111112</v>
      </c>
      <c r="T1164">
        <f t="shared" si="75"/>
        <v>31</v>
      </c>
    </row>
    <row r="1165" spans="3:20" hidden="1" x14ac:dyDescent="0.55000000000000004">
      <c r="C1165" t="s">
        <v>8221</v>
      </c>
      <c r="D1165" s="8">
        <v>1</v>
      </c>
      <c r="E1165" s="8"/>
      <c r="F1165" s="8"/>
      <c r="G1165" s="8"/>
      <c r="N1165" t="s">
        <v>8221</v>
      </c>
      <c r="O1165">
        <v>1405012920</v>
      </c>
      <c r="P1165">
        <v>1407604920</v>
      </c>
      <c r="Q1165">
        <f t="shared" si="74"/>
        <v>2592000</v>
      </c>
      <c r="R1165" s="12">
        <f t="shared" si="72"/>
        <v>41830.723611111112</v>
      </c>
      <c r="S1165" s="12">
        <f t="shared" si="73"/>
        <v>41860.723611111112</v>
      </c>
      <c r="T1165">
        <f t="shared" si="75"/>
        <v>30</v>
      </c>
    </row>
    <row r="1166" spans="3:20" hidden="1" x14ac:dyDescent="0.55000000000000004">
      <c r="C1166" t="s">
        <v>8221</v>
      </c>
      <c r="D1166" s="8">
        <v>1</v>
      </c>
      <c r="E1166" s="8"/>
      <c r="F1166" s="8"/>
      <c r="G1166" s="8"/>
      <c r="N1166" t="s">
        <v>8221</v>
      </c>
      <c r="O1166">
        <v>1463678582</v>
      </c>
      <c r="P1166">
        <v>1466270582</v>
      </c>
      <c r="Q1166">
        <f t="shared" si="74"/>
        <v>2592000</v>
      </c>
      <c r="R1166" s="12">
        <f t="shared" si="72"/>
        <v>42509.724328703705</v>
      </c>
      <c r="S1166" s="12">
        <f t="shared" si="73"/>
        <v>42539.724328703705</v>
      </c>
      <c r="T1166">
        <f t="shared" si="75"/>
        <v>30</v>
      </c>
    </row>
    <row r="1167" spans="3:20" hidden="1" x14ac:dyDescent="0.55000000000000004">
      <c r="C1167" t="s">
        <v>8221</v>
      </c>
      <c r="D1167" s="8">
        <v>1</v>
      </c>
      <c r="E1167" s="8"/>
      <c r="F1167" s="8"/>
      <c r="G1167" s="8"/>
      <c r="N1167" t="s">
        <v>8221</v>
      </c>
      <c r="O1167">
        <v>1401685730</v>
      </c>
      <c r="P1167">
        <v>1404623330</v>
      </c>
      <c r="Q1167">
        <f t="shared" si="74"/>
        <v>2937600</v>
      </c>
      <c r="R1167" s="12">
        <f t="shared" si="72"/>
        <v>41792.214467592588</v>
      </c>
      <c r="S1167" s="12">
        <f t="shared" si="73"/>
        <v>41826.214467592588</v>
      </c>
      <c r="T1167">
        <f t="shared" si="75"/>
        <v>34</v>
      </c>
    </row>
    <row r="1168" spans="3:20" hidden="1" x14ac:dyDescent="0.55000000000000004">
      <c r="C1168" t="s">
        <v>8221</v>
      </c>
      <c r="D1168" s="8">
        <v>1</v>
      </c>
      <c r="E1168" s="8"/>
      <c r="F1168" s="8"/>
      <c r="G1168" s="8"/>
      <c r="N1168" t="s">
        <v>8221</v>
      </c>
      <c r="O1168">
        <v>1432640342</v>
      </c>
      <c r="P1168">
        <v>1435291200</v>
      </c>
      <c r="Q1168">
        <f t="shared" si="74"/>
        <v>2650858</v>
      </c>
      <c r="R1168" s="12">
        <f t="shared" si="72"/>
        <v>42150.485439814816</v>
      </c>
      <c r="S1168" s="12">
        <f t="shared" si="73"/>
        <v>42181.166666666672</v>
      </c>
      <c r="T1168">
        <f t="shared" si="75"/>
        <v>30.681226851855172</v>
      </c>
    </row>
    <row r="1169" spans="3:20" hidden="1" x14ac:dyDescent="0.55000000000000004">
      <c r="C1169" t="s">
        <v>8221</v>
      </c>
      <c r="D1169" s="8">
        <v>1</v>
      </c>
      <c r="E1169" s="8"/>
      <c r="F1169" s="8"/>
      <c r="G1169" s="8"/>
      <c r="N1169" t="s">
        <v>8221</v>
      </c>
      <c r="O1169">
        <v>1407865095</v>
      </c>
      <c r="P1169">
        <v>1410543495</v>
      </c>
      <c r="Q1169">
        <f t="shared" si="74"/>
        <v>2678400</v>
      </c>
      <c r="R1169" s="12">
        <f t="shared" si="72"/>
        <v>41863.734895833331</v>
      </c>
      <c r="S1169" s="12">
        <f t="shared" si="73"/>
        <v>41894.734895833331</v>
      </c>
      <c r="T1169">
        <f t="shared" si="75"/>
        <v>31</v>
      </c>
    </row>
    <row r="1170" spans="3:20" hidden="1" x14ac:dyDescent="0.55000000000000004">
      <c r="C1170" t="s">
        <v>8221</v>
      </c>
      <c r="D1170" s="8">
        <v>1</v>
      </c>
      <c r="E1170" s="8"/>
      <c r="F1170" s="8"/>
      <c r="G1170" s="8"/>
      <c r="N1170" t="s">
        <v>8221</v>
      </c>
      <c r="O1170">
        <v>1471915065</v>
      </c>
      <c r="P1170">
        <v>1474507065</v>
      </c>
      <c r="Q1170">
        <f t="shared" si="74"/>
        <v>2592000</v>
      </c>
      <c r="R1170" s="12">
        <f t="shared" si="72"/>
        <v>42605.053993055553</v>
      </c>
      <c r="S1170" s="12">
        <f t="shared" si="73"/>
        <v>42635.053993055553</v>
      </c>
      <c r="T1170">
        <f t="shared" si="75"/>
        <v>30</v>
      </c>
    </row>
    <row r="1171" spans="3:20" hidden="1" x14ac:dyDescent="0.55000000000000004">
      <c r="C1171" t="s">
        <v>8221</v>
      </c>
      <c r="D1171" s="8">
        <v>1</v>
      </c>
      <c r="E1171" s="8"/>
      <c r="F1171" s="8"/>
      <c r="G1171" s="8"/>
      <c r="N1171" t="s">
        <v>8221</v>
      </c>
      <c r="O1171">
        <v>1422001763</v>
      </c>
      <c r="P1171">
        <v>1424593763</v>
      </c>
      <c r="Q1171">
        <f t="shared" si="74"/>
        <v>2592000</v>
      </c>
      <c r="R1171" s="12">
        <f t="shared" si="72"/>
        <v>42027.353738425925</v>
      </c>
      <c r="S1171" s="12">
        <f t="shared" si="73"/>
        <v>42057.353738425925</v>
      </c>
      <c r="T1171">
        <f t="shared" si="75"/>
        <v>30</v>
      </c>
    </row>
    <row r="1172" spans="3:20" hidden="1" x14ac:dyDescent="0.55000000000000004">
      <c r="C1172" t="s">
        <v>8221</v>
      </c>
      <c r="D1172" s="8">
        <v>1</v>
      </c>
      <c r="E1172" s="8"/>
      <c r="F1172" s="8"/>
      <c r="G1172" s="8"/>
      <c r="N1172" t="s">
        <v>8221</v>
      </c>
      <c r="O1172">
        <v>1430429171</v>
      </c>
      <c r="P1172">
        <v>1433021171</v>
      </c>
      <c r="Q1172">
        <f t="shared" si="74"/>
        <v>2592000</v>
      </c>
      <c r="R1172" s="12">
        <f t="shared" si="72"/>
        <v>42124.893182870372</v>
      </c>
      <c r="S1172" s="12">
        <f t="shared" si="73"/>
        <v>42154.893182870372</v>
      </c>
      <c r="T1172">
        <f t="shared" si="75"/>
        <v>30</v>
      </c>
    </row>
    <row r="1173" spans="3:20" hidden="1" x14ac:dyDescent="0.55000000000000004">
      <c r="C1173" t="s">
        <v>8221</v>
      </c>
      <c r="D1173" s="8">
        <v>1</v>
      </c>
      <c r="E1173" s="8"/>
      <c r="F1173" s="8"/>
      <c r="G1173" s="8"/>
      <c r="N1173" t="s">
        <v>8221</v>
      </c>
      <c r="O1173">
        <v>1414351127</v>
      </c>
      <c r="P1173">
        <v>1415909927</v>
      </c>
      <c r="Q1173">
        <f t="shared" si="74"/>
        <v>1558800</v>
      </c>
      <c r="R1173" s="12">
        <f t="shared" si="72"/>
        <v>41938.804710648146</v>
      </c>
      <c r="S1173" s="12">
        <f t="shared" si="73"/>
        <v>41956.846377314811</v>
      </c>
      <c r="T1173">
        <f t="shared" si="75"/>
        <v>18.041666666664241</v>
      </c>
    </row>
    <row r="1174" spans="3:20" hidden="1" x14ac:dyDescent="0.55000000000000004">
      <c r="C1174" t="s">
        <v>8221</v>
      </c>
      <c r="D1174" s="8">
        <v>1</v>
      </c>
      <c r="E1174" s="8"/>
      <c r="F1174" s="8"/>
      <c r="G1174" s="8"/>
      <c r="N1174" t="s">
        <v>8221</v>
      </c>
      <c r="O1174">
        <v>1405959752</v>
      </c>
      <c r="P1174">
        <v>1408551752</v>
      </c>
      <c r="Q1174">
        <f t="shared" si="74"/>
        <v>2592000</v>
      </c>
      <c r="R1174" s="12">
        <f t="shared" si="72"/>
        <v>41841.682314814818</v>
      </c>
      <c r="S1174" s="12">
        <f t="shared" si="73"/>
        <v>41871.682314814818</v>
      </c>
      <c r="T1174">
        <f t="shared" si="75"/>
        <v>30</v>
      </c>
    </row>
    <row r="1175" spans="3:20" hidden="1" x14ac:dyDescent="0.55000000000000004">
      <c r="C1175" t="s">
        <v>8221</v>
      </c>
      <c r="D1175" s="8">
        <v>1</v>
      </c>
      <c r="E1175" s="8"/>
      <c r="F1175" s="8"/>
      <c r="G1175" s="8"/>
      <c r="N1175" t="s">
        <v>8221</v>
      </c>
      <c r="O1175">
        <v>1435552057</v>
      </c>
      <c r="P1175">
        <v>1438576057</v>
      </c>
      <c r="Q1175">
        <f t="shared" si="74"/>
        <v>3024000</v>
      </c>
      <c r="R1175" s="12">
        <f t="shared" si="72"/>
        <v>42184.185844907406</v>
      </c>
      <c r="S1175" s="12">
        <f t="shared" si="73"/>
        <v>42219.185844907406</v>
      </c>
      <c r="T1175">
        <f t="shared" si="75"/>
        <v>35</v>
      </c>
    </row>
    <row r="1176" spans="3:20" hidden="1" x14ac:dyDescent="0.55000000000000004">
      <c r="C1176" t="s">
        <v>8221</v>
      </c>
      <c r="D1176" s="8">
        <v>1</v>
      </c>
      <c r="E1176" s="8"/>
      <c r="F1176" s="8"/>
      <c r="G1176" s="8"/>
      <c r="N1176" t="s">
        <v>8221</v>
      </c>
      <c r="O1176">
        <v>1460146327</v>
      </c>
      <c r="P1176">
        <v>1462738327</v>
      </c>
      <c r="Q1176">
        <f t="shared" si="74"/>
        <v>2592000</v>
      </c>
      <c r="R1176" s="12">
        <f t="shared" si="72"/>
        <v>42468.84174768519</v>
      </c>
      <c r="S1176" s="12">
        <f t="shared" si="73"/>
        <v>42498.84174768519</v>
      </c>
      <c r="T1176">
        <f t="shared" si="75"/>
        <v>30</v>
      </c>
    </row>
    <row r="1177" spans="3:20" hidden="1" x14ac:dyDescent="0.55000000000000004">
      <c r="C1177" t="s">
        <v>8221</v>
      </c>
      <c r="D1177" s="8">
        <v>1</v>
      </c>
      <c r="E1177" s="8"/>
      <c r="F1177" s="8"/>
      <c r="G1177" s="8"/>
      <c r="N1177" t="s">
        <v>8221</v>
      </c>
      <c r="O1177">
        <v>1434389339</v>
      </c>
      <c r="P1177">
        <v>1436981339</v>
      </c>
      <c r="Q1177">
        <f t="shared" si="74"/>
        <v>2592000</v>
      </c>
      <c r="R1177" s="12">
        <f t="shared" si="72"/>
        <v>42170.728460648148</v>
      </c>
      <c r="S1177" s="12">
        <f t="shared" si="73"/>
        <v>42200.728460648148</v>
      </c>
      <c r="T1177">
        <f t="shared" si="75"/>
        <v>30</v>
      </c>
    </row>
    <row r="1178" spans="3:20" hidden="1" x14ac:dyDescent="0.55000000000000004">
      <c r="C1178" t="s">
        <v>8221</v>
      </c>
      <c r="D1178" s="8">
        <v>1</v>
      </c>
      <c r="E1178" s="8"/>
      <c r="F1178" s="8"/>
      <c r="G1178" s="8"/>
      <c r="N1178" t="s">
        <v>8221</v>
      </c>
      <c r="O1178">
        <v>1484094498</v>
      </c>
      <c r="P1178">
        <v>1488805200</v>
      </c>
      <c r="Q1178">
        <f t="shared" si="74"/>
        <v>4710702</v>
      </c>
      <c r="R1178" s="12">
        <f t="shared" si="72"/>
        <v>42746.019652777773</v>
      </c>
      <c r="S1178" s="12">
        <f t="shared" si="73"/>
        <v>42800.541666666672</v>
      </c>
      <c r="T1178">
        <f t="shared" si="75"/>
        <v>54.522013888898073</v>
      </c>
    </row>
    <row r="1179" spans="3:20" hidden="1" x14ac:dyDescent="0.55000000000000004">
      <c r="C1179" t="s">
        <v>8221</v>
      </c>
      <c r="D1179" s="8">
        <v>1</v>
      </c>
      <c r="E1179" s="8"/>
      <c r="F1179" s="8"/>
      <c r="G1179" s="8"/>
      <c r="N1179" t="s">
        <v>8221</v>
      </c>
      <c r="O1179">
        <v>1410796296</v>
      </c>
      <c r="P1179">
        <v>1413388296</v>
      </c>
      <c r="Q1179">
        <f t="shared" si="74"/>
        <v>2592000</v>
      </c>
      <c r="R1179" s="12">
        <f t="shared" si="72"/>
        <v>41897.660833333335</v>
      </c>
      <c r="S1179" s="12">
        <f t="shared" si="73"/>
        <v>41927.660833333335</v>
      </c>
      <c r="T1179">
        <f t="shared" si="75"/>
        <v>30</v>
      </c>
    </row>
    <row r="1180" spans="3:20" hidden="1" x14ac:dyDescent="0.55000000000000004">
      <c r="C1180" t="s">
        <v>8221</v>
      </c>
      <c r="D1180" s="8">
        <v>1</v>
      </c>
      <c r="E1180" s="8"/>
      <c r="F1180" s="8"/>
      <c r="G1180" s="8"/>
      <c r="N1180" t="s">
        <v>8221</v>
      </c>
      <c r="O1180">
        <v>1405633452</v>
      </c>
      <c r="P1180">
        <v>1408225452</v>
      </c>
      <c r="Q1180">
        <f t="shared" si="74"/>
        <v>2592000</v>
      </c>
      <c r="R1180" s="12">
        <f t="shared" si="72"/>
        <v>41837.905694444446</v>
      </c>
      <c r="S1180" s="12">
        <f t="shared" si="73"/>
        <v>41867.905694444446</v>
      </c>
      <c r="T1180">
        <f t="shared" si="75"/>
        <v>30</v>
      </c>
    </row>
    <row r="1181" spans="3:20" hidden="1" x14ac:dyDescent="0.55000000000000004">
      <c r="C1181" t="s">
        <v>8221</v>
      </c>
      <c r="D1181" s="8">
        <v>1</v>
      </c>
      <c r="E1181" s="8"/>
      <c r="F1181" s="8"/>
      <c r="G1181" s="8"/>
      <c r="N1181" t="s">
        <v>8221</v>
      </c>
      <c r="O1181">
        <v>1443460627</v>
      </c>
      <c r="P1181">
        <v>1446052627</v>
      </c>
      <c r="Q1181">
        <f t="shared" si="74"/>
        <v>2592000</v>
      </c>
      <c r="R1181" s="12">
        <f t="shared" si="72"/>
        <v>42275.720219907409</v>
      </c>
      <c r="S1181" s="12">
        <f t="shared" si="73"/>
        <v>42305.720219907409</v>
      </c>
      <c r="T1181">
        <f t="shared" si="75"/>
        <v>30</v>
      </c>
    </row>
    <row r="1182" spans="3:20" hidden="1" x14ac:dyDescent="0.55000000000000004">
      <c r="C1182" t="s">
        <v>8221</v>
      </c>
      <c r="D1182" s="8">
        <v>1</v>
      </c>
      <c r="E1182" s="8"/>
      <c r="F1182" s="8"/>
      <c r="G1182" s="8"/>
      <c r="N1182" t="s">
        <v>8221</v>
      </c>
      <c r="O1182">
        <v>1400786514</v>
      </c>
      <c r="P1182">
        <v>1403983314</v>
      </c>
      <c r="Q1182">
        <f t="shared" si="74"/>
        <v>3196800</v>
      </c>
      <c r="R1182" s="12">
        <f t="shared" si="72"/>
        <v>41781.806875000002</v>
      </c>
      <c r="S1182" s="12">
        <f t="shared" si="73"/>
        <v>41818.806875000002</v>
      </c>
      <c r="T1182">
        <f t="shared" si="75"/>
        <v>37</v>
      </c>
    </row>
    <row r="1183" spans="3:20" hidden="1" x14ac:dyDescent="0.55000000000000004">
      <c r="C1183" t="s">
        <v>8221</v>
      </c>
      <c r="D1183" s="8">
        <v>1</v>
      </c>
      <c r="E1183" s="8"/>
      <c r="F1183" s="8"/>
      <c r="G1183" s="8"/>
      <c r="N1183" t="s">
        <v>8221</v>
      </c>
      <c r="O1183">
        <v>1422605321</v>
      </c>
      <c r="P1183">
        <v>1425197321</v>
      </c>
      <c r="Q1183">
        <f t="shared" si="74"/>
        <v>2592000</v>
      </c>
      <c r="R1183" s="12">
        <f t="shared" si="72"/>
        <v>42034.339363425926</v>
      </c>
      <c r="S1183" s="12">
        <f t="shared" si="73"/>
        <v>42064.339363425926</v>
      </c>
      <c r="T1183">
        <f t="shared" si="75"/>
        <v>30</v>
      </c>
    </row>
    <row r="1184" spans="3:20" hidden="1" x14ac:dyDescent="0.55000000000000004">
      <c r="C1184" t="s">
        <v>8221</v>
      </c>
      <c r="D1184" s="8">
        <v>1</v>
      </c>
      <c r="E1184" s="8"/>
      <c r="F1184" s="8"/>
      <c r="G1184" s="8"/>
      <c r="N1184" t="s">
        <v>8221</v>
      </c>
      <c r="O1184">
        <v>1482609088</v>
      </c>
      <c r="P1184">
        <v>1484239320</v>
      </c>
      <c r="Q1184">
        <f t="shared" si="74"/>
        <v>1630232</v>
      </c>
      <c r="R1184" s="12">
        <f t="shared" si="72"/>
        <v>42728.827407407407</v>
      </c>
      <c r="S1184" s="12">
        <f t="shared" si="73"/>
        <v>42747.695833333331</v>
      </c>
      <c r="T1184">
        <f t="shared" si="75"/>
        <v>18.868425925924385</v>
      </c>
    </row>
    <row r="1185" spans="3:20" hidden="1" x14ac:dyDescent="0.55000000000000004">
      <c r="C1185" t="s">
        <v>8221</v>
      </c>
      <c r="D1185" s="8">
        <v>1</v>
      </c>
      <c r="E1185" s="8"/>
      <c r="F1185" s="8"/>
      <c r="G1185" s="8"/>
      <c r="N1185" t="s">
        <v>8221</v>
      </c>
      <c r="O1185">
        <v>1476391223</v>
      </c>
      <c r="P1185">
        <v>1478059140</v>
      </c>
      <c r="Q1185">
        <f t="shared" si="74"/>
        <v>1667917</v>
      </c>
      <c r="R1185" s="12">
        <f t="shared" si="72"/>
        <v>42656.86137731481</v>
      </c>
      <c r="S1185" s="12">
        <f t="shared" si="73"/>
        <v>42676.165972222225</v>
      </c>
      <c r="T1185">
        <f t="shared" si="75"/>
        <v>19.304594907414867</v>
      </c>
    </row>
    <row r="1186" spans="3:20" x14ac:dyDescent="0.55000000000000004">
      <c r="C1186" t="s">
        <v>8221</v>
      </c>
      <c r="D1186" s="8">
        <v>1</v>
      </c>
      <c r="E1186" s="8"/>
      <c r="F1186" s="8"/>
      <c r="G1186" s="8"/>
      <c r="N1186" t="s">
        <v>8219</v>
      </c>
      <c r="O1186">
        <v>1483712611</v>
      </c>
      <c r="P1186">
        <v>1486391011</v>
      </c>
      <c r="Q1186">
        <f t="shared" si="74"/>
        <v>2678400</v>
      </c>
      <c r="R1186" s="12">
        <f t="shared" si="72"/>
        <v>42741.599664351852</v>
      </c>
      <c r="S1186" s="12">
        <f t="shared" si="73"/>
        <v>42772.599664351852</v>
      </c>
      <c r="T1186">
        <f t="shared" si="75"/>
        <v>31</v>
      </c>
    </row>
    <row r="1187" spans="3:20" x14ac:dyDescent="0.55000000000000004">
      <c r="C1187" t="s">
        <v>8221</v>
      </c>
      <c r="D1187" s="8">
        <v>1</v>
      </c>
      <c r="E1187" s="8"/>
      <c r="F1187" s="8"/>
      <c r="G1187" s="8"/>
      <c r="N1187" t="s">
        <v>8219</v>
      </c>
      <c r="O1187">
        <v>1430945149</v>
      </c>
      <c r="P1187">
        <v>1433736000</v>
      </c>
      <c r="Q1187">
        <f t="shared" si="74"/>
        <v>2790851</v>
      </c>
      <c r="R1187" s="12">
        <f t="shared" si="72"/>
        <v>42130.865150462967</v>
      </c>
      <c r="S1187" s="12">
        <f t="shared" si="73"/>
        <v>42163.166666666672</v>
      </c>
      <c r="T1187">
        <f t="shared" si="75"/>
        <v>32.301516203704523</v>
      </c>
    </row>
    <row r="1188" spans="3:20" x14ac:dyDescent="0.55000000000000004">
      <c r="C1188" t="s">
        <v>8221</v>
      </c>
      <c r="D1188" s="8">
        <v>1</v>
      </c>
      <c r="E1188" s="8"/>
      <c r="F1188" s="8"/>
      <c r="G1188" s="8"/>
      <c r="N1188" t="s">
        <v>8219</v>
      </c>
      <c r="O1188">
        <v>1430340195</v>
      </c>
      <c r="P1188">
        <v>1433198520</v>
      </c>
      <c r="Q1188">
        <f t="shared" si="74"/>
        <v>2858325</v>
      </c>
      <c r="R1188" s="12">
        <f t="shared" si="72"/>
        <v>42123.86336805555</v>
      </c>
      <c r="S1188" s="12">
        <f t="shared" si="73"/>
        <v>42156.945833333331</v>
      </c>
      <c r="T1188">
        <f t="shared" si="75"/>
        <v>33.082465277781012</v>
      </c>
    </row>
    <row r="1189" spans="3:20" x14ac:dyDescent="0.55000000000000004">
      <c r="C1189" t="s">
        <v>8221</v>
      </c>
      <c r="D1189" s="8">
        <v>1</v>
      </c>
      <c r="E1189" s="8"/>
      <c r="F1189" s="8"/>
      <c r="G1189" s="8"/>
      <c r="N1189" t="s">
        <v>8219</v>
      </c>
      <c r="O1189">
        <v>1429133323</v>
      </c>
      <c r="P1189">
        <v>1431885600</v>
      </c>
      <c r="Q1189">
        <f t="shared" si="74"/>
        <v>2752277</v>
      </c>
      <c r="R1189" s="12">
        <f t="shared" si="72"/>
        <v>42109.894942129627</v>
      </c>
      <c r="S1189" s="12">
        <f t="shared" si="73"/>
        <v>42141.75</v>
      </c>
      <c r="T1189">
        <f t="shared" si="75"/>
        <v>31.855057870372548</v>
      </c>
    </row>
    <row r="1190" spans="3:20" x14ac:dyDescent="0.55000000000000004">
      <c r="C1190" t="s">
        <v>8221</v>
      </c>
      <c r="D1190" s="8">
        <v>1</v>
      </c>
      <c r="E1190" s="8"/>
      <c r="F1190" s="8"/>
      <c r="G1190" s="8"/>
      <c r="N1190" t="s">
        <v>8219</v>
      </c>
      <c r="O1190">
        <v>1481129340</v>
      </c>
      <c r="P1190">
        <v>1482943740</v>
      </c>
      <c r="Q1190">
        <f t="shared" si="74"/>
        <v>1814400</v>
      </c>
      <c r="R1190" s="12">
        <f t="shared" si="72"/>
        <v>42711.700694444444</v>
      </c>
      <c r="S1190" s="12">
        <f t="shared" si="73"/>
        <v>42732.700694444444</v>
      </c>
      <c r="T1190">
        <f t="shared" si="75"/>
        <v>21</v>
      </c>
    </row>
    <row r="1191" spans="3:20" x14ac:dyDescent="0.55000000000000004">
      <c r="C1191" t="s">
        <v>8221</v>
      </c>
      <c r="D1191" s="8">
        <v>1</v>
      </c>
      <c r="E1191" s="8"/>
      <c r="F1191" s="8"/>
      <c r="G1191" s="8"/>
      <c r="N1191" t="s">
        <v>8219</v>
      </c>
      <c r="O1191">
        <v>1465428595</v>
      </c>
      <c r="P1191">
        <v>1467242995</v>
      </c>
      <c r="Q1191">
        <f t="shared" si="74"/>
        <v>1814400</v>
      </c>
      <c r="R1191" s="12">
        <f t="shared" si="72"/>
        <v>42529.979108796295</v>
      </c>
      <c r="S1191" s="12">
        <f t="shared" si="73"/>
        <v>42550.979108796295</v>
      </c>
      <c r="T1191">
        <f t="shared" si="75"/>
        <v>21</v>
      </c>
    </row>
    <row r="1192" spans="3:20" x14ac:dyDescent="0.55000000000000004">
      <c r="C1192" t="s">
        <v>8221</v>
      </c>
      <c r="D1192" s="8">
        <v>1</v>
      </c>
      <c r="E1192" s="8"/>
      <c r="F1192" s="8"/>
      <c r="G1192" s="8"/>
      <c r="N1192" t="s">
        <v>8219</v>
      </c>
      <c r="O1192">
        <v>1406908725</v>
      </c>
      <c r="P1192">
        <v>1409500725</v>
      </c>
      <c r="Q1192">
        <f t="shared" si="74"/>
        <v>2592000</v>
      </c>
      <c r="R1192" s="12">
        <f t="shared" si="72"/>
        <v>41852.665798611109</v>
      </c>
      <c r="S1192" s="12">
        <f t="shared" si="73"/>
        <v>41882.665798611109</v>
      </c>
      <c r="T1192">
        <f t="shared" si="75"/>
        <v>30</v>
      </c>
    </row>
    <row r="1193" spans="3:20" x14ac:dyDescent="0.55000000000000004">
      <c r="C1193" t="s">
        <v>8221</v>
      </c>
      <c r="D1193" s="8">
        <v>1</v>
      </c>
      <c r="E1193" s="8"/>
      <c r="F1193" s="8"/>
      <c r="G1193" s="8"/>
      <c r="N1193" t="s">
        <v>8219</v>
      </c>
      <c r="O1193">
        <v>1455892160</v>
      </c>
      <c r="P1193">
        <v>1458480560</v>
      </c>
      <c r="Q1193">
        <f t="shared" si="74"/>
        <v>2588400</v>
      </c>
      <c r="R1193" s="12">
        <f t="shared" si="72"/>
        <v>42419.603703703702</v>
      </c>
      <c r="S1193" s="12">
        <f t="shared" si="73"/>
        <v>42449.562037037031</v>
      </c>
      <c r="T1193">
        <f t="shared" si="75"/>
        <v>29.958333333328483</v>
      </c>
    </row>
    <row r="1194" spans="3:20" x14ac:dyDescent="0.55000000000000004">
      <c r="C1194" t="s">
        <v>8221</v>
      </c>
      <c r="D1194" s="8">
        <v>1</v>
      </c>
      <c r="E1194" s="8"/>
      <c r="F1194" s="8"/>
      <c r="G1194" s="8"/>
      <c r="N1194" t="s">
        <v>8219</v>
      </c>
      <c r="O1194">
        <v>1484222978</v>
      </c>
      <c r="P1194">
        <v>1486814978</v>
      </c>
      <c r="Q1194">
        <f t="shared" si="74"/>
        <v>2592000</v>
      </c>
      <c r="R1194" s="12">
        <f t="shared" si="72"/>
        <v>42747.506689814814</v>
      </c>
      <c r="S1194" s="12">
        <f t="shared" si="73"/>
        <v>42777.506689814814</v>
      </c>
      <c r="T1194">
        <f t="shared" si="75"/>
        <v>30</v>
      </c>
    </row>
    <row r="1195" spans="3:20" x14ac:dyDescent="0.55000000000000004">
      <c r="C1195" t="s">
        <v>8221</v>
      </c>
      <c r="D1195" s="8">
        <v>1</v>
      </c>
      <c r="E1195" s="8"/>
      <c r="F1195" s="8"/>
      <c r="G1195" s="8"/>
      <c r="N1195" t="s">
        <v>8219</v>
      </c>
      <c r="O1195">
        <v>1455043053</v>
      </c>
      <c r="P1195">
        <v>1460223453</v>
      </c>
      <c r="Q1195">
        <f t="shared" si="74"/>
        <v>5180400</v>
      </c>
      <c r="R1195" s="12">
        <f t="shared" si="72"/>
        <v>42409.776076388895</v>
      </c>
      <c r="S1195" s="12">
        <f t="shared" si="73"/>
        <v>42469.734409722223</v>
      </c>
      <c r="T1195">
        <f t="shared" si="75"/>
        <v>59.958333333328483</v>
      </c>
    </row>
    <row r="1196" spans="3:20" x14ac:dyDescent="0.55000000000000004">
      <c r="C1196" t="s">
        <v>8221</v>
      </c>
      <c r="D1196" s="8">
        <v>1</v>
      </c>
      <c r="E1196" s="8"/>
      <c r="F1196" s="8"/>
      <c r="G1196" s="8"/>
      <c r="N1196" t="s">
        <v>8219</v>
      </c>
      <c r="O1196">
        <v>1425901379</v>
      </c>
      <c r="P1196">
        <v>1428493379</v>
      </c>
      <c r="Q1196">
        <f t="shared" si="74"/>
        <v>2592000</v>
      </c>
      <c r="R1196" s="12">
        <f t="shared" si="72"/>
        <v>42072.488182870366</v>
      </c>
      <c r="S1196" s="12">
        <f t="shared" si="73"/>
        <v>42102.488182870366</v>
      </c>
      <c r="T1196">
        <f t="shared" si="75"/>
        <v>30</v>
      </c>
    </row>
    <row r="1197" spans="3:20" x14ac:dyDescent="0.55000000000000004">
      <c r="C1197" t="s">
        <v>8221</v>
      </c>
      <c r="D1197" s="8">
        <v>1</v>
      </c>
      <c r="E1197" s="8"/>
      <c r="F1197" s="8"/>
      <c r="G1197" s="8"/>
      <c r="N1197" t="s">
        <v>8219</v>
      </c>
      <c r="O1197">
        <v>1445415653</v>
      </c>
      <c r="P1197">
        <v>1450602000</v>
      </c>
      <c r="Q1197">
        <f t="shared" si="74"/>
        <v>5186347</v>
      </c>
      <c r="R1197" s="12">
        <f t="shared" si="72"/>
        <v>42298.34783564815</v>
      </c>
      <c r="S1197" s="12">
        <f t="shared" si="73"/>
        <v>42358.375</v>
      </c>
      <c r="T1197">
        <f t="shared" si="75"/>
        <v>60.027164351849933</v>
      </c>
    </row>
    <row r="1198" spans="3:20" x14ac:dyDescent="0.55000000000000004">
      <c r="C1198" t="s">
        <v>8221</v>
      </c>
      <c r="D1198" s="8">
        <v>1</v>
      </c>
      <c r="E1198" s="8"/>
      <c r="F1198" s="8"/>
      <c r="G1198" s="8"/>
      <c r="N1198" t="s">
        <v>8219</v>
      </c>
      <c r="O1198">
        <v>1447875539</v>
      </c>
      <c r="P1198">
        <v>1450467539</v>
      </c>
      <c r="Q1198">
        <f t="shared" si="74"/>
        <v>2592000</v>
      </c>
      <c r="R1198" s="12">
        <f t="shared" si="72"/>
        <v>42326.818738425922</v>
      </c>
      <c r="S1198" s="12">
        <f t="shared" si="73"/>
        <v>42356.818738425922</v>
      </c>
      <c r="T1198">
        <f t="shared" si="75"/>
        <v>30</v>
      </c>
    </row>
    <row r="1199" spans="3:20" x14ac:dyDescent="0.55000000000000004">
      <c r="C1199" t="s">
        <v>8221</v>
      </c>
      <c r="D1199" s="8">
        <v>1</v>
      </c>
      <c r="E1199" s="8"/>
      <c r="F1199" s="8"/>
      <c r="G1199" s="8"/>
      <c r="N1199" t="s">
        <v>8219</v>
      </c>
      <c r="O1199">
        <v>1463155034</v>
      </c>
      <c r="P1199">
        <v>1465797540</v>
      </c>
      <c r="Q1199">
        <f t="shared" si="74"/>
        <v>2642506</v>
      </c>
      <c r="R1199" s="12">
        <f t="shared" si="72"/>
        <v>42503.66474537037</v>
      </c>
      <c r="S1199" s="12">
        <f t="shared" si="73"/>
        <v>42534.249305555553</v>
      </c>
      <c r="T1199">
        <f t="shared" si="75"/>
        <v>30.584560185183364</v>
      </c>
    </row>
    <row r="1200" spans="3:20" x14ac:dyDescent="0.55000000000000004">
      <c r="C1200" t="s">
        <v>8221</v>
      </c>
      <c r="D1200" s="8">
        <v>1</v>
      </c>
      <c r="E1200" s="8"/>
      <c r="F1200" s="8"/>
      <c r="G1200" s="8"/>
      <c r="N1200" t="s">
        <v>8219</v>
      </c>
      <c r="O1200">
        <v>1448463086</v>
      </c>
      <c r="P1200">
        <v>1451530800</v>
      </c>
      <c r="Q1200">
        <f t="shared" si="74"/>
        <v>3067714</v>
      </c>
      <c r="R1200" s="12">
        <f t="shared" si="72"/>
        <v>42333.619050925925</v>
      </c>
      <c r="S1200" s="12">
        <f t="shared" si="73"/>
        <v>42369.125</v>
      </c>
      <c r="T1200">
        <f t="shared" si="75"/>
        <v>35.505949074075033</v>
      </c>
    </row>
    <row r="1201" spans="3:20" x14ac:dyDescent="0.55000000000000004">
      <c r="C1201" t="s">
        <v>8221</v>
      </c>
      <c r="D1201" s="8">
        <v>1</v>
      </c>
      <c r="E1201" s="8"/>
      <c r="F1201" s="8"/>
      <c r="G1201" s="8"/>
      <c r="N1201" t="s">
        <v>8219</v>
      </c>
      <c r="O1201">
        <v>1433615400</v>
      </c>
      <c r="P1201">
        <v>1436380200</v>
      </c>
      <c r="Q1201">
        <f t="shared" si="74"/>
        <v>2764800</v>
      </c>
      <c r="R1201" s="12">
        <f t="shared" si="72"/>
        <v>42161.770833333328</v>
      </c>
      <c r="S1201" s="12">
        <f t="shared" si="73"/>
        <v>42193.770833333328</v>
      </c>
      <c r="T1201">
        <f t="shared" si="75"/>
        <v>32</v>
      </c>
    </row>
    <row r="1202" spans="3:20" x14ac:dyDescent="0.55000000000000004">
      <c r="C1202" t="s">
        <v>8221</v>
      </c>
      <c r="D1202" s="8">
        <v>1</v>
      </c>
      <c r="E1202" s="8"/>
      <c r="F1202" s="8"/>
      <c r="G1202" s="8"/>
      <c r="N1202" t="s">
        <v>8219</v>
      </c>
      <c r="O1202">
        <v>1427369256</v>
      </c>
      <c r="P1202">
        <v>1429183656</v>
      </c>
      <c r="Q1202">
        <f t="shared" si="74"/>
        <v>1814400</v>
      </c>
      <c r="R1202" s="12">
        <f t="shared" si="72"/>
        <v>42089.477500000001</v>
      </c>
      <c r="S1202" s="12">
        <f t="shared" si="73"/>
        <v>42110.477500000001</v>
      </c>
      <c r="T1202">
        <f t="shared" si="75"/>
        <v>21</v>
      </c>
    </row>
    <row r="1203" spans="3:20" x14ac:dyDescent="0.55000000000000004">
      <c r="C1203" t="s">
        <v>8221</v>
      </c>
      <c r="D1203" s="8">
        <v>1</v>
      </c>
      <c r="E1203" s="8"/>
      <c r="F1203" s="8"/>
      <c r="G1203" s="8"/>
      <c r="N1203" t="s">
        <v>8219</v>
      </c>
      <c r="O1203">
        <v>1466001246</v>
      </c>
      <c r="P1203">
        <v>1468593246</v>
      </c>
      <c r="Q1203">
        <f t="shared" si="74"/>
        <v>2592000</v>
      </c>
      <c r="R1203" s="12">
        <f t="shared" si="72"/>
        <v>42536.60701388889</v>
      </c>
      <c r="S1203" s="12">
        <f t="shared" si="73"/>
        <v>42566.60701388889</v>
      </c>
      <c r="T1203">
        <f t="shared" si="75"/>
        <v>30</v>
      </c>
    </row>
    <row r="1204" spans="3:20" x14ac:dyDescent="0.55000000000000004">
      <c r="C1204" t="s">
        <v>8221</v>
      </c>
      <c r="D1204" s="8">
        <v>1</v>
      </c>
      <c r="E1204" s="8"/>
      <c r="F1204" s="8"/>
      <c r="G1204" s="8"/>
      <c r="N1204" t="s">
        <v>8219</v>
      </c>
      <c r="O1204">
        <v>1432796154</v>
      </c>
      <c r="P1204">
        <v>1435388154</v>
      </c>
      <c r="Q1204">
        <f t="shared" si="74"/>
        <v>2592000</v>
      </c>
      <c r="R1204" s="12">
        <f t="shared" si="72"/>
        <v>42152.288819444439</v>
      </c>
      <c r="S1204" s="12">
        <f t="shared" si="73"/>
        <v>42182.288819444439</v>
      </c>
      <c r="T1204">
        <f t="shared" si="75"/>
        <v>30</v>
      </c>
    </row>
    <row r="1205" spans="3:20" x14ac:dyDescent="0.55000000000000004">
      <c r="C1205" t="s">
        <v>8221</v>
      </c>
      <c r="D1205" s="8">
        <v>1</v>
      </c>
      <c r="E1205" s="8"/>
      <c r="F1205" s="8"/>
      <c r="G1205" s="8"/>
      <c r="N1205" t="s">
        <v>8219</v>
      </c>
      <c r="O1205">
        <v>1430491527</v>
      </c>
      <c r="P1205">
        <v>1433083527</v>
      </c>
      <c r="Q1205">
        <f t="shared" si="74"/>
        <v>2592000</v>
      </c>
      <c r="R1205" s="12">
        <f t="shared" si="72"/>
        <v>42125.614895833336</v>
      </c>
      <c r="S1205" s="12">
        <f t="shared" si="73"/>
        <v>42155.614895833336</v>
      </c>
      <c r="T1205">
        <f t="shared" si="75"/>
        <v>30</v>
      </c>
    </row>
    <row r="1206" spans="3:20" x14ac:dyDescent="0.55000000000000004">
      <c r="C1206" t="s">
        <v>8221</v>
      </c>
      <c r="D1206" s="8">
        <v>1</v>
      </c>
      <c r="E1206" s="8"/>
      <c r="F1206" s="8"/>
      <c r="G1206" s="8"/>
      <c r="N1206" t="s">
        <v>8219</v>
      </c>
      <c r="O1206">
        <v>1445363833</v>
      </c>
      <c r="P1206">
        <v>1449205200</v>
      </c>
      <c r="Q1206">
        <f t="shared" si="74"/>
        <v>3841367</v>
      </c>
      <c r="R1206" s="12">
        <f t="shared" si="72"/>
        <v>42297.748067129629</v>
      </c>
      <c r="S1206" s="12">
        <f t="shared" si="73"/>
        <v>42342.208333333328</v>
      </c>
      <c r="T1206">
        <f t="shared" si="75"/>
        <v>44.460266203699575</v>
      </c>
    </row>
    <row r="1207" spans="3:20" x14ac:dyDescent="0.55000000000000004">
      <c r="C1207" t="s">
        <v>8221</v>
      </c>
      <c r="D1207" s="8">
        <v>1</v>
      </c>
      <c r="E1207" s="8"/>
      <c r="F1207" s="8"/>
      <c r="G1207" s="8"/>
      <c r="N1207" t="s">
        <v>8219</v>
      </c>
      <c r="O1207">
        <v>1431605351</v>
      </c>
      <c r="P1207">
        <v>1434197351</v>
      </c>
      <c r="Q1207">
        <f t="shared" si="74"/>
        <v>2592000</v>
      </c>
      <c r="R1207" s="12">
        <f t="shared" si="72"/>
        <v>42138.506377314814</v>
      </c>
      <c r="S1207" s="12">
        <f t="shared" si="73"/>
        <v>42168.506377314814</v>
      </c>
      <c r="T1207">
        <f t="shared" si="75"/>
        <v>30</v>
      </c>
    </row>
    <row r="1208" spans="3:20" x14ac:dyDescent="0.55000000000000004">
      <c r="C1208" t="s">
        <v>8221</v>
      </c>
      <c r="D1208" s="8">
        <v>1</v>
      </c>
      <c r="E1208" s="8"/>
      <c r="F1208" s="8"/>
      <c r="G1208" s="8"/>
      <c r="N1208" t="s">
        <v>8219</v>
      </c>
      <c r="O1208">
        <v>1486406253</v>
      </c>
      <c r="P1208">
        <v>1489238940</v>
      </c>
      <c r="Q1208">
        <f t="shared" si="74"/>
        <v>2832687</v>
      </c>
      <c r="R1208" s="12">
        <f t="shared" si="72"/>
        <v>42772.776076388895</v>
      </c>
      <c r="S1208" s="12">
        <f t="shared" si="73"/>
        <v>42805.561805555553</v>
      </c>
      <c r="T1208">
        <f t="shared" si="75"/>
        <v>32.785729166658712</v>
      </c>
    </row>
    <row r="1209" spans="3:20" x14ac:dyDescent="0.55000000000000004">
      <c r="C1209" t="s">
        <v>8221</v>
      </c>
      <c r="D1209" s="8">
        <v>1</v>
      </c>
      <c r="E1209" s="8"/>
      <c r="F1209" s="8"/>
      <c r="G1209" s="8"/>
      <c r="N1209" t="s">
        <v>8219</v>
      </c>
      <c r="O1209">
        <v>1456827573</v>
      </c>
      <c r="P1209">
        <v>1459418400</v>
      </c>
      <c r="Q1209">
        <f t="shared" si="74"/>
        <v>2590827</v>
      </c>
      <c r="R1209" s="12">
        <f t="shared" si="72"/>
        <v>42430.430243055554</v>
      </c>
      <c r="S1209" s="12">
        <f t="shared" si="73"/>
        <v>42460.416666666672</v>
      </c>
      <c r="T1209">
        <f t="shared" si="75"/>
        <v>29.986423611117061</v>
      </c>
    </row>
    <row r="1210" spans="3:20" x14ac:dyDescent="0.55000000000000004">
      <c r="C1210" t="s">
        <v>8221</v>
      </c>
      <c r="D1210" s="8">
        <v>1</v>
      </c>
      <c r="E1210" s="8"/>
      <c r="F1210" s="8"/>
      <c r="G1210" s="8"/>
      <c r="N1210" t="s">
        <v>8219</v>
      </c>
      <c r="O1210">
        <v>1456246864</v>
      </c>
      <c r="P1210">
        <v>1458835264</v>
      </c>
      <c r="Q1210">
        <f t="shared" si="74"/>
        <v>2588400</v>
      </c>
      <c r="R1210" s="12">
        <f t="shared" si="72"/>
        <v>42423.709074074075</v>
      </c>
      <c r="S1210" s="12">
        <f t="shared" si="73"/>
        <v>42453.667407407411</v>
      </c>
      <c r="T1210">
        <f t="shared" si="75"/>
        <v>29.958333333335759</v>
      </c>
    </row>
    <row r="1211" spans="3:20" x14ac:dyDescent="0.55000000000000004">
      <c r="C1211" t="s">
        <v>8221</v>
      </c>
      <c r="D1211" s="8">
        <v>1</v>
      </c>
      <c r="E1211" s="8"/>
      <c r="F1211" s="8"/>
      <c r="G1211" s="8"/>
      <c r="N1211" t="s">
        <v>8219</v>
      </c>
      <c r="O1211">
        <v>1485461905</v>
      </c>
      <c r="P1211">
        <v>1488053905</v>
      </c>
      <c r="Q1211">
        <f t="shared" si="74"/>
        <v>2592000</v>
      </c>
      <c r="R1211" s="12">
        <f t="shared" si="72"/>
        <v>42761.846122685187</v>
      </c>
      <c r="S1211" s="12">
        <f t="shared" si="73"/>
        <v>42791.846122685187</v>
      </c>
      <c r="T1211">
        <f t="shared" si="75"/>
        <v>30</v>
      </c>
    </row>
    <row r="1212" spans="3:20" x14ac:dyDescent="0.55000000000000004">
      <c r="C1212" t="s">
        <v>8221</v>
      </c>
      <c r="D1212" s="8">
        <v>1</v>
      </c>
      <c r="E1212" s="8"/>
      <c r="F1212" s="8"/>
      <c r="G1212" s="8"/>
      <c r="N1212" t="s">
        <v>8219</v>
      </c>
      <c r="O1212">
        <v>1431124572</v>
      </c>
      <c r="P1212">
        <v>1433106000</v>
      </c>
      <c r="Q1212">
        <f t="shared" si="74"/>
        <v>1981428</v>
      </c>
      <c r="R1212" s="12">
        <f t="shared" si="72"/>
        <v>42132.941805555558</v>
      </c>
      <c r="S1212" s="12">
        <f t="shared" si="73"/>
        <v>42155.875</v>
      </c>
      <c r="T1212">
        <f t="shared" si="75"/>
        <v>22.933194444442051</v>
      </c>
    </row>
    <row r="1213" spans="3:20" x14ac:dyDescent="0.55000000000000004">
      <c r="C1213" t="s">
        <v>8221</v>
      </c>
      <c r="D1213" s="8">
        <v>1</v>
      </c>
      <c r="E1213" s="8"/>
      <c r="F1213" s="8"/>
      <c r="G1213" s="8"/>
      <c r="N1213" t="s">
        <v>8219</v>
      </c>
      <c r="O1213">
        <v>1464209261</v>
      </c>
      <c r="P1213">
        <v>1465505261</v>
      </c>
      <c r="Q1213">
        <f t="shared" si="74"/>
        <v>1296000</v>
      </c>
      <c r="R1213" s="12">
        <f t="shared" si="72"/>
        <v>42515.866446759261</v>
      </c>
      <c r="S1213" s="12">
        <f t="shared" si="73"/>
        <v>42530.866446759261</v>
      </c>
      <c r="T1213">
        <f t="shared" si="75"/>
        <v>15</v>
      </c>
    </row>
    <row r="1214" spans="3:20" x14ac:dyDescent="0.55000000000000004">
      <c r="C1214" t="s">
        <v>8221</v>
      </c>
      <c r="D1214" s="8">
        <v>1</v>
      </c>
      <c r="E1214" s="8"/>
      <c r="F1214" s="8"/>
      <c r="G1214" s="8"/>
      <c r="N1214" t="s">
        <v>8219</v>
      </c>
      <c r="O1214">
        <v>1447195695</v>
      </c>
      <c r="P1214">
        <v>1448586000</v>
      </c>
      <c r="Q1214">
        <f t="shared" si="74"/>
        <v>1390305</v>
      </c>
      <c r="R1214" s="12">
        <f t="shared" si="72"/>
        <v>42318.950173611112</v>
      </c>
      <c r="S1214" s="12">
        <f t="shared" si="73"/>
        <v>42335.041666666672</v>
      </c>
      <c r="T1214">
        <f t="shared" si="75"/>
        <v>16.091493055559113</v>
      </c>
    </row>
    <row r="1215" spans="3:20" x14ac:dyDescent="0.55000000000000004">
      <c r="C1215" t="s">
        <v>8221</v>
      </c>
      <c r="D1215" s="8">
        <v>1</v>
      </c>
      <c r="E1215" s="8"/>
      <c r="F1215" s="8"/>
      <c r="G1215" s="8"/>
      <c r="N1215" t="s">
        <v>8219</v>
      </c>
      <c r="O1215">
        <v>1482862100</v>
      </c>
      <c r="P1215">
        <v>1485886100</v>
      </c>
      <c r="Q1215">
        <f t="shared" si="74"/>
        <v>3024000</v>
      </c>
      <c r="R1215" s="12">
        <f t="shared" si="72"/>
        <v>42731.755787037036</v>
      </c>
      <c r="S1215" s="12">
        <f t="shared" si="73"/>
        <v>42766.755787037036</v>
      </c>
      <c r="T1215">
        <f t="shared" si="75"/>
        <v>35</v>
      </c>
    </row>
    <row r="1216" spans="3:20" x14ac:dyDescent="0.55000000000000004">
      <c r="C1216" t="s">
        <v>8221</v>
      </c>
      <c r="D1216" s="8">
        <v>1</v>
      </c>
      <c r="E1216" s="8"/>
      <c r="F1216" s="8"/>
      <c r="G1216" s="8"/>
      <c r="N1216" t="s">
        <v>8219</v>
      </c>
      <c r="O1216">
        <v>1428696605</v>
      </c>
      <c r="P1216">
        <v>1433880605</v>
      </c>
      <c r="Q1216">
        <f t="shared" si="74"/>
        <v>5184000</v>
      </c>
      <c r="R1216" s="12">
        <f t="shared" si="72"/>
        <v>42104.840335648143</v>
      </c>
      <c r="S1216" s="12">
        <f t="shared" si="73"/>
        <v>42164.840335648143</v>
      </c>
      <c r="T1216">
        <f t="shared" si="75"/>
        <v>60</v>
      </c>
    </row>
    <row r="1217" spans="3:20" x14ac:dyDescent="0.55000000000000004">
      <c r="C1217" t="s">
        <v>8221</v>
      </c>
      <c r="D1217" s="8">
        <v>1</v>
      </c>
      <c r="E1217" s="8"/>
      <c r="F1217" s="8"/>
      <c r="G1217" s="8"/>
      <c r="N1217" t="s">
        <v>8219</v>
      </c>
      <c r="O1217">
        <v>1398895756</v>
      </c>
      <c r="P1217">
        <v>1401487756</v>
      </c>
      <c r="Q1217">
        <f t="shared" si="74"/>
        <v>2592000</v>
      </c>
      <c r="R1217" s="12">
        <f t="shared" si="72"/>
        <v>41759.923101851848</v>
      </c>
      <c r="S1217" s="12">
        <f t="shared" si="73"/>
        <v>41789.923101851848</v>
      </c>
      <c r="T1217">
        <f t="shared" si="75"/>
        <v>30</v>
      </c>
    </row>
    <row r="1218" spans="3:20" x14ac:dyDescent="0.55000000000000004">
      <c r="C1218" t="s">
        <v>8221</v>
      </c>
      <c r="D1218" s="8">
        <v>1</v>
      </c>
      <c r="E1218" s="8"/>
      <c r="F1218" s="8"/>
      <c r="G1218" s="8"/>
      <c r="N1218" t="s">
        <v>8219</v>
      </c>
      <c r="O1218">
        <v>1441032457</v>
      </c>
      <c r="P1218">
        <v>1443826980</v>
      </c>
      <c r="Q1218">
        <f t="shared" si="74"/>
        <v>2794523</v>
      </c>
      <c r="R1218" s="12">
        <f t="shared" ref="R1218:R1281" si="76">(((O1218/60)/60)/24)+DATE(1970,1,1)</f>
        <v>42247.616400462968</v>
      </c>
      <c r="S1218" s="12">
        <f t="shared" ref="S1218:S1281" si="77">(((P1218/60)/60)/24)+DATE(1970,1,1)</f>
        <v>42279.960416666669</v>
      </c>
      <c r="T1218">
        <f t="shared" si="75"/>
        <v>32.344016203700448</v>
      </c>
    </row>
    <row r="1219" spans="3:20" x14ac:dyDescent="0.55000000000000004">
      <c r="C1219" t="s">
        <v>8221</v>
      </c>
      <c r="D1219" s="8">
        <v>1</v>
      </c>
      <c r="E1219" s="8"/>
      <c r="F1219" s="8"/>
      <c r="G1219" s="8"/>
      <c r="N1219" t="s">
        <v>8219</v>
      </c>
      <c r="O1219">
        <v>1465932340</v>
      </c>
      <c r="P1219">
        <v>1468524340</v>
      </c>
      <c r="Q1219">
        <f t="shared" ref="Q1219:Q1282" si="78">P1219-O1219</f>
        <v>2592000</v>
      </c>
      <c r="R1219" s="12">
        <f t="shared" si="76"/>
        <v>42535.809490740736</v>
      </c>
      <c r="S1219" s="12">
        <f t="shared" si="77"/>
        <v>42565.809490740736</v>
      </c>
      <c r="T1219">
        <f t="shared" ref="T1219:T1282" si="79">S1219-R1219</f>
        <v>30</v>
      </c>
    </row>
    <row r="1220" spans="3:20" x14ac:dyDescent="0.55000000000000004">
      <c r="C1220" t="s">
        <v>8221</v>
      </c>
      <c r="D1220" s="8">
        <v>1</v>
      </c>
      <c r="E1220" s="8"/>
      <c r="F1220" s="8"/>
      <c r="G1220" s="8"/>
      <c r="N1220" t="s">
        <v>8219</v>
      </c>
      <c r="O1220">
        <v>1443714800</v>
      </c>
      <c r="P1220">
        <v>1446346800</v>
      </c>
      <c r="Q1220">
        <f t="shared" si="78"/>
        <v>2632000</v>
      </c>
      <c r="R1220" s="12">
        <f t="shared" si="76"/>
        <v>42278.662037037036</v>
      </c>
      <c r="S1220" s="12">
        <f t="shared" si="77"/>
        <v>42309.125</v>
      </c>
      <c r="T1220">
        <f t="shared" si="79"/>
        <v>30.462962962963502</v>
      </c>
    </row>
    <row r="1221" spans="3:20" x14ac:dyDescent="0.55000000000000004">
      <c r="C1221" t="s">
        <v>8221</v>
      </c>
      <c r="D1221" s="8">
        <v>1</v>
      </c>
      <c r="E1221" s="8"/>
      <c r="F1221" s="8"/>
      <c r="G1221" s="8"/>
      <c r="N1221" t="s">
        <v>8219</v>
      </c>
      <c r="O1221">
        <v>1474369513</v>
      </c>
      <c r="P1221">
        <v>1476961513</v>
      </c>
      <c r="Q1221">
        <f t="shared" si="78"/>
        <v>2592000</v>
      </c>
      <c r="R1221" s="12">
        <f t="shared" si="76"/>
        <v>42633.461956018517</v>
      </c>
      <c r="S1221" s="12">
        <f t="shared" si="77"/>
        <v>42663.461956018517</v>
      </c>
      <c r="T1221">
        <f t="shared" si="79"/>
        <v>30</v>
      </c>
    </row>
    <row r="1222" spans="3:20" x14ac:dyDescent="0.55000000000000004">
      <c r="C1222" t="s">
        <v>8221</v>
      </c>
      <c r="D1222" s="8">
        <v>1</v>
      </c>
      <c r="E1222" s="8"/>
      <c r="F1222" s="8"/>
      <c r="G1222" s="8"/>
      <c r="N1222" t="s">
        <v>8219</v>
      </c>
      <c r="O1222">
        <v>1437923112</v>
      </c>
      <c r="P1222">
        <v>1440515112</v>
      </c>
      <c r="Q1222">
        <f t="shared" si="78"/>
        <v>2592000</v>
      </c>
      <c r="R1222" s="12">
        <f t="shared" si="76"/>
        <v>42211.628611111111</v>
      </c>
      <c r="S1222" s="12">
        <f t="shared" si="77"/>
        <v>42241.628611111111</v>
      </c>
      <c r="T1222">
        <f t="shared" si="79"/>
        <v>30</v>
      </c>
    </row>
    <row r="1223" spans="3:20" x14ac:dyDescent="0.55000000000000004">
      <c r="C1223" t="s">
        <v>8221</v>
      </c>
      <c r="D1223" s="8">
        <v>1</v>
      </c>
      <c r="E1223" s="8"/>
      <c r="F1223" s="8"/>
      <c r="G1223" s="8"/>
      <c r="N1223" t="s">
        <v>8219</v>
      </c>
      <c r="O1223">
        <v>1478431488</v>
      </c>
      <c r="P1223">
        <v>1480809600</v>
      </c>
      <c r="Q1223">
        <f t="shared" si="78"/>
        <v>2378112</v>
      </c>
      <c r="R1223" s="12">
        <f t="shared" si="76"/>
        <v>42680.47555555556</v>
      </c>
      <c r="S1223" s="12">
        <f t="shared" si="77"/>
        <v>42708</v>
      </c>
      <c r="T1223">
        <f t="shared" si="79"/>
        <v>27.524444444439723</v>
      </c>
    </row>
    <row r="1224" spans="3:20" x14ac:dyDescent="0.55000000000000004">
      <c r="C1224" t="s">
        <v>8221</v>
      </c>
      <c r="D1224" s="8">
        <v>1</v>
      </c>
      <c r="E1224" s="8"/>
      <c r="F1224" s="8"/>
      <c r="G1224" s="8"/>
      <c r="N1224" t="s">
        <v>8219</v>
      </c>
      <c r="O1224">
        <v>1456852647</v>
      </c>
      <c r="P1224">
        <v>1459483200</v>
      </c>
      <c r="Q1224">
        <f t="shared" si="78"/>
        <v>2630553</v>
      </c>
      <c r="R1224" s="12">
        <f t="shared" si="76"/>
        <v>42430.720451388886</v>
      </c>
      <c r="S1224" s="12">
        <f t="shared" si="77"/>
        <v>42461.166666666672</v>
      </c>
      <c r="T1224">
        <f t="shared" si="79"/>
        <v>30.446215277785086</v>
      </c>
    </row>
    <row r="1225" spans="3:20" x14ac:dyDescent="0.55000000000000004">
      <c r="C1225" t="s">
        <v>8221</v>
      </c>
      <c r="D1225" s="8">
        <v>1</v>
      </c>
      <c r="E1225" s="8"/>
      <c r="F1225" s="8"/>
      <c r="G1225" s="8"/>
      <c r="N1225" t="s">
        <v>8219</v>
      </c>
      <c r="O1225">
        <v>1476159309</v>
      </c>
      <c r="P1225">
        <v>1478754909</v>
      </c>
      <c r="Q1225">
        <f t="shared" si="78"/>
        <v>2595600</v>
      </c>
      <c r="R1225" s="12">
        <f t="shared" si="76"/>
        <v>42654.177187499998</v>
      </c>
      <c r="S1225" s="12">
        <f t="shared" si="77"/>
        <v>42684.218854166669</v>
      </c>
      <c r="T1225">
        <f t="shared" si="79"/>
        <v>30.041666666671517</v>
      </c>
    </row>
    <row r="1226" spans="3:20" hidden="1" x14ac:dyDescent="0.55000000000000004">
      <c r="C1226" t="s">
        <v>8221</v>
      </c>
      <c r="D1226" s="8">
        <v>1</v>
      </c>
      <c r="E1226" s="8"/>
      <c r="F1226" s="8"/>
      <c r="G1226" s="8"/>
      <c r="N1226" t="s">
        <v>8220</v>
      </c>
      <c r="O1226">
        <v>1396876302</v>
      </c>
      <c r="P1226">
        <v>1402060302</v>
      </c>
      <c r="Q1226">
        <f t="shared" si="78"/>
        <v>5184000</v>
      </c>
      <c r="R1226" s="12">
        <f t="shared" si="76"/>
        <v>41736.549791666665</v>
      </c>
      <c r="S1226" s="12">
        <f t="shared" si="77"/>
        <v>41796.549791666665</v>
      </c>
      <c r="T1226">
        <f t="shared" si="79"/>
        <v>60</v>
      </c>
    </row>
    <row r="1227" spans="3:20" hidden="1" x14ac:dyDescent="0.55000000000000004">
      <c r="C1227" t="s">
        <v>8221</v>
      </c>
      <c r="D1227" s="8">
        <v>1</v>
      </c>
      <c r="E1227" s="8"/>
      <c r="F1227" s="8"/>
      <c r="G1227" s="8"/>
      <c r="N1227" t="s">
        <v>8220</v>
      </c>
      <c r="O1227">
        <v>1377294278</v>
      </c>
      <c r="P1227">
        <v>1382478278</v>
      </c>
      <c r="Q1227">
        <f t="shared" si="78"/>
        <v>5184000</v>
      </c>
      <c r="R1227" s="12">
        <f t="shared" si="76"/>
        <v>41509.905995370369</v>
      </c>
      <c r="S1227" s="12">
        <f t="shared" si="77"/>
        <v>41569.905995370369</v>
      </c>
      <c r="T1227">
        <f t="shared" si="79"/>
        <v>60</v>
      </c>
    </row>
    <row r="1228" spans="3:20" hidden="1" x14ac:dyDescent="0.55000000000000004">
      <c r="C1228" t="s">
        <v>8221</v>
      </c>
      <c r="D1228" s="8">
        <v>1</v>
      </c>
      <c r="E1228" s="8"/>
      <c r="F1228" s="8"/>
      <c r="G1228" s="8"/>
      <c r="N1228" t="s">
        <v>8220</v>
      </c>
      <c r="O1228">
        <v>1395089981</v>
      </c>
      <c r="P1228">
        <v>1398042000</v>
      </c>
      <c r="Q1228">
        <f t="shared" si="78"/>
        <v>2952019</v>
      </c>
      <c r="R1228" s="12">
        <f t="shared" si="76"/>
        <v>41715.874780092592</v>
      </c>
      <c r="S1228" s="12">
        <f t="shared" si="77"/>
        <v>41750.041666666664</v>
      </c>
      <c r="T1228">
        <f t="shared" si="79"/>
        <v>34.166886574072123</v>
      </c>
    </row>
    <row r="1229" spans="3:20" hidden="1" x14ac:dyDescent="0.55000000000000004">
      <c r="C1229" t="s">
        <v>8221</v>
      </c>
      <c r="D1229" s="8">
        <v>1</v>
      </c>
      <c r="E1229" s="8"/>
      <c r="F1229" s="8"/>
      <c r="G1229" s="8"/>
      <c r="N1229" t="s">
        <v>8220</v>
      </c>
      <c r="O1229">
        <v>1404770616</v>
      </c>
      <c r="P1229">
        <v>1407394800</v>
      </c>
      <c r="Q1229">
        <f t="shared" si="78"/>
        <v>2624184</v>
      </c>
      <c r="R1229" s="12">
        <f t="shared" si="76"/>
        <v>41827.919166666667</v>
      </c>
      <c r="S1229" s="12">
        <f t="shared" si="77"/>
        <v>41858.291666666664</v>
      </c>
      <c r="T1229">
        <f t="shared" si="79"/>
        <v>30.372499999997672</v>
      </c>
    </row>
    <row r="1230" spans="3:20" hidden="1" x14ac:dyDescent="0.55000000000000004">
      <c r="C1230" t="s">
        <v>8221</v>
      </c>
      <c r="D1230" s="8">
        <v>1</v>
      </c>
      <c r="E1230" s="8"/>
      <c r="F1230" s="8"/>
      <c r="G1230" s="8"/>
      <c r="N1230" t="s">
        <v>8220</v>
      </c>
      <c r="O1230">
        <v>1312047008</v>
      </c>
      <c r="P1230">
        <v>1317231008</v>
      </c>
      <c r="Q1230">
        <f t="shared" si="78"/>
        <v>5184000</v>
      </c>
      <c r="R1230" s="12">
        <f t="shared" si="76"/>
        <v>40754.729259259257</v>
      </c>
      <c r="S1230" s="12">
        <f t="shared" si="77"/>
        <v>40814.729259259257</v>
      </c>
      <c r="T1230">
        <f t="shared" si="79"/>
        <v>60</v>
      </c>
    </row>
    <row r="1231" spans="3:20" hidden="1" x14ac:dyDescent="0.55000000000000004">
      <c r="C1231" t="s">
        <v>8221</v>
      </c>
      <c r="D1231" s="8">
        <v>1</v>
      </c>
      <c r="E1231" s="8"/>
      <c r="F1231" s="8"/>
      <c r="G1231" s="8"/>
      <c r="N1231" t="s">
        <v>8220</v>
      </c>
      <c r="O1231">
        <v>1331982127</v>
      </c>
      <c r="P1231">
        <v>1334592000</v>
      </c>
      <c r="Q1231">
        <f t="shared" si="78"/>
        <v>2609873</v>
      </c>
      <c r="R1231" s="12">
        <f t="shared" si="76"/>
        <v>40985.459803240738</v>
      </c>
      <c r="S1231" s="12">
        <f t="shared" si="77"/>
        <v>41015.666666666664</v>
      </c>
      <c r="T1231">
        <f t="shared" si="79"/>
        <v>30.206863425926713</v>
      </c>
    </row>
    <row r="1232" spans="3:20" hidden="1" x14ac:dyDescent="0.55000000000000004">
      <c r="C1232" t="s">
        <v>8221</v>
      </c>
      <c r="D1232" s="8">
        <v>1</v>
      </c>
      <c r="E1232" s="8"/>
      <c r="F1232" s="8"/>
      <c r="G1232" s="8"/>
      <c r="N1232" t="s">
        <v>8220</v>
      </c>
      <c r="O1232">
        <v>1295997630</v>
      </c>
      <c r="P1232">
        <v>1298589630</v>
      </c>
      <c r="Q1232">
        <f t="shared" si="78"/>
        <v>2592000</v>
      </c>
      <c r="R1232" s="12">
        <f t="shared" si="76"/>
        <v>40568.972569444442</v>
      </c>
      <c r="S1232" s="12">
        <f t="shared" si="77"/>
        <v>40598.972569444442</v>
      </c>
      <c r="T1232">
        <f t="shared" si="79"/>
        <v>30</v>
      </c>
    </row>
    <row r="1233" spans="3:20" hidden="1" x14ac:dyDescent="0.55000000000000004">
      <c r="C1233" t="s">
        <v>8221</v>
      </c>
      <c r="D1233" s="8">
        <v>1</v>
      </c>
      <c r="E1233" s="8"/>
      <c r="F1233" s="8"/>
      <c r="G1233" s="8"/>
      <c r="N1233" t="s">
        <v>8220</v>
      </c>
      <c r="O1233">
        <v>1436394968</v>
      </c>
      <c r="P1233">
        <v>1440723600</v>
      </c>
      <c r="Q1233">
        <f t="shared" si="78"/>
        <v>4328632</v>
      </c>
      <c r="R1233" s="12">
        <f t="shared" si="76"/>
        <v>42193.941759259258</v>
      </c>
      <c r="S1233" s="12">
        <f t="shared" si="77"/>
        <v>42244.041666666672</v>
      </c>
      <c r="T1233">
        <f t="shared" si="79"/>
        <v>50.099907407413411</v>
      </c>
    </row>
    <row r="1234" spans="3:20" hidden="1" x14ac:dyDescent="0.55000000000000004">
      <c r="C1234" t="s">
        <v>8221</v>
      </c>
      <c r="D1234" s="8">
        <v>1</v>
      </c>
      <c r="E1234" s="8"/>
      <c r="F1234" s="8"/>
      <c r="G1234" s="8"/>
      <c r="N1234" t="s">
        <v>8220</v>
      </c>
      <c r="O1234">
        <v>1377030070</v>
      </c>
      <c r="P1234">
        <v>1381090870</v>
      </c>
      <c r="Q1234">
        <f t="shared" si="78"/>
        <v>4060800</v>
      </c>
      <c r="R1234" s="12">
        <f t="shared" si="76"/>
        <v>41506.848032407412</v>
      </c>
      <c r="S1234" s="12">
        <f t="shared" si="77"/>
        <v>41553.848032407412</v>
      </c>
      <c r="T1234">
        <f t="shared" si="79"/>
        <v>47</v>
      </c>
    </row>
    <row r="1235" spans="3:20" hidden="1" x14ac:dyDescent="0.55000000000000004">
      <c r="C1235" t="s">
        <v>8221</v>
      </c>
      <c r="D1235" s="8">
        <v>1</v>
      </c>
      <c r="E1235" s="8"/>
      <c r="F1235" s="8"/>
      <c r="G1235" s="8"/>
      <c r="N1235" t="s">
        <v>8220</v>
      </c>
      <c r="O1235">
        <v>1328049974</v>
      </c>
      <c r="P1235">
        <v>1329864374</v>
      </c>
      <c r="Q1235">
        <f t="shared" si="78"/>
        <v>1814400</v>
      </c>
      <c r="R1235" s="12">
        <f t="shared" si="76"/>
        <v>40939.948773148149</v>
      </c>
      <c r="S1235" s="12">
        <f t="shared" si="77"/>
        <v>40960.948773148149</v>
      </c>
      <c r="T1235">
        <f t="shared" si="79"/>
        <v>21</v>
      </c>
    </row>
    <row r="1236" spans="3:20" hidden="1" x14ac:dyDescent="0.55000000000000004">
      <c r="C1236" t="s">
        <v>8221</v>
      </c>
      <c r="D1236" s="8">
        <v>1</v>
      </c>
      <c r="E1236" s="8"/>
      <c r="F1236" s="8"/>
      <c r="G1236" s="8"/>
      <c r="N1236" t="s">
        <v>8220</v>
      </c>
      <c r="O1236">
        <v>1420311342</v>
      </c>
      <c r="P1236">
        <v>1422903342</v>
      </c>
      <c r="Q1236">
        <f t="shared" si="78"/>
        <v>2592000</v>
      </c>
      <c r="R1236" s="12">
        <f t="shared" si="76"/>
        <v>42007.788680555561</v>
      </c>
      <c r="S1236" s="12">
        <f t="shared" si="77"/>
        <v>42037.788680555561</v>
      </c>
      <c r="T1236">
        <f t="shared" si="79"/>
        <v>30</v>
      </c>
    </row>
    <row r="1237" spans="3:20" hidden="1" x14ac:dyDescent="0.55000000000000004">
      <c r="C1237" t="s">
        <v>8221</v>
      </c>
      <c r="D1237" s="8">
        <v>1</v>
      </c>
      <c r="E1237" s="8"/>
      <c r="F1237" s="8"/>
      <c r="G1237" s="8"/>
      <c r="N1237" t="s">
        <v>8220</v>
      </c>
      <c r="O1237">
        <v>1383621299</v>
      </c>
      <c r="P1237">
        <v>1387077299</v>
      </c>
      <c r="Q1237">
        <f t="shared" si="78"/>
        <v>3456000</v>
      </c>
      <c r="R1237" s="12">
        <f t="shared" si="76"/>
        <v>41583.135405092595</v>
      </c>
      <c r="S1237" s="12">
        <f t="shared" si="77"/>
        <v>41623.135405092595</v>
      </c>
      <c r="T1237">
        <f t="shared" si="79"/>
        <v>40</v>
      </c>
    </row>
    <row r="1238" spans="3:20" hidden="1" x14ac:dyDescent="0.55000000000000004">
      <c r="C1238" t="s">
        <v>8221</v>
      </c>
      <c r="D1238" s="8">
        <v>1</v>
      </c>
      <c r="E1238" s="8"/>
      <c r="F1238" s="8"/>
      <c r="G1238" s="8"/>
      <c r="N1238" t="s">
        <v>8220</v>
      </c>
      <c r="O1238">
        <v>1342801164</v>
      </c>
      <c r="P1238">
        <v>1343491200</v>
      </c>
      <c r="Q1238">
        <f t="shared" si="78"/>
        <v>690036</v>
      </c>
      <c r="R1238" s="12">
        <f t="shared" si="76"/>
        <v>41110.680138888885</v>
      </c>
      <c r="S1238" s="12">
        <f t="shared" si="77"/>
        <v>41118.666666666664</v>
      </c>
      <c r="T1238">
        <f t="shared" si="79"/>
        <v>7.9865277777789743</v>
      </c>
    </row>
    <row r="1239" spans="3:20" hidden="1" x14ac:dyDescent="0.55000000000000004">
      <c r="C1239" t="s">
        <v>8221</v>
      </c>
      <c r="D1239" s="8">
        <v>1</v>
      </c>
      <c r="E1239" s="8"/>
      <c r="F1239" s="8"/>
      <c r="G1239" s="8"/>
      <c r="N1239" t="s">
        <v>8220</v>
      </c>
      <c r="O1239">
        <v>1344062865</v>
      </c>
      <c r="P1239">
        <v>1345790865</v>
      </c>
      <c r="Q1239">
        <f t="shared" si="78"/>
        <v>1728000</v>
      </c>
      <c r="R1239" s="12">
        <f t="shared" si="76"/>
        <v>41125.283159722225</v>
      </c>
      <c r="S1239" s="12">
        <f t="shared" si="77"/>
        <v>41145.283159722225</v>
      </c>
      <c r="T1239">
        <f t="shared" si="79"/>
        <v>20</v>
      </c>
    </row>
    <row r="1240" spans="3:20" hidden="1" x14ac:dyDescent="0.55000000000000004">
      <c r="C1240" t="s">
        <v>8221</v>
      </c>
      <c r="D1240" s="8">
        <v>1</v>
      </c>
      <c r="E1240" s="8"/>
      <c r="F1240" s="8"/>
      <c r="G1240" s="8"/>
      <c r="N1240" t="s">
        <v>8220</v>
      </c>
      <c r="O1240">
        <v>1310049536</v>
      </c>
      <c r="P1240">
        <v>1312641536</v>
      </c>
      <c r="Q1240">
        <f t="shared" si="78"/>
        <v>2592000</v>
      </c>
      <c r="R1240" s="12">
        <f t="shared" si="76"/>
        <v>40731.61037037037</v>
      </c>
      <c r="S1240" s="12">
        <f t="shared" si="77"/>
        <v>40761.61037037037</v>
      </c>
      <c r="T1240">
        <f t="shared" si="79"/>
        <v>30</v>
      </c>
    </row>
    <row r="1241" spans="3:20" hidden="1" x14ac:dyDescent="0.55000000000000004">
      <c r="C1241" t="s">
        <v>8221</v>
      </c>
      <c r="D1241" s="8">
        <v>1</v>
      </c>
      <c r="E1241" s="8"/>
      <c r="F1241" s="8"/>
      <c r="G1241" s="8"/>
      <c r="N1241" t="s">
        <v>8220</v>
      </c>
      <c r="O1241">
        <v>1323212767</v>
      </c>
      <c r="P1241">
        <v>1325804767</v>
      </c>
      <c r="Q1241">
        <f t="shared" si="78"/>
        <v>2592000</v>
      </c>
      <c r="R1241" s="12">
        <f t="shared" si="76"/>
        <v>40883.962581018517</v>
      </c>
      <c r="S1241" s="12">
        <f t="shared" si="77"/>
        <v>40913.962581018517</v>
      </c>
      <c r="T1241">
        <f t="shared" si="79"/>
        <v>30</v>
      </c>
    </row>
    <row r="1242" spans="3:20" hidden="1" x14ac:dyDescent="0.55000000000000004">
      <c r="C1242" t="s">
        <v>8221</v>
      </c>
      <c r="D1242" s="8">
        <v>1</v>
      </c>
      <c r="E1242" s="8"/>
      <c r="F1242" s="8"/>
      <c r="G1242" s="8"/>
      <c r="N1242" t="s">
        <v>8220</v>
      </c>
      <c r="O1242">
        <v>1368579457</v>
      </c>
      <c r="P1242">
        <v>1373665860</v>
      </c>
      <c r="Q1242">
        <f t="shared" si="78"/>
        <v>5086403</v>
      </c>
      <c r="R1242" s="12">
        <f t="shared" si="76"/>
        <v>41409.040011574078</v>
      </c>
      <c r="S1242" s="12">
        <f t="shared" si="77"/>
        <v>41467.910416666666</v>
      </c>
      <c r="T1242">
        <f t="shared" si="79"/>
        <v>58.870405092588044</v>
      </c>
    </row>
    <row r="1243" spans="3:20" hidden="1" x14ac:dyDescent="0.55000000000000004">
      <c r="C1243" t="s">
        <v>8221</v>
      </c>
      <c r="D1243" s="8">
        <v>1</v>
      </c>
      <c r="E1243" s="8"/>
      <c r="F1243" s="8"/>
      <c r="G1243" s="8"/>
      <c r="N1243" t="s">
        <v>8220</v>
      </c>
      <c r="O1243">
        <v>1413057980</v>
      </c>
      <c r="P1243">
        <v>1414994340</v>
      </c>
      <c r="Q1243">
        <f t="shared" si="78"/>
        <v>1936360</v>
      </c>
      <c r="R1243" s="12">
        <f t="shared" si="76"/>
        <v>41923.837731481479</v>
      </c>
      <c r="S1243" s="12">
        <f t="shared" si="77"/>
        <v>41946.249305555553</v>
      </c>
      <c r="T1243">
        <f t="shared" si="79"/>
        <v>22.411574074074451</v>
      </c>
    </row>
    <row r="1244" spans="3:20" hidden="1" x14ac:dyDescent="0.55000000000000004">
      <c r="C1244" t="s">
        <v>8221</v>
      </c>
      <c r="D1244" s="8">
        <v>1</v>
      </c>
      <c r="E1244" s="8"/>
      <c r="F1244" s="8"/>
      <c r="G1244" s="8"/>
      <c r="N1244" t="s">
        <v>8220</v>
      </c>
      <c r="O1244">
        <v>1314417502</v>
      </c>
      <c r="P1244">
        <v>1315747080</v>
      </c>
      <c r="Q1244">
        <f t="shared" si="78"/>
        <v>1329578</v>
      </c>
      <c r="R1244" s="12">
        <f t="shared" si="76"/>
        <v>40782.165532407409</v>
      </c>
      <c r="S1244" s="12">
        <f t="shared" si="77"/>
        <v>40797.554166666669</v>
      </c>
      <c r="T1244">
        <f t="shared" si="79"/>
        <v>15.388634259259561</v>
      </c>
    </row>
    <row r="1245" spans="3:20" hidden="1" x14ac:dyDescent="0.55000000000000004">
      <c r="C1245" t="s">
        <v>8221</v>
      </c>
      <c r="D1245" s="8">
        <v>0</v>
      </c>
      <c r="E1245" s="8"/>
      <c r="F1245" s="8"/>
      <c r="G1245" s="8"/>
      <c r="N1245" t="s">
        <v>8220</v>
      </c>
      <c r="O1245">
        <v>1304888771</v>
      </c>
      <c r="P1245">
        <v>1310158800</v>
      </c>
      <c r="Q1245">
        <f t="shared" si="78"/>
        <v>5270029</v>
      </c>
      <c r="R1245" s="12">
        <f t="shared" si="76"/>
        <v>40671.879293981481</v>
      </c>
      <c r="S1245" s="12">
        <f t="shared" si="77"/>
        <v>40732.875</v>
      </c>
      <c r="T1245">
        <f t="shared" si="79"/>
        <v>60.995706018518831</v>
      </c>
    </row>
    <row r="1246" spans="3:20" x14ac:dyDescent="0.55000000000000004">
      <c r="C1246" t="s">
        <v>8221</v>
      </c>
      <c r="D1246" s="8">
        <v>0</v>
      </c>
      <c r="E1246" s="8"/>
      <c r="F1246" s="8"/>
      <c r="G1246" s="8"/>
      <c r="N1246" t="s">
        <v>8219</v>
      </c>
      <c r="O1246">
        <v>1363981723</v>
      </c>
      <c r="P1246">
        <v>1366664400</v>
      </c>
      <c r="Q1246">
        <f t="shared" si="78"/>
        <v>2682677</v>
      </c>
      <c r="R1246" s="12">
        <f t="shared" si="76"/>
        <v>41355.825497685182</v>
      </c>
      <c r="S1246" s="12">
        <f t="shared" si="77"/>
        <v>41386.875</v>
      </c>
      <c r="T1246">
        <f t="shared" si="79"/>
        <v>31.049502314817801</v>
      </c>
    </row>
    <row r="1247" spans="3:20" x14ac:dyDescent="0.55000000000000004">
      <c r="C1247" t="s">
        <v>8221</v>
      </c>
      <c r="D1247" s="8">
        <v>0</v>
      </c>
      <c r="E1247" s="8"/>
      <c r="F1247" s="8"/>
      <c r="G1247" s="8"/>
      <c r="N1247" t="s">
        <v>8219</v>
      </c>
      <c r="O1247">
        <v>1400163834</v>
      </c>
      <c r="P1247">
        <v>1402755834</v>
      </c>
      <c r="Q1247">
        <f t="shared" si="78"/>
        <v>2592000</v>
      </c>
      <c r="R1247" s="12">
        <f t="shared" si="76"/>
        <v>41774.599930555552</v>
      </c>
      <c r="S1247" s="12">
        <f t="shared" si="77"/>
        <v>41804.599930555552</v>
      </c>
      <c r="T1247">
        <f t="shared" si="79"/>
        <v>30</v>
      </c>
    </row>
    <row r="1248" spans="3:20" x14ac:dyDescent="0.55000000000000004">
      <c r="C1248" t="s">
        <v>8221</v>
      </c>
      <c r="D1248" s="8">
        <v>0</v>
      </c>
      <c r="E1248" s="8"/>
      <c r="F1248" s="8"/>
      <c r="G1248" s="8"/>
      <c r="N1248" t="s">
        <v>8219</v>
      </c>
      <c r="O1248">
        <v>1319245349</v>
      </c>
      <c r="P1248">
        <v>1323136949</v>
      </c>
      <c r="Q1248">
        <f t="shared" si="78"/>
        <v>3891600</v>
      </c>
      <c r="R1248" s="12">
        <f t="shared" si="76"/>
        <v>40838.043391203704</v>
      </c>
      <c r="S1248" s="12">
        <f t="shared" si="77"/>
        <v>40883.085057870368</v>
      </c>
      <c r="T1248">
        <f t="shared" si="79"/>
        <v>45.041666666664241</v>
      </c>
    </row>
    <row r="1249" spans="3:20" x14ac:dyDescent="0.55000000000000004">
      <c r="C1249" t="s">
        <v>8221</v>
      </c>
      <c r="D1249" s="8">
        <v>0</v>
      </c>
      <c r="E1249" s="8"/>
      <c r="F1249" s="8"/>
      <c r="G1249" s="8"/>
      <c r="N1249" t="s">
        <v>8219</v>
      </c>
      <c r="O1249">
        <v>1365231655</v>
      </c>
      <c r="P1249">
        <v>1367823655</v>
      </c>
      <c r="Q1249">
        <f t="shared" si="78"/>
        <v>2592000</v>
      </c>
      <c r="R1249" s="12">
        <f t="shared" si="76"/>
        <v>41370.292303240742</v>
      </c>
      <c r="S1249" s="12">
        <f t="shared" si="77"/>
        <v>41400.292303240742</v>
      </c>
      <c r="T1249">
        <f t="shared" si="79"/>
        <v>30</v>
      </c>
    </row>
    <row r="1250" spans="3:20" x14ac:dyDescent="0.55000000000000004">
      <c r="C1250" t="s">
        <v>8221</v>
      </c>
      <c r="D1250" s="8">
        <v>0</v>
      </c>
      <c r="E1250" s="8"/>
      <c r="F1250" s="8"/>
      <c r="G1250" s="8"/>
      <c r="N1250" t="s">
        <v>8219</v>
      </c>
      <c r="O1250">
        <v>1399563953</v>
      </c>
      <c r="P1250">
        <v>1402642740</v>
      </c>
      <c r="Q1250">
        <f t="shared" si="78"/>
        <v>3078787</v>
      </c>
      <c r="R1250" s="12">
        <f t="shared" si="76"/>
        <v>41767.656863425924</v>
      </c>
      <c r="S1250" s="12">
        <f t="shared" si="77"/>
        <v>41803.290972222225</v>
      </c>
      <c r="T1250">
        <f t="shared" si="79"/>
        <v>35.634108796301007</v>
      </c>
    </row>
    <row r="1251" spans="3:20" x14ac:dyDescent="0.55000000000000004">
      <c r="C1251" t="s">
        <v>8221</v>
      </c>
      <c r="D1251" s="8">
        <v>0</v>
      </c>
      <c r="E1251" s="8"/>
      <c r="F1251" s="8"/>
      <c r="G1251" s="8"/>
      <c r="N1251" t="s">
        <v>8219</v>
      </c>
      <c r="O1251">
        <v>1339091211</v>
      </c>
      <c r="P1251">
        <v>1341683211</v>
      </c>
      <c r="Q1251">
        <f t="shared" si="78"/>
        <v>2592000</v>
      </c>
      <c r="R1251" s="12">
        <f t="shared" si="76"/>
        <v>41067.74086805556</v>
      </c>
      <c r="S1251" s="12">
        <f t="shared" si="77"/>
        <v>41097.74086805556</v>
      </c>
      <c r="T1251">
        <f t="shared" si="79"/>
        <v>30</v>
      </c>
    </row>
    <row r="1252" spans="3:20" x14ac:dyDescent="0.55000000000000004">
      <c r="C1252" t="s">
        <v>8221</v>
      </c>
      <c r="D1252" s="8">
        <v>0</v>
      </c>
      <c r="E1252" s="8"/>
      <c r="F1252" s="8"/>
      <c r="G1252" s="8"/>
      <c r="N1252" t="s">
        <v>8219</v>
      </c>
      <c r="O1252">
        <v>1406129131</v>
      </c>
      <c r="P1252">
        <v>1410017131</v>
      </c>
      <c r="Q1252">
        <f t="shared" si="78"/>
        <v>3888000</v>
      </c>
      <c r="R1252" s="12">
        <f t="shared" si="76"/>
        <v>41843.64271990741</v>
      </c>
      <c r="S1252" s="12">
        <f t="shared" si="77"/>
        <v>41888.64271990741</v>
      </c>
      <c r="T1252">
        <f t="shared" si="79"/>
        <v>45</v>
      </c>
    </row>
    <row r="1253" spans="3:20" x14ac:dyDescent="0.55000000000000004">
      <c r="C1253" t="s">
        <v>8221</v>
      </c>
      <c r="D1253" s="8">
        <v>0</v>
      </c>
      <c r="E1253" s="8"/>
      <c r="F1253" s="8"/>
      <c r="G1253" s="8"/>
      <c r="N1253" t="s">
        <v>8219</v>
      </c>
      <c r="O1253">
        <v>1311795167</v>
      </c>
      <c r="P1253">
        <v>1316979167</v>
      </c>
      <c r="Q1253">
        <f t="shared" si="78"/>
        <v>5184000</v>
      </c>
      <c r="R1253" s="12">
        <f t="shared" si="76"/>
        <v>40751.814432870371</v>
      </c>
      <c r="S1253" s="12">
        <f t="shared" si="77"/>
        <v>40811.814432870371</v>
      </c>
      <c r="T1253">
        <f t="shared" si="79"/>
        <v>60</v>
      </c>
    </row>
    <row r="1254" spans="3:20" x14ac:dyDescent="0.55000000000000004">
      <c r="C1254" t="s">
        <v>8221</v>
      </c>
      <c r="D1254" s="8">
        <v>0</v>
      </c>
      <c r="E1254" s="8"/>
      <c r="F1254" s="8"/>
      <c r="G1254" s="8"/>
      <c r="N1254" t="s">
        <v>8219</v>
      </c>
      <c r="O1254">
        <v>1380238969</v>
      </c>
      <c r="P1254">
        <v>1382658169</v>
      </c>
      <c r="Q1254">
        <f t="shared" si="78"/>
        <v>2419200</v>
      </c>
      <c r="R1254" s="12">
        <f t="shared" si="76"/>
        <v>41543.988067129627</v>
      </c>
      <c r="S1254" s="12">
        <f t="shared" si="77"/>
        <v>41571.988067129627</v>
      </c>
      <c r="T1254">
        <f t="shared" si="79"/>
        <v>28</v>
      </c>
    </row>
    <row r="1255" spans="3:20" x14ac:dyDescent="0.55000000000000004">
      <c r="C1255" t="s">
        <v>8221</v>
      </c>
      <c r="D1255" s="8">
        <v>0</v>
      </c>
      <c r="E1255" s="8"/>
      <c r="F1255" s="8"/>
      <c r="G1255" s="8"/>
      <c r="N1255" t="s">
        <v>8219</v>
      </c>
      <c r="O1255">
        <v>1407178107</v>
      </c>
      <c r="P1255">
        <v>1409770107</v>
      </c>
      <c r="Q1255">
        <f t="shared" si="78"/>
        <v>2592000</v>
      </c>
      <c r="R1255" s="12">
        <f t="shared" si="76"/>
        <v>41855.783645833333</v>
      </c>
      <c r="S1255" s="12">
        <f t="shared" si="77"/>
        <v>41885.783645833333</v>
      </c>
      <c r="T1255">
        <f t="shared" si="79"/>
        <v>30</v>
      </c>
    </row>
    <row r="1256" spans="3:20" x14ac:dyDescent="0.55000000000000004">
      <c r="C1256" t="s">
        <v>8221</v>
      </c>
      <c r="D1256" s="8">
        <v>0</v>
      </c>
      <c r="E1256" s="8"/>
      <c r="F1256" s="8"/>
      <c r="G1256" s="8"/>
      <c r="N1256" t="s">
        <v>8219</v>
      </c>
      <c r="O1256">
        <v>1288968886</v>
      </c>
      <c r="P1256">
        <v>1293857940</v>
      </c>
      <c r="Q1256">
        <f t="shared" si="78"/>
        <v>4889054</v>
      </c>
      <c r="R1256" s="12">
        <f t="shared" si="76"/>
        <v>40487.621365740742</v>
      </c>
      <c r="S1256" s="12">
        <f t="shared" si="77"/>
        <v>40544.207638888889</v>
      </c>
      <c r="T1256">
        <f t="shared" si="79"/>
        <v>56.586273148146574</v>
      </c>
    </row>
    <row r="1257" spans="3:20" x14ac:dyDescent="0.55000000000000004">
      <c r="C1257" t="s">
        <v>8221</v>
      </c>
      <c r="D1257" s="8">
        <v>0</v>
      </c>
      <c r="E1257" s="8"/>
      <c r="F1257" s="8"/>
      <c r="G1257" s="8"/>
      <c r="N1257" t="s">
        <v>8219</v>
      </c>
      <c r="O1257">
        <v>1383337052</v>
      </c>
      <c r="P1257">
        <v>1385932652</v>
      </c>
      <c r="Q1257">
        <f t="shared" si="78"/>
        <v>2595600</v>
      </c>
      <c r="R1257" s="12">
        <f t="shared" si="76"/>
        <v>41579.845509259263</v>
      </c>
      <c r="S1257" s="12">
        <f t="shared" si="77"/>
        <v>41609.887175925927</v>
      </c>
      <c r="T1257">
        <f t="shared" si="79"/>
        <v>30.041666666664241</v>
      </c>
    </row>
    <row r="1258" spans="3:20" x14ac:dyDescent="0.55000000000000004">
      <c r="C1258" t="s">
        <v>8221</v>
      </c>
      <c r="D1258" s="8">
        <v>0</v>
      </c>
      <c r="E1258" s="8"/>
      <c r="F1258" s="8"/>
      <c r="G1258" s="8"/>
      <c r="N1258" t="s">
        <v>8219</v>
      </c>
      <c r="O1258">
        <v>1326492231</v>
      </c>
      <c r="P1258">
        <v>1329084231</v>
      </c>
      <c r="Q1258">
        <f t="shared" si="78"/>
        <v>2592000</v>
      </c>
      <c r="R1258" s="12">
        <f t="shared" si="76"/>
        <v>40921.919340277782</v>
      </c>
      <c r="S1258" s="12">
        <f t="shared" si="77"/>
        <v>40951.919340277782</v>
      </c>
      <c r="T1258">
        <f t="shared" si="79"/>
        <v>30</v>
      </c>
    </row>
    <row r="1259" spans="3:20" x14ac:dyDescent="0.55000000000000004">
      <c r="C1259" t="s">
        <v>8221</v>
      </c>
      <c r="D1259" s="8">
        <v>0</v>
      </c>
      <c r="E1259" s="8"/>
      <c r="F1259" s="8"/>
      <c r="G1259" s="8"/>
      <c r="N1259" t="s">
        <v>8219</v>
      </c>
      <c r="O1259">
        <v>1297562590</v>
      </c>
      <c r="P1259">
        <v>1301792590</v>
      </c>
      <c r="Q1259">
        <f t="shared" si="78"/>
        <v>4230000</v>
      </c>
      <c r="R1259" s="12">
        <f t="shared" si="76"/>
        <v>40587.085532407407</v>
      </c>
      <c r="S1259" s="12">
        <f t="shared" si="77"/>
        <v>40636.043865740743</v>
      </c>
      <c r="T1259">
        <f t="shared" si="79"/>
        <v>48.958333333335759</v>
      </c>
    </row>
    <row r="1260" spans="3:20" x14ac:dyDescent="0.55000000000000004">
      <c r="C1260" t="s">
        <v>8221</v>
      </c>
      <c r="D1260" s="8">
        <v>0</v>
      </c>
      <c r="E1260" s="8"/>
      <c r="F1260" s="8"/>
      <c r="G1260" s="8"/>
      <c r="N1260" t="s">
        <v>8219</v>
      </c>
      <c r="O1260">
        <v>1375368012</v>
      </c>
      <c r="P1260">
        <v>1377960012</v>
      </c>
      <c r="Q1260">
        <f t="shared" si="78"/>
        <v>2592000</v>
      </c>
      <c r="R1260" s="12">
        <f t="shared" si="76"/>
        <v>41487.611250000002</v>
      </c>
      <c r="S1260" s="12">
        <f t="shared" si="77"/>
        <v>41517.611250000002</v>
      </c>
      <c r="T1260">
        <f t="shared" si="79"/>
        <v>30</v>
      </c>
    </row>
    <row r="1261" spans="3:20" x14ac:dyDescent="0.55000000000000004">
      <c r="C1261" t="s">
        <v>8221</v>
      </c>
      <c r="D1261" s="8">
        <v>0</v>
      </c>
      <c r="E1261" s="8"/>
      <c r="F1261" s="8"/>
      <c r="G1261" s="8"/>
      <c r="N1261" t="s">
        <v>8219</v>
      </c>
      <c r="O1261">
        <v>1399504664</v>
      </c>
      <c r="P1261">
        <v>1402286340</v>
      </c>
      <c r="Q1261">
        <f t="shared" si="78"/>
        <v>2781676</v>
      </c>
      <c r="R1261" s="12">
        <f t="shared" si="76"/>
        <v>41766.970648148148</v>
      </c>
      <c r="S1261" s="12">
        <f t="shared" si="77"/>
        <v>41799.165972222225</v>
      </c>
      <c r="T1261">
        <f t="shared" si="79"/>
        <v>32.19532407407678</v>
      </c>
    </row>
    <row r="1262" spans="3:20" x14ac:dyDescent="0.55000000000000004">
      <c r="C1262" t="s">
        <v>8221</v>
      </c>
      <c r="D1262" s="8">
        <v>0</v>
      </c>
      <c r="E1262" s="8"/>
      <c r="F1262" s="8"/>
      <c r="G1262" s="8"/>
      <c r="N1262" t="s">
        <v>8219</v>
      </c>
      <c r="O1262">
        <v>1390853620</v>
      </c>
      <c r="P1262">
        <v>1393445620</v>
      </c>
      <c r="Q1262">
        <f t="shared" si="78"/>
        <v>2592000</v>
      </c>
      <c r="R1262" s="12">
        <f t="shared" si="76"/>
        <v>41666.842824074076</v>
      </c>
      <c r="S1262" s="12">
        <f t="shared" si="77"/>
        <v>41696.842824074076</v>
      </c>
      <c r="T1262">
        <f t="shared" si="79"/>
        <v>30</v>
      </c>
    </row>
    <row r="1263" spans="3:20" x14ac:dyDescent="0.55000000000000004">
      <c r="C1263" t="s">
        <v>8221</v>
      </c>
      <c r="D1263" s="8">
        <v>0</v>
      </c>
      <c r="E1263" s="8"/>
      <c r="F1263" s="8"/>
      <c r="G1263" s="8"/>
      <c r="N1263" t="s">
        <v>8219</v>
      </c>
      <c r="O1263">
        <v>1388391227</v>
      </c>
      <c r="P1263">
        <v>1390983227</v>
      </c>
      <c r="Q1263">
        <f t="shared" si="78"/>
        <v>2592000</v>
      </c>
      <c r="R1263" s="12">
        <f t="shared" si="76"/>
        <v>41638.342905092592</v>
      </c>
      <c r="S1263" s="12">
        <f t="shared" si="77"/>
        <v>41668.342905092592</v>
      </c>
      <c r="T1263">
        <f t="shared" si="79"/>
        <v>30</v>
      </c>
    </row>
    <row r="1264" spans="3:20" x14ac:dyDescent="0.55000000000000004">
      <c r="C1264" t="s">
        <v>8221</v>
      </c>
      <c r="D1264" s="8">
        <v>0</v>
      </c>
      <c r="E1264" s="8"/>
      <c r="F1264" s="8"/>
      <c r="G1264" s="8"/>
      <c r="N1264" t="s">
        <v>8219</v>
      </c>
      <c r="O1264">
        <v>1389982692</v>
      </c>
      <c r="P1264">
        <v>1392574692</v>
      </c>
      <c r="Q1264">
        <f t="shared" si="78"/>
        <v>2592000</v>
      </c>
      <c r="R1264" s="12">
        <f t="shared" si="76"/>
        <v>41656.762638888889</v>
      </c>
      <c r="S1264" s="12">
        <f t="shared" si="77"/>
        <v>41686.762638888889</v>
      </c>
      <c r="T1264">
        <f t="shared" si="79"/>
        <v>30</v>
      </c>
    </row>
    <row r="1265" spans="3:20" x14ac:dyDescent="0.55000000000000004">
      <c r="C1265" t="s">
        <v>8221</v>
      </c>
      <c r="D1265" s="8">
        <v>0</v>
      </c>
      <c r="E1265" s="8"/>
      <c r="F1265" s="8"/>
      <c r="G1265" s="8"/>
      <c r="N1265" t="s">
        <v>8219</v>
      </c>
      <c r="O1265">
        <v>1393034470</v>
      </c>
      <c r="P1265">
        <v>1396054800</v>
      </c>
      <c r="Q1265">
        <f t="shared" si="78"/>
        <v>3020330</v>
      </c>
      <c r="R1265" s="12">
        <f t="shared" si="76"/>
        <v>41692.084143518521</v>
      </c>
      <c r="S1265" s="12">
        <f t="shared" si="77"/>
        <v>41727.041666666664</v>
      </c>
      <c r="T1265">
        <f t="shared" si="79"/>
        <v>34.957523148143082</v>
      </c>
    </row>
    <row r="1266" spans="3:20" x14ac:dyDescent="0.55000000000000004">
      <c r="C1266" t="s">
        <v>8221</v>
      </c>
      <c r="D1266" s="8">
        <v>0</v>
      </c>
      <c r="E1266" s="8"/>
      <c r="F1266" s="8"/>
      <c r="G1266" s="8"/>
      <c r="N1266" t="s">
        <v>8219</v>
      </c>
      <c r="O1266">
        <v>1380556483</v>
      </c>
      <c r="P1266">
        <v>1383062083</v>
      </c>
      <c r="Q1266">
        <f t="shared" si="78"/>
        <v>2505600</v>
      </c>
      <c r="R1266" s="12">
        <f t="shared" si="76"/>
        <v>41547.662997685184</v>
      </c>
      <c r="S1266" s="12">
        <f t="shared" si="77"/>
        <v>41576.662997685184</v>
      </c>
      <c r="T1266">
        <f t="shared" si="79"/>
        <v>29</v>
      </c>
    </row>
    <row r="1267" spans="3:20" x14ac:dyDescent="0.55000000000000004">
      <c r="C1267" t="s">
        <v>8221</v>
      </c>
      <c r="D1267" s="8">
        <v>0</v>
      </c>
      <c r="E1267" s="8"/>
      <c r="F1267" s="8"/>
      <c r="G1267" s="8"/>
      <c r="N1267" t="s">
        <v>8219</v>
      </c>
      <c r="O1267">
        <v>1287071015</v>
      </c>
      <c r="P1267">
        <v>1291131815</v>
      </c>
      <c r="Q1267">
        <f t="shared" si="78"/>
        <v>4060800</v>
      </c>
      <c r="R1267" s="12">
        <f t="shared" si="76"/>
        <v>40465.655266203699</v>
      </c>
      <c r="S1267" s="12">
        <f t="shared" si="77"/>
        <v>40512.655266203699</v>
      </c>
      <c r="T1267">
        <f t="shared" si="79"/>
        <v>47</v>
      </c>
    </row>
    <row r="1268" spans="3:20" x14ac:dyDescent="0.55000000000000004">
      <c r="C1268" t="s">
        <v>8221</v>
      </c>
      <c r="D1268" s="8">
        <v>0</v>
      </c>
      <c r="E1268" s="8"/>
      <c r="F1268" s="8"/>
      <c r="G1268" s="8"/>
      <c r="N1268" t="s">
        <v>8219</v>
      </c>
      <c r="O1268">
        <v>1386882145</v>
      </c>
      <c r="P1268">
        <v>1389474145</v>
      </c>
      <c r="Q1268">
        <f t="shared" si="78"/>
        <v>2592000</v>
      </c>
      <c r="R1268" s="12">
        <f t="shared" si="76"/>
        <v>41620.87667824074</v>
      </c>
      <c r="S1268" s="12">
        <f t="shared" si="77"/>
        <v>41650.87667824074</v>
      </c>
      <c r="T1268">
        <f t="shared" si="79"/>
        <v>30</v>
      </c>
    </row>
    <row r="1269" spans="3:20" x14ac:dyDescent="0.55000000000000004">
      <c r="C1269" t="s">
        <v>8221</v>
      </c>
      <c r="D1269" s="8">
        <v>0</v>
      </c>
      <c r="E1269" s="8"/>
      <c r="F1269" s="8"/>
      <c r="G1269" s="8"/>
      <c r="N1269" t="s">
        <v>8219</v>
      </c>
      <c r="O1269">
        <v>1372082558</v>
      </c>
      <c r="P1269">
        <v>1374674558</v>
      </c>
      <c r="Q1269">
        <f t="shared" si="78"/>
        <v>2592000</v>
      </c>
      <c r="R1269" s="12">
        <f t="shared" si="76"/>
        <v>41449.585162037038</v>
      </c>
      <c r="S1269" s="12">
        <f t="shared" si="77"/>
        <v>41479.585162037038</v>
      </c>
      <c r="T1269">
        <f t="shared" si="79"/>
        <v>30</v>
      </c>
    </row>
    <row r="1270" spans="3:20" x14ac:dyDescent="0.55000000000000004">
      <c r="C1270" t="s">
        <v>8221</v>
      </c>
      <c r="D1270" s="8">
        <v>0</v>
      </c>
      <c r="E1270" s="8"/>
      <c r="F1270" s="8"/>
      <c r="G1270" s="8"/>
      <c r="N1270" t="s">
        <v>8219</v>
      </c>
      <c r="O1270">
        <v>1377116247</v>
      </c>
      <c r="P1270">
        <v>1379708247</v>
      </c>
      <c r="Q1270">
        <f t="shared" si="78"/>
        <v>2592000</v>
      </c>
      <c r="R1270" s="12">
        <f t="shared" si="76"/>
        <v>41507.845451388886</v>
      </c>
      <c r="S1270" s="12">
        <f t="shared" si="77"/>
        <v>41537.845451388886</v>
      </c>
      <c r="T1270">
        <f t="shared" si="79"/>
        <v>30</v>
      </c>
    </row>
    <row r="1271" spans="3:20" x14ac:dyDescent="0.55000000000000004">
      <c r="C1271" t="s">
        <v>8221</v>
      </c>
      <c r="D1271" s="8">
        <v>0</v>
      </c>
      <c r="E1271" s="8"/>
      <c r="F1271" s="8"/>
      <c r="G1271" s="8"/>
      <c r="N1271" t="s">
        <v>8219</v>
      </c>
      <c r="O1271">
        <v>1458157512</v>
      </c>
      <c r="P1271">
        <v>1460764800</v>
      </c>
      <c r="Q1271">
        <f t="shared" si="78"/>
        <v>2607288</v>
      </c>
      <c r="R1271" s="12">
        <f t="shared" si="76"/>
        <v>42445.823055555549</v>
      </c>
      <c r="S1271" s="12">
        <f t="shared" si="77"/>
        <v>42476</v>
      </c>
      <c r="T1271">
        <f t="shared" si="79"/>
        <v>30.176944444450783</v>
      </c>
    </row>
    <row r="1272" spans="3:20" x14ac:dyDescent="0.55000000000000004">
      <c r="C1272" t="s">
        <v>8221</v>
      </c>
      <c r="D1272" s="8">
        <v>0</v>
      </c>
      <c r="E1272" s="8"/>
      <c r="F1272" s="8"/>
      <c r="G1272" s="8"/>
      <c r="N1272" t="s">
        <v>8219</v>
      </c>
      <c r="O1272">
        <v>1327523642</v>
      </c>
      <c r="P1272">
        <v>1332704042</v>
      </c>
      <c r="Q1272">
        <f t="shared" si="78"/>
        <v>5180400</v>
      </c>
      <c r="R1272" s="12">
        <f t="shared" si="76"/>
        <v>40933.856967592597</v>
      </c>
      <c r="S1272" s="12">
        <f t="shared" si="77"/>
        <v>40993.815300925926</v>
      </c>
      <c r="T1272">
        <f t="shared" si="79"/>
        <v>59.958333333328483</v>
      </c>
    </row>
    <row r="1273" spans="3:20" x14ac:dyDescent="0.55000000000000004">
      <c r="C1273" t="s">
        <v>8221</v>
      </c>
      <c r="D1273" s="8">
        <v>0</v>
      </c>
      <c r="E1273" s="8"/>
      <c r="F1273" s="8"/>
      <c r="G1273" s="8"/>
      <c r="N1273" t="s">
        <v>8219</v>
      </c>
      <c r="O1273">
        <v>1381767859</v>
      </c>
      <c r="P1273">
        <v>1384363459</v>
      </c>
      <c r="Q1273">
        <f t="shared" si="78"/>
        <v>2595600</v>
      </c>
      <c r="R1273" s="12">
        <f t="shared" si="76"/>
        <v>41561.683553240742</v>
      </c>
      <c r="S1273" s="12">
        <f t="shared" si="77"/>
        <v>41591.725219907406</v>
      </c>
      <c r="T1273">
        <f t="shared" si="79"/>
        <v>30.041666666664241</v>
      </c>
    </row>
    <row r="1274" spans="3:20" x14ac:dyDescent="0.55000000000000004">
      <c r="C1274" t="s">
        <v>8221</v>
      </c>
      <c r="D1274" s="8">
        <v>0</v>
      </c>
      <c r="E1274" s="8"/>
      <c r="F1274" s="8"/>
      <c r="G1274" s="8"/>
      <c r="N1274" t="s">
        <v>8219</v>
      </c>
      <c r="O1274">
        <v>1270576379</v>
      </c>
      <c r="P1274">
        <v>1276574400</v>
      </c>
      <c r="Q1274">
        <f t="shared" si="78"/>
        <v>5998021</v>
      </c>
      <c r="R1274" s="12">
        <f t="shared" si="76"/>
        <v>40274.745127314818</v>
      </c>
      <c r="S1274" s="12">
        <f t="shared" si="77"/>
        <v>40344.166666666664</v>
      </c>
      <c r="T1274">
        <f t="shared" si="79"/>
        <v>69.42153935184615</v>
      </c>
    </row>
    <row r="1275" spans="3:20" x14ac:dyDescent="0.55000000000000004">
      <c r="C1275" t="s">
        <v>8221</v>
      </c>
      <c r="D1275" s="8">
        <v>0</v>
      </c>
      <c r="E1275" s="8"/>
      <c r="F1275" s="8"/>
      <c r="G1275" s="8"/>
      <c r="N1275" t="s">
        <v>8219</v>
      </c>
      <c r="O1275">
        <v>1406914291</v>
      </c>
      <c r="P1275">
        <v>1409506291</v>
      </c>
      <c r="Q1275">
        <f t="shared" si="78"/>
        <v>2592000</v>
      </c>
      <c r="R1275" s="12">
        <f t="shared" si="76"/>
        <v>41852.730219907404</v>
      </c>
      <c r="S1275" s="12">
        <f t="shared" si="77"/>
        <v>41882.730219907404</v>
      </c>
      <c r="T1275">
        <f t="shared" si="79"/>
        <v>30</v>
      </c>
    </row>
    <row r="1276" spans="3:20" x14ac:dyDescent="0.55000000000000004">
      <c r="C1276" t="s">
        <v>8221</v>
      </c>
      <c r="D1276" s="8">
        <v>0</v>
      </c>
      <c r="E1276" s="8"/>
      <c r="F1276" s="8"/>
      <c r="G1276" s="8"/>
      <c r="N1276" t="s">
        <v>8219</v>
      </c>
      <c r="O1276">
        <v>1343320425</v>
      </c>
      <c r="P1276">
        <v>1346344425</v>
      </c>
      <c r="Q1276">
        <f t="shared" si="78"/>
        <v>3024000</v>
      </c>
      <c r="R1276" s="12">
        <f t="shared" si="76"/>
        <v>41116.690104166664</v>
      </c>
      <c r="S1276" s="12">
        <f t="shared" si="77"/>
        <v>41151.690104166664</v>
      </c>
      <c r="T1276">
        <f t="shared" si="79"/>
        <v>35</v>
      </c>
    </row>
    <row r="1277" spans="3:20" x14ac:dyDescent="0.55000000000000004">
      <c r="C1277" t="s">
        <v>8221</v>
      </c>
      <c r="D1277" s="8">
        <v>0</v>
      </c>
      <c r="E1277" s="8"/>
      <c r="F1277" s="8"/>
      <c r="G1277" s="8"/>
      <c r="N1277" t="s">
        <v>8219</v>
      </c>
      <c r="O1277">
        <v>1372884587</v>
      </c>
      <c r="P1277">
        <v>1375908587</v>
      </c>
      <c r="Q1277">
        <f t="shared" si="78"/>
        <v>3024000</v>
      </c>
      <c r="R1277" s="12">
        <f t="shared" si="76"/>
        <v>41458.867905092593</v>
      </c>
      <c r="S1277" s="12">
        <f t="shared" si="77"/>
        <v>41493.867905092593</v>
      </c>
      <c r="T1277">
        <f t="shared" si="79"/>
        <v>35</v>
      </c>
    </row>
    <row r="1278" spans="3:20" x14ac:dyDescent="0.55000000000000004">
      <c r="C1278" t="s">
        <v>8221</v>
      </c>
      <c r="D1278" s="8">
        <v>0</v>
      </c>
      <c r="E1278" s="8"/>
      <c r="F1278" s="8"/>
      <c r="G1278" s="8"/>
      <c r="N1278" t="s">
        <v>8219</v>
      </c>
      <c r="O1278">
        <v>1247504047</v>
      </c>
      <c r="P1278">
        <v>1251777600</v>
      </c>
      <c r="Q1278">
        <f t="shared" si="78"/>
        <v>4273553</v>
      </c>
      <c r="R1278" s="12">
        <f t="shared" si="76"/>
        <v>40007.704247685186</v>
      </c>
      <c r="S1278" s="12">
        <f t="shared" si="77"/>
        <v>40057.166666666664</v>
      </c>
      <c r="T1278">
        <f t="shared" si="79"/>
        <v>49.46241898147855</v>
      </c>
    </row>
    <row r="1279" spans="3:20" x14ac:dyDescent="0.55000000000000004">
      <c r="C1279" t="s">
        <v>8221</v>
      </c>
      <c r="D1279" s="8">
        <v>0</v>
      </c>
      <c r="E1279" s="8"/>
      <c r="F1279" s="8"/>
      <c r="G1279" s="8"/>
      <c r="N1279" t="s">
        <v>8219</v>
      </c>
      <c r="O1279">
        <v>1343741347</v>
      </c>
      <c r="P1279">
        <v>1346765347</v>
      </c>
      <c r="Q1279">
        <f t="shared" si="78"/>
        <v>3024000</v>
      </c>
      <c r="R1279" s="12">
        <f t="shared" si="76"/>
        <v>41121.561886574076</v>
      </c>
      <c r="S1279" s="12">
        <f t="shared" si="77"/>
        <v>41156.561886574076</v>
      </c>
      <c r="T1279">
        <f t="shared" si="79"/>
        <v>35</v>
      </c>
    </row>
    <row r="1280" spans="3:20" x14ac:dyDescent="0.55000000000000004">
      <c r="C1280" t="s">
        <v>8221</v>
      </c>
      <c r="D1280" s="8">
        <v>0</v>
      </c>
      <c r="E1280" s="8"/>
      <c r="F1280" s="8"/>
      <c r="G1280" s="8"/>
      <c r="N1280" t="s">
        <v>8219</v>
      </c>
      <c r="O1280">
        <v>1401196766</v>
      </c>
      <c r="P1280">
        <v>1403661600</v>
      </c>
      <c r="Q1280">
        <f t="shared" si="78"/>
        <v>2464834</v>
      </c>
      <c r="R1280" s="12">
        <f t="shared" si="76"/>
        <v>41786.555162037039</v>
      </c>
      <c r="S1280" s="12">
        <f t="shared" si="77"/>
        <v>41815.083333333336</v>
      </c>
      <c r="T1280">
        <f t="shared" si="79"/>
        <v>28.528171296296932</v>
      </c>
    </row>
    <row r="1281" spans="3:20" x14ac:dyDescent="0.55000000000000004">
      <c r="C1281" t="s">
        <v>8221</v>
      </c>
      <c r="D1281" s="8">
        <v>0</v>
      </c>
      <c r="E1281" s="8"/>
      <c r="F1281" s="8"/>
      <c r="G1281" s="8"/>
      <c r="N1281" t="s">
        <v>8219</v>
      </c>
      <c r="O1281">
        <v>1392171770</v>
      </c>
      <c r="P1281">
        <v>1395624170</v>
      </c>
      <c r="Q1281">
        <f t="shared" si="78"/>
        <v>3452400</v>
      </c>
      <c r="R1281" s="12">
        <f t="shared" si="76"/>
        <v>41682.099189814813</v>
      </c>
      <c r="S1281" s="12">
        <f t="shared" si="77"/>
        <v>41722.057523148149</v>
      </c>
      <c r="T1281">
        <f t="shared" si="79"/>
        <v>39.958333333335759</v>
      </c>
    </row>
    <row r="1282" spans="3:20" x14ac:dyDescent="0.55000000000000004">
      <c r="C1282" t="s">
        <v>8221</v>
      </c>
      <c r="D1282" s="8">
        <v>0</v>
      </c>
      <c r="E1282" s="8"/>
      <c r="F1282" s="8"/>
      <c r="G1282" s="8"/>
      <c r="N1282" t="s">
        <v>8219</v>
      </c>
      <c r="O1282">
        <v>1291227054</v>
      </c>
      <c r="P1282">
        <v>1299003054</v>
      </c>
      <c r="Q1282">
        <f t="shared" si="78"/>
        <v>7776000</v>
      </c>
      <c r="R1282" s="12">
        <f t="shared" ref="R1282:R1345" si="80">(((O1282/60)/60)/24)+DATE(1970,1,1)</f>
        <v>40513.757569444446</v>
      </c>
      <c r="S1282" s="12">
        <f t="shared" ref="S1282:S1345" si="81">(((P1282/60)/60)/24)+DATE(1970,1,1)</f>
        <v>40603.757569444446</v>
      </c>
      <c r="T1282">
        <f t="shared" si="79"/>
        <v>90</v>
      </c>
    </row>
    <row r="1283" spans="3:20" x14ac:dyDescent="0.55000000000000004">
      <c r="C1283" t="s">
        <v>8221</v>
      </c>
      <c r="D1283" s="8">
        <v>0</v>
      </c>
      <c r="E1283" s="8"/>
      <c r="F1283" s="8"/>
      <c r="G1283" s="8"/>
      <c r="N1283" t="s">
        <v>8219</v>
      </c>
      <c r="O1283">
        <v>1373305836</v>
      </c>
      <c r="P1283">
        <v>1375033836</v>
      </c>
      <c r="Q1283">
        <f t="shared" ref="Q1283:Q1346" si="82">P1283-O1283</f>
        <v>1728000</v>
      </c>
      <c r="R1283" s="12">
        <f t="shared" si="80"/>
        <v>41463.743472222224</v>
      </c>
      <c r="S1283" s="12">
        <f t="shared" si="81"/>
        <v>41483.743472222224</v>
      </c>
      <c r="T1283">
        <f t="shared" ref="T1283:T1346" si="83">S1283-R1283</f>
        <v>20</v>
      </c>
    </row>
    <row r="1284" spans="3:20" x14ac:dyDescent="0.55000000000000004">
      <c r="C1284" t="s">
        <v>8221</v>
      </c>
      <c r="D1284" s="8">
        <v>0</v>
      </c>
      <c r="E1284" s="8"/>
      <c r="F1284" s="8"/>
      <c r="G1284" s="8"/>
      <c r="N1284" t="s">
        <v>8219</v>
      </c>
      <c r="O1284">
        <v>1383909855</v>
      </c>
      <c r="P1284">
        <v>1386565140</v>
      </c>
      <c r="Q1284">
        <f t="shared" si="82"/>
        <v>2655285</v>
      </c>
      <c r="R1284" s="12">
        <f t="shared" si="80"/>
        <v>41586.475173611114</v>
      </c>
      <c r="S1284" s="12">
        <f t="shared" si="81"/>
        <v>41617.207638888889</v>
      </c>
      <c r="T1284">
        <f t="shared" si="83"/>
        <v>30.732465277775191</v>
      </c>
    </row>
    <row r="1285" spans="3:20" x14ac:dyDescent="0.55000000000000004">
      <c r="C1285" t="s">
        <v>8221</v>
      </c>
      <c r="D1285" s="8">
        <v>0</v>
      </c>
      <c r="E1285" s="8"/>
      <c r="F1285" s="8"/>
      <c r="G1285" s="8"/>
      <c r="N1285" t="s">
        <v>8219</v>
      </c>
      <c r="O1285">
        <v>1360948389</v>
      </c>
      <c r="P1285">
        <v>1362974400</v>
      </c>
      <c r="Q1285">
        <f t="shared" si="82"/>
        <v>2026011</v>
      </c>
      <c r="R1285" s="12">
        <f t="shared" si="80"/>
        <v>41320.717465277776</v>
      </c>
      <c r="S1285" s="12">
        <f t="shared" si="81"/>
        <v>41344.166666666664</v>
      </c>
      <c r="T1285">
        <f t="shared" si="83"/>
        <v>23.449201388888469</v>
      </c>
    </row>
    <row r="1286" spans="3:20" x14ac:dyDescent="0.55000000000000004">
      <c r="C1286" t="s">
        <v>8221</v>
      </c>
      <c r="D1286" s="8">
        <v>0</v>
      </c>
      <c r="E1286" s="8"/>
      <c r="F1286" s="8"/>
      <c r="G1286" s="8"/>
      <c r="N1286" t="s">
        <v>8219</v>
      </c>
      <c r="O1286">
        <v>1481175482</v>
      </c>
      <c r="P1286">
        <v>1483203540</v>
      </c>
      <c r="Q1286">
        <f t="shared" si="82"/>
        <v>2028058</v>
      </c>
      <c r="R1286" s="12">
        <f t="shared" si="80"/>
        <v>42712.23474537037</v>
      </c>
      <c r="S1286" s="12">
        <f t="shared" si="81"/>
        <v>42735.707638888889</v>
      </c>
      <c r="T1286">
        <f t="shared" si="83"/>
        <v>23.472893518519413</v>
      </c>
    </row>
    <row r="1287" spans="3:20" x14ac:dyDescent="0.55000000000000004">
      <c r="C1287" t="s">
        <v>8221</v>
      </c>
      <c r="D1287" s="8">
        <v>0</v>
      </c>
      <c r="E1287" s="8"/>
      <c r="F1287" s="8"/>
      <c r="G1287" s="8"/>
      <c r="N1287" t="s">
        <v>8219</v>
      </c>
      <c r="O1287">
        <v>1433512775</v>
      </c>
      <c r="P1287">
        <v>1434808775</v>
      </c>
      <c r="Q1287">
        <f t="shared" si="82"/>
        <v>1296000</v>
      </c>
      <c r="R1287" s="12">
        <f t="shared" si="80"/>
        <v>42160.583043981482</v>
      </c>
      <c r="S1287" s="12">
        <f t="shared" si="81"/>
        <v>42175.583043981482</v>
      </c>
      <c r="T1287">
        <f t="shared" si="83"/>
        <v>15</v>
      </c>
    </row>
    <row r="1288" spans="3:20" x14ac:dyDescent="0.55000000000000004">
      <c r="C1288" t="s">
        <v>8221</v>
      </c>
      <c r="D1288" s="8">
        <v>0</v>
      </c>
      <c r="E1288" s="8"/>
      <c r="F1288" s="8"/>
      <c r="G1288" s="8"/>
      <c r="N1288" t="s">
        <v>8219</v>
      </c>
      <c r="O1288">
        <v>1423041227</v>
      </c>
      <c r="P1288">
        <v>1424181600</v>
      </c>
      <c r="Q1288">
        <f t="shared" si="82"/>
        <v>1140373</v>
      </c>
      <c r="R1288" s="12">
        <f t="shared" si="80"/>
        <v>42039.384571759263</v>
      </c>
      <c r="S1288" s="12">
        <f t="shared" si="81"/>
        <v>42052.583333333328</v>
      </c>
      <c r="T1288">
        <f t="shared" si="83"/>
        <v>13.198761574065429</v>
      </c>
    </row>
    <row r="1289" spans="3:20" x14ac:dyDescent="0.55000000000000004">
      <c r="C1289" t="s">
        <v>8221</v>
      </c>
      <c r="D1289" s="8">
        <v>0</v>
      </c>
      <c r="E1289" s="8"/>
      <c r="F1289" s="8"/>
      <c r="G1289" s="8"/>
      <c r="N1289" t="s">
        <v>8219</v>
      </c>
      <c r="O1289">
        <v>1428936856</v>
      </c>
      <c r="P1289">
        <v>1434120856</v>
      </c>
      <c r="Q1289">
        <f t="shared" si="82"/>
        <v>5184000</v>
      </c>
      <c r="R1289" s="12">
        <f t="shared" si="80"/>
        <v>42107.621018518519</v>
      </c>
      <c r="S1289" s="12">
        <f t="shared" si="81"/>
        <v>42167.621018518519</v>
      </c>
      <c r="T1289">
        <f t="shared" si="83"/>
        <v>60</v>
      </c>
    </row>
    <row r="1290" spans="3:20" x14ac:dyDescent="0.55000000000000004">
      <c r="C1290" t="s">
        <v>8221</v>
      </c>
      <c r="D1290" s="8">
        <v>0</v>
      </c>
      <c r="E1290" s="8"/>
      <c r="F1290" s="8"/>
      <c r="G1290" s="8"/>
      <c r="N1290" t="s">
        <v>8219</v>
      </c>
      <c r="O1290">
        <v>1468122163</v>
      </c>
      <c r="P1290">
        <v>1470801600</v>
      </c>
      <c r="Q1290">
        <f t="shared" si="82"/>
        <v>2679437</v>
      </c>
      <c r="R1290" s="12">
        <f t="shared" si="80"/>
        <v>42561.154664351852</v>
      </c>
      <c r="S1290" s="12">
        <f t="shared" si="81"/>
        <v>42592.166666666672</v>
      </c>
      <c r="T1290">
        <f t="shared" si="83"/>
        <v>31.012002314819256</v>
      </c>
    </row>
    <row r="1291" spans="3:20" x14ac:dyDescent="0.55000000000000004">
      <c r="C1291" t="s">
        <v>8221</v>
      </c>
      <c r="D1291" s="8">
        <v>0</v>
      </c>
      <c r="E1291" s="8"/>
      <c r="F1291" s="8"/>
      <c r="G1291" s="8"/>
      <c r="N1291" t="s">
        <v>8219</v>
      </c>
      <c r="O1291">
        <v>1480907645</v>
      </c>
      <c r="P1291">
        <v>1483499645</v>
      </c>
      <c r="Q1291">
        <f t="shared" si="82"/>
        <v>2592000</v>
      </c>
      <c r="R1291" s="12">
        <f t="shared" si="80"/>
        <v>42709.134780092587</v>
      </c>
      <c r="S1291" s="12">
        <f t="shared" si="81"/>
        <v>42739.134780092587</v>
      </c>
      <c r="T1291">
        <f t="shared" si="83"/>
        <v>30</v>
      </c>
    </row>
    <row r="1292" spans="3:20" x14ac:dyDescent="0.55000000000000004">
      <c r="C1292" t="s">
        <v>8221</v>
      </c>
      <c r="D1292" s="8">
        <v>0</v>
      </c>
      <c r="E1292" s="8"/>
      <c r="F1292" s="8"/>
      <c r="G1292" s="8"/>
      <c r="N1292" t="s">
        <v>8219</v>
      </c>
      <c r="O1292">
        <v>1427121931</v>
      </c>
      <c r="P1292">
        <v>1429772340</v>
      </c>
      <c r="Q1292">
        <f t="shared" si="82"/>
        <v>2650409</v>
      </c>
      <c r="R1292" s="12">
        <f t="shared" si="80"/>
        <v>42086.614942129629</v>
      </c>
      <c r="S1292" s="12">
        <f t="shared" si="81"/>
        <v>42117.290972222225</v>
      </c>
      <c r="T1292">
        <f t="shared" si="83"/>
        <v>30.676030092596193</v>
      </c>
    </row>
    <row r="1293" spans="3:20" x14ac:dyDescent="0.55000000000000004">
      <c r="C1293" t="s">
        <v>8221</v>
      </c>
      <c r="D1293" s="8">
        <v>0</v>
      </c>
      <c r="E1293" s="8"/>
      <c r="F1293" s="8"/>
      <c r="G1293" s="8"/>
      <c r="N1293" t="s">
        <v>8219</v>
      </c>
      <c r="O1293">
        <v>1425224391</v>
      </c>
      <c r="P1293">
        <v>1428390000</v>
      </c>
      <c r="Q1293">
        <f t="shared" si="82"/>
        <v>3165609</v>
      </c>
      <c r="R1293" s="12">
        <f t="shared" si="80"/>
        <v>42064.652673611112</v>
      </c>
      <c r="S1293" s="12">
        <f t="shared" si="81"/>
        <v>42101.291666666672</v>
      </c>
      <c r="T1293">
        <f t="shared" si="83"/>
        <v>36.638993055559695</v>
      </c>
    </row>
    <row r="1294" spans="3:20" x14ac:dyDescent="0.55000000000000004">
      <c r="C1294" t="s">
        <v>8221</v>
      </c>
      <c r="D1294" s="8">
        <v>0</v>
      </c>
      <c r="E1294" s="8"/>
      <c r="F1294" s="8"/>
      <c r="G1294" s="8"/>
      <c r="N1294" t="s">
        <v>8219</v>
      </c>
      <c r="O1294">
        <v>1441822828</v>
      </c>
      <c r="P1294">
        <v>1444172340</v>
      </c>
      <c r="Q1294">
        <f t="shared" si="82"/>
        <v>2349512</v>
      </c>
      <c r="R1294" s="12">
        <f t="shared" si="80"/>
        <v>42256.764212962968</v>
      </c>
      <c r="S1294" s="12">
        <f t="shared" si="81"/>
        <v>42283.957638888889</v>
      </c>
      <c r="T1294">
        <f t="shared" si="83"/>
        <v>27.193425925921474</v>
      </c>
    </row>
    <row r="1295" spans="3:20" x14ac:dyDescent="0.55000000000000004">
      <c r="C1295" t="s">
        <v>8221</v>
      </c>
      <c r="D1295" s="8">
        <v>0</v>
      </c>
      <c r="E1295" s="8"/>
      <c r="F1295" s="8"/>
      <c r="G1295" s="8"/>
      <c r="N1295" t="s">
        <v>8219</v>
      </c>
      <c r="O1295">
        <v>1444927771</v>
      </c>
      <c r="P1295">
        <v>1447523371</v>
      </c>
      <c r="Q1295">
        <f t="shared" si="82"/>
        <v>2595600</v>
      </c>
      <c r="R1295" s="12">
        <f t="shared" si="80"/>
        <v>42292.701053240744</v>
      </c>
      <c r="S1295" s="12">
        <f t="shared" si="81"/>
        <v>42322.742719907401</v>
      </c>
      <c r="T1295">
        <f t="shared" si="83"/>
        <v>30.041666666656965</v>
      </c>
    </row>
    <row r="1296" spans="3:20" x14ac:dyDescent="0.55000000000000004">
      <c r="C1296" t="s">
        <v>8221</v>
      </c>
      <c r="D1296" s="8">
        <v>0</v>
      </c>
      <c r="E1296" s="8"/>
      <c r="F1296" s="8"/>
      <c r="G1296" s="8"/>
      <c r="N1296" t="s">
        <v>8219</v>
      </c>
      <c r="O1296">
        <v>1443696797</v>
      </c>
      <c r="P1296">
        <v>1445252400</v>
      </c>
      <c r="Q1296">
        <f t="shared" si="82"/>
        <v>1555603</v>
      </c>
      <c r="R1296" s="12">
        <f t="shared" si="80"/>
        <v>42278.453668981485</v>
      </c>
      <c r="S1296" s="12">
        <f t="shared" si="81"/>
        <v>42296.458333333328</v>
      </c>
      <c r="T1296">
        <f t="shared" si="83"/>
        <v>18.00466435184353</v>
      </c>
    </row>
    <row r="1297" spans="3:20" x14ac:dyDescent="0.55000000000000004">
      <c r="C1297" t="s">
        <v>8221</v>
      </c>
      <c r="D1297" s="8">
        <v>0</v>
      </c>
      <c r="E1297" s="8"/>
      <c r="F1297" s="8"/>
      <c r="G1297" s="8"/>
      <c r="N1297" t="s">
        <v>8219</v>
      </c>
      <c r="O1297">
        <v>1435585497</v>
      </c>
      <c r="P1297">
        <v>1438189200</v>
      </c>
      <c r="Q1297">
        <f t="shared" si="82"/>
        <v>2603703</v>
      </c>
      <c r="R1297" s="12">
        <f t="shared" si="80"/>
        <v>42184.572881944448</v>
      </c>
      <c r="S1297" s="12">
        <f t="shared" si="81"/>
        <v>42214.708333333328</v>
      </c>
      <c r="T1297">
        <f t="shared" si="83"/>
        <v>30.135451388880028</v>
      </c>
    </row>
    <row r="1298" spans="3:20" x14ac:dyDescent="0.55000000000000004">
      <c r="C1298" t="s">
        <v>8221</v>
      </c>
      <c r="D1298" s="8">
        <v>0</v>
      </c>
      <c r="E1298" s="8"/>
      <c r="F1298" s="8"/>
      <c r="G1298" s="8"/>
      <c r="N1298" t="s">
        <v>8219</v>
      </c>
      <c r="O1298">
        <v>1456189973</v>
      </c>
      <c r="P1298">
        <v>1457914373</v>
      </c>
      <c r="Q1298">
        <f t="shared" si="82"/>
        <v>1724400</v>
      </c>
      <c r="R1298" s="12">
        <f t="shared" si="80"/>
        <v>42423.050613425927</v>
      </c>
      <c r="S1298" s="12">
        <f t="shared" si="81"/>
        <v>42443.008946759262</v>
      </c>
      <c r="T1298">
        <f t="shared" si="83"/>
        <v>19.958333333335759</v>
      </c>
    </row>
    <row r="1299" spans="3:20" x14ac:dyDescent="0.55000000000000004">
      <c r="C1299" t="s">
        <v>8221</v>
      </c>
      <c r="D1299" s="8">
        <v>0</v>
      </c>
      <c r="E1299" s="8"/>
      <c r="F1299" s="8"/>
      <c r="G1299" s="8"/>
      <c r="N1299" t="s">
        <v>8219</v>
      </c>
      <c r="O1299">
        <v>1459533358</v>
      </c>
      <c r="P1299">
        <v>1462125358</v>
      </c>
      <c r="Q1299">
        <f t="shared" si="82"/>
        <v>2592000</v>
      </c>
      <c r="R1299" s="12">
        <f t="shared" si="80"/>
        <v>42461.747199074074</v>
      </c>
      <c r="S1299" s="12">
        <f t="shared" si="81"/>
        <v>42491.747199074074</v>
      </c>
      <c r="T1299">
        <f t="shared" si="83"/>
        <v>30</v>
      </c>
    </row>
    <row r="1300" spans="3:20" x14ac:dyDescent="0.55000000000000004">
      <c r="C1300" t="s">
        <v>8221</v>
      </c>
      <c r="D1300" s="8">
        <v>0</v>
      </c>
      <c r="E1300" s="8"/>
      <c r="F1300" s="8"/>
      <c r="G1300" s="8"/>
      <c r="N1300" t="s">
        <v>8219</v>
      </c>
      <c r="O1300">
        <v>1459268432</v>
      </c>
      <c r="P1300">
        <v>1461860432</v>
      </c>
      <c r="Q1300">
        <f t="shared" si="82"/>
        <v>2592000</v>
      </c>
      <c r="R1300" s="12">
        <f t="shared" si="80"/>
        <v>42458.680925925932</v>
      </c>
      <c r="S1300" s="12">
        <f t="shared" si="81"/>
        <v>42488.680925925932</v>
      </c>
      <c r="T1300">
        <f t="shared" si="83"/>
        <v>30</v>
      </c>
    </row>
    <row r="1301" spans="3:20" x14ac:dyDescent="0.55000000000000004">
      <c r="C1301" t="s">
        <v>8221</v>
      </c>
      <c r="D1301" s="8">
        <v>0</v>
      </c>
      <c r="E1301" s="8"/>
      <c r="F1301" s="8"/>
      <c r="G1301" s="8"/>
      <c r="N1301" t="s">
        <v>8219</v>
      </c>
      <c r="O1301">
        <v>1434310359</v>
      </c>
      <c r="P1301">
        <v>1436902359</v>
      </c>
      <c r="Q1301">
        <f t="shared" si="82"/>
        <v>2592000</v>
      </c>
      <c r="R1301" s="12">
        <f t="shared" si="80"/>
        <v>42169.814340277779</v>
      </c>
      <c r="S1301" s="12">
        <f t="shared" si="81"/>
        <v>42199.814340277779</v>
      </c>
      <c r="T1301">
        <f t="shared" si="83"/>
        <v>30</v>
      </c>
    </row>
    <row r="1302" spans="3:20" x14ac:dyDescent="0.55000000000000004">
      <c r="C1302" t="s">
        <v>8221</v>
      </c>
      <c r="D1302" s="8">
        <v>0</v>
      </c>
      <c r="E1302" s="8"/>
      <c r="F1302" s="8"/>
      <c r="G1302" s="8"/>
      <c r="N1302" t="s">
        <v>8219</v>
      </c>
      <c r="O1302">
        <v>1461427938</v>
      </c>
      <c r="P1302">
        <v>1464807420</v>
      </c>
      <c r="Q1302">
        <f t="shared" si="82"/>
        <v>3379482</v>
      </c>
      <c r="R1302" s="12">
        <f t="shared" si="80"/>
        <v>42483.675208333334</v>
      </c>
      <c r="S1302" s="12">
        <f t="shared" si="81"/>
        <v>42522.789583333331</v>
      </c>
      <c r="T1302">
        <f t="shared" si="83"/>
        <v>39.114374999997381</v>
      </c>
    </row>
    <row r="1303" spans="3:20" x14ac:dyDescent="0.55000000000000004">
      <c r="C1303" t="s">
        <v>8221</v>
      </c>
      <c r="D1303" s="8">
        <v>0</v>
      </c>
      <c r="E1303" s="8"/>
      <c r="F1303" s="8"/>
      <c r="G1303" s="8"/>
      <c r="N1303" t="s">
        <v>8219</v>
      </c>
      <c r="O1303">
        <v>1436551178</v>
      </c>
      <c r="P1303">
        <v>1437447600</v>
      </c>
      <c r="Q1303">
        <f t="shared" si="82"/>
        <v>896422</v>
      </c>
      <c r="R1303" s="12">
        <f t="shared" si="80"/>
        <v>42195.749745370369</v>
      </c>
      <c r="S1303" s="12">
        <f t="shared" si="81"/>
        <v>42206.125</v>
      </c>
      <c r="T1303">
        <f t="shared" si="83"/>
        <v>10.375254629630945</v>
      </c>
    </row>
    <row r="1304" spans="3:20" x14ac:dyDescent="0.55000000000000004">
      <c r="C1304" t="s">
        <v>8221</v>
      </c>
      <c r="D1304" s="8">
        <v>0</v>
      </c>
      <c r="E1304" s="8"/>
      <c r="F1304" s="8"/>
      <c r="G1304" s="8"/>
      <c r="N1304" t="s">
        <v>8219</v>
      </c>
      <c r="O1304">
        <v>1477963411</v>
      </c>
      <c r="P1304">
        <v>1480559011</v>
      </c>
      <c r="Q1304">
        <f t="shared" si="82"/>
        <v>2595600</v>
      </c>
      <c r="R1304" s="12">
        <f t="shared" si="80"/>
        <v>42675.057997685188</v>
      </c>
      <c r="S1304" s="12">
        <f t="shared" si="81"/>
        <v>42705.099664351852</v>
      </c>
      <c r="T1304">
        <f t="shared" si="83"/>
        <v>30.041666666664241</v>
      </c>
    </row>
    <row r="1305" spans="3:20" x14ac:dyDescent="0.55000000000000004">
      <c r="C1305" t="s">
        <v>8221</v>
      </c>
      <c r="D1305" s="8">
        <v>0</v>
      </c>
      <c r="E1305" s="8"/>
      <c r="F1305" s="8"/>
      <c r="G1305" s="8"/>
      <c r="N1305" t="s">
        <v>8219</v>
      </c>
      <c r="O1305">
        <v>1468578920</v>
      </c>
      <c r="P1305">
        <v>1469962800</v>
      </c>
      <c r="Q1305">
        <f t="shared" si="82"/>
        <v>1383880</v>
      </c>
      <c r="R1305" s="12">
        <f t="shared" si="80"/>
        <v>42566.441203703704</v>
      </c>
      <c r="S1305" s="12">
        <f t="shared" si="81"/>
        <v>42582.458333333328</v>
      </c>
      <c r="T1305">
        <f t="shared" si="83"/>
        <v>16.017129629624833</v>
      </c>
    </row>
    <row r="1306" spans="3:20" hidden="1" x14ac:dyDescent="0.55000000000000004">
      <c r="C1306" t="s">
        <v>8221</v>
      </c>
      <c r="D1306" s="8">
        <v>0</v>
      </c>
      <c r="E1306" s="8"/>
      <c r="F1306" s="8"/>
      <c r="G1306" s="8"/>
      <c r="N1306" t="s">
        <v>8220</v>
      </c>
      <c r="O1306">
        <v>1484196005</v>
      </c>
      <c r="P1306">
        <v>1489376405</v>
      </c>
      <c r="Q1306">
        <f t="shared" si="82"/>
        <v>5180400</v>
      </c>
      <c r="R1306" s="12">
        <f t="shared" si="80"/>
        <v>42747.194502314815</v>
      </c>
      <c r="S1306" s="12">
        <f t="shared" si="81"/>
        <v>42807.152835648143</v>
      </c>
      <c r="T1306">
        <f t="shared" si="83"/>
        <v>59.958333333328483</v>
      </c>
    </row>
    <row r="1307" spans="3:20" hidden="1" x14ac:dyDescent="0.55000000000000004">
      <c r="C1307" t="s">
        <v>8221</v>
      </c>
      <c r="D1307" s="8">
        <v>0</v>
      </c>
      <c r="E1307" s="8"/>
      <c r="F1307" s="8"/>
      <c r="G1307" s="8"/>
      <c r="N1307" t="s">
        <v>8220</v>
      </c>
      <c r="O1307">
        <v>1466611108</v>
      </c>
      <c r="P1307">
        <v>1469122200</v>
      </c>
      <c r="Q1307">
        <f t="shared" si="82"/>
        <v>2511092</v>
      </c>
      <c r="R1307" s="12">
        <f t="shared" si="80"/>
        <v>42543.665601851855</v>
      </c>
      <c r="S1307" s="12">
        <f t="shared" si="81"/>
        <v>42572.729166666672</v>
      </c>
      <c r="T1307">
        <f t="shared" si="83"/>
        <v>29.063564814816345</v>
      </c>
    </row>
    <row r="1308" spans="3:20" hidden="1" x14ac:dyDescent="0.55000000000000004">
      <c r="C1308" t="s">
        <v>8221</v>
      </c>
      <c r="D1308" s="8">
        <v>0</v>
      </c>
      <c r="E1308" s="8"/>
      <c r="F1308" s="8"/>
      <c r="G1308" s="8"/>
      <c r="N1308" t="s">
        <v>8220</v>
      </c>
      <c r="O1308">
        <v>1415098734</v>
      </c>
      <c r="P1308">
        <v>1417690734</v>
      </c>
      <c r="Q1308">
        <f t="shared" si="82"/>
        <v>2592000</v>
      </c>
      <c r="R1308" s="12">
        <f t="shared" si="80"/>
        <v>41947.457569444443</v>
      </c>
      <c r="S1308" s="12">
        <f t="shared" si="81"/>
        <v>41977.457569444443</v>
      </c>
      <c r="T1308">
        <f t="shared" si="83"/>
        <v>30</v>
      </c>
    </row>
    <row r="1309" spans="3:20" hidden="1" x14ac:dyDescent="0.55000000000000004">
      <c r="C1309" t="s">
        <v>8221</v>
      </c>
      <c r="D1309" s="8">
        <v>0</v>
      </c>
      <c r="E1309" s="8"/>
      <c r="F1309" s="8"/>
      <c r="G1309" s="8"/>
      <c r="N1309" t="s">
        <v>8220</v>
      </c>
      <c r="O1309">
        <v>1453118679</v>
      </c>
      <c r="P1309">
        <v>1455710679</v>
      </c>
      <c r="Q1309">
        <f t="shared" si="82"/>
        <v>2592000</v>
      </c>
      <c r="R1309" s="12">
        <f t="shared" si="80"/>
        <v>42387.503229166665</v>
      </c>
      <c r="S1309" s="12">
        <f t="shared" si="81"/>
        <v>42417.503229166665</v>
      </c>
      <c r="T1309">
        <f t="shared" si="83"/>
        <v>30</v>
      </c>
    </row>
    <row r="1310" spans="3:20" hidden="1" x14ac:dyDescent="0.55000000000000004">
      <c r="C1310" t="s">
        <v>8221</v>
      </c>
      <c r="D1310" s="8">
        <v>0</v>
      </c>
      <c r="E1310" s="8"/>
      <c r="F1310" s="8"/>
      <c r="G1310" s="8"/>
      <c r="N1310" t="s">
        <v>8220</v>
      </c>
      <c r="O1310">
        <v>1472481812</v>
      </c>
      <c r="P1310">
        <v>1475937812</v>
      </c>
      <c r="Q1310">
        <f t="shared" si="82"/>
        <v>3456000</v>
      </c>
      <c r="R1310" s="12">
        <f t="shared" si="80"/>
        <v>42611.613564814819</v>
      </c>
      <c r="S1310" s="12">
        <f t="shared" si="81"/>
        <v>42651.613564814819</v>
      </c>
      <c r="T1310">
        <f t="shared" si="83"/>
        <v>40</v>
      </c>
    </row>
    <row r="1311" spans="3:20" hidden="1" x14ac:dyDescent="0.55000000000000004">
      <c r="C1311" t="s">
        <v>8221</v>
      </c>
      <c r="D1311" s="8">
        <v>0</v>
      </c>
      <c r="E1311" s="8"/>
      <c r="F1311" s="8"/>
      <c r="G1311" s="8"/>
      <c r="N1311" t="s">
        <v>8220</v>
      </c>
      <c r="O1311">
        <v>1441919468</v>
      </c>
      <c r="P1311">
        <v>1444943468</v>
      </c>
      <c r="Q1311">
        <f t="shared" si="82"/>
        <v>3024000</v>
      </c>
      <c r="R1311" s="12">
        <f t="shared" si="80"/>
        <v>42257.882731481484</v>
      </c>
      <c r="S1311" s="12">
        <f t="shared" si="81"/>
        <v>42292.882731481484</v>
      </c>
      <c r="T1311">
        <f t="shared" si="83"/>
        <v>35</v>
      </c>
    </row>
    <row r="1312" spans="3:20" hidden="1" x14ac:dyDescent="0.55000000000000004">
      <c r="C1312" t="s">
        <v>8221</v>
      </c>
      <c r="D1312" s="8">
        <v>0</v>
      </c>
      <c r="E1312" s="8"/>
      <c r="F1312" s="8"/>
      <c r="G1312" s="8"/>
      <c r="N1312" t="s">
        <v>8220</v>
      </c>
      <c r="O1312">
        <v>1467734450</v>
      </c>
      <c r="P1312">
        <v>1471622450</v>
      </c>
      <c r="Q1312">
        <f t="shared" si="82"/>
        <v>3888000</v>
      </c>
      <c r="R1312" s="12">
        <f t="shared" si="80"/>
        <v>42556.667245370365</v>
      </c>
      <c r="S1312" s="12">
        <f t="shared" si="81"/>
        <v>42601.667245370365</v>
      </c>
      <c r="T1312">
        <f t="shared" si="83"/>
        <v>45</v>
      </c>
    </row>
    <row r="1313" spans="3:20" hidden="1" x14ac:dyDescent="0.55000000000000004">
      <c r="C1313" t="s">
        <v>8221</v>
      </c>
      <c r="D1313" s="8">
        <v>0</v>
      </c>
      <c r="E1313" s="8"/>
      <c r="F1313" s="8"/>
      <c r="G1313" s="8"/>
      <c r="N1313" t="s">
        <v>8220</v>
      </c>
      <c r="O1313">
        <v>1477509319</v>
      </c>
      <c r="P1313">
        <v>1480536919</v>
      </c>
      <c r="Q1313">
        <f t="shared" si="82"/>
        <v>3027600</v>
      </c>
      <c r="R1313" s="12">
        <f t="shared" si="80"/>
        <v>42669.802303240736</v>
      </c>
      <c r="S1313" s="12">
        <f t="shared" si="81"/>
        <v>42704.843969907408</v>
      </c>
      <c r="T1313">
        <f t="shared" si="83"/>
        <v>35.041666666671517</v>
      </c>
    </row>
    <row r="1314" spans="3:20" hidden="1" x14ac:dyDescent="0.55000000000000004">
      <c r="C1314" t="s">
        <v>8221</v>
      </c>
      <c r="D1314" s="8">
        <v>0</v>
      </c>
      <c r="E1314" s="8"/>
      <c r="F1314" s="8"/>
      <c r="G1314" s="8"/>
      <c r="N1314" t="s">
        <v>8220</v>
      </c>
      <c r="O1314">
        <v>1426783922</v>
      </c>
      <c r="P1314">
        <v>1429375922</v>
      </c>
      <c r="Q1314">
        <f t="shared" si="82"/>
        <v>2592000</v>
      </c>
      <c r="R1314" s="12">
        <f t="shared" si="80"/>
        <v>42082.702800925923</v>
      </c>
      <c r="S1314" s="12">
        <f t="shared" si="81"/>
        <v>42112.702800925923</v>
      </c>
      <c r="T1314">
        <f t="shared" si="83"/>
        <v>30</v>
      </c>
    </row>
    <row r="1315" spans="3:20" hidden="1" x14ac:dyDescent="0.55000000000000004">
      <c r="C1315" t="s">
        <v>8221</v>
      </c>
      <c r="D1315" s="8">
        <v>0</v>
      </c>
      <c r="E1315" s="8"/>
      <c r="F1315" s="8"/>
      <c r="G1315" s="8"/>
      <c r="N1315" t="s">
        <v>8220</v>
      </c>
      <c r="O1315">
        <v>1454432514</v>
      </c>
      <c r="P1315">
        <v>1457024514</v>
      </c>
      <c r="Q1315">
        <f t="shared" si="82"/>
        <v>2592000</v>
      </c>
      <c r="R1315" s="12">
        <f t="shared" si="80"/>
        <v>42402.709652777776</v>
      </c>
      <c r="S1315" s="12">
        <f t="shared" si="81"/>
        <v>42432.709652777776</v>
      </c>
      <c r="T1315">
        <f t="shared" si="83"/>
        <v>30</v>
      </c>
    </row>
    <row r="1316" spans="3:20" hidden="1" x14ac:dyDescent="0.55000000000000004">
      <c r="C1316" t="s">
        <v>8221</v>
      </c>
      <c r="D1316" s="8">
        <v>0</v>
      </c>
      <c r="E1316" s="8"/>
      <c r="F1316" s="8"/>
      <c r="G1316" s="8"/>
      <c r="N1316" t="s">
        <v>8220</v>
      </c>
      <c r="O1316">
        <v>1471881860</v>
      </c>
      <c r="P1316">
        <v>1477065860</v>
      </c>
      <c r="Q1316">
        <f t="shared" si="82"/>
        <v>5184000</v>
      </c>
      <c r="R1316" s="12">
        <f t="shared" si="80"/>
        <v>42604.669675925921</v>
      </c>
      <c r="S1316" s="12">
        <f t="shared" si="81"/>
        <v>42664.669675925921</v>
      </c>
      <c r="T1316">
        <f t="shared" si="83"/>
        <v>60</v>
      </c>
    </row>
    <row r="1317" spans="3:20" hidden="1" x14ac:dyDescent="0.55000000000000004">
      <c r="C1317" t="s">
        <v>8221</v>
      </c>
      <c r="D1317" s="8">
        <v>0</v>
      </c>
      <c r="E1317" s="8"/>
      <c r="F1317" s="8"/>
      <c r="G1317" s="8"/>
      <c r="N1317" t="s">
        <v>8220</v>
      </c>
      <c r="O1317">
        <v>1443700648</v>
      </c>
      <c r="P1317">
        <v>1446771600</v>
      </c>
      <c r="Q1317">
        <f t="shared" si="82"/>
        <v>3070952</v>
      </c>
      <c r="R1317" s="12">
        <f t="shared" si="80"/>
        <v>42278.498240740737</v>
      </c>
      <c r="S1317" s="12">
        <f t="shared" si="81"/>
        <v>42314.041666666672</v>
      </c>
      <c r="T1317">
        <f t="shared" si="83"/>
        <v>35.543425925934571</v>
      </c>
    </row>
    <row r="1318" spans="3:20" hidden="1" x14ac:dyDescent="0.55000000000000004">
      <c r="C1318" t="s">
        <v>8221</v>
      </c>
      <c r="D1318" s="8">
        <v>0</v>
      </c>
      <c r="E1318" s="8"/>
      <c r="F1318" s="8"/>
      <c r="G1318" s="8"/>
      <c r="N1318" t="s">
        <v>8220</v>
      </c>
      <c r="O1318">
        <v>1453676709</v>
      </c>
      <c r="P1318">
        <v>1456700709</v>
      </c>
      <c r="Q1318">
        <f t="shared" si="82"/>
        <v>3024000</v>
      </c>
      <c r="R1318" s="12">
        <f t="shared" si="80"/>
        <v>42393.961909722217</v>
      </c>
      <c r="S1318" s="12">
        <f t="shared" si="81"/>
        <v>42428.961909722217</v>
      </c>
      <c r="T1318">
        <f t="shared" si="83"/>
        <v>35</v>
      </c>
    </row>
    <row r="1319" spans="3:20" hidden="1" x14ac:dyDescent="0.55000000000000004">
      <c r="C1319" t="s">
        <v>8221</v>
      </c>
      <c r="D1319" s="8">
        <v>0</v>
      </c>
      <c r="E1319" s="8"/>
      <c r="F1319" s="8"/>
      <c r="G1319" s="8"/>
      <c r="N1319" t="s">
        <v>8220</v>
      </c>
      <c r="O1319">
        <v>1464586746</v>
      </c>
      <c r="P1319">
        <v>1469109600</v>
      </c>
      <c r="Q1319">
        <f t="shared" si="82"/>
        <v>4522854</v>
      </c>
      <c r="R1319" s="12">
        <f t="shared" si="80"/>
        <v>42520.235486111109</v>
      </c>
      <c r="S1319" s="12">
        <f t="shared" si="81"/>
        <v>42572.583333333328</v>
      </c>
      <c r="T1319">
        <f t="shared" si="83"/>
        <v>52.347847222219571</v>
      </c>
    </row>
    <row r="1320" spans="3:20" hidden="1" x14ac:dyDescent="0.55000000000000004">
      <c r="C1320" t="s">
        <v>8221</v>
      </c>
      <c r="D1320" s="8">
        <v>0</v>
      </c>
      <c r="E1320" s="8"/>
      <c r="F1320" s="8"/>
      <c r="G1320" s="8"/>
      <c r="N1320" t="s">
        <v>8220</v>
      </c>
      <c r="O1320">
        <v>1418346172</v>
      </c>
      <c r="P1320">
        <v>1420938172</v>
      </c>
      <c r="Q1320">
        <f t="shared" si="82"/>
        <v>2592000</v>
      </c>
      <c r="R1320" s="12">
        <f t="shared" si="80"/>
        <v>41985.043657407412</v>
      </c>
      <c r="S1320" s="12">
        <f t="shared" si="81"/>
        <v>42015.043657407412</v>
      </c>
      <c r="T1320">
        <f t="shared" si="83"/>
        <v>30</v>
      </c>
    </row>
    <row r="1321" spans="3:20" hidden="1" x14ac:dyDescent="0.55000000000000004">
      <c r="C1321" t="s">
        <v>8221</v>
      </c>
      <c r="D1321" s="8">
        <v>0</v>
      </c>
      <c r="E1321" s="8"/>
      <c r="F1321" s="8"/>
      <c r="G1321" s="8"/>
      <c r="N1321" t="s">
        <v>8220</v>
      </c>
      <c r="O1321">
        <v>1403810965</v>
      </c>
      <c r="P1321">
        <v>1405094400</v>
      </c>
      <c r="Q1321">
        <f t="shared" si="82"/>
        <v>1283435</v>
      </c>
      <c r="R1321" s="12">
        <f t="shared" si="80"/>
        <v>41816.812094907407</v>
      </c>
      <c r="S1321" s="12">
        <f t="shared" si="81"/>
        <v>41831.666666666664</v>
      </c>
      <c r="T1321">
        <f t="shared" si="83"/>
        <v>14.854571759256942</v>
      </c>
    </row>
    <row r="1322" spans="3:20" hidden="1" x14ac:dyDescent="0.55000000000000004">
      <c r="C1322" t="s">
        <v>8221</v>
      </c>
      <c r="D1322" s="8">
        <v>0</v>
      </c>
      <c r="E1322" s="8"/>
      <c r="F1322" s="8"/>
      <c r="G1322" s="8"/>
      <c r="N1322" t="s">
        <v>8220</v>
      </c>
      <c r="O1322">
        <v>1480610046</v>
      </c>
      <c r="P1322">
        <v>1483138800</v>
      </c>
      <c r="Q1322">
        <f t="shared" si="82"/>
        <v>2528754</v>
      </c>
      <c r="R1322" s="12">
        <f t="shared" si="80"/>
        <v>42705.690347222218</v>
      </c>
      <c r="S1322" s="12">
        <f t="shared" si="81"/>
        <v>42734.958333333328</v>
      </c>
      <c r="T1322">
        <f t="shared" si="83"/>
        <v>29.267986111110076</v>
      </c>
    </row>
    <row r="1323" spans="3:20" hidden="1" x14ac:dyDescent="0.55000000000000004">
      <c r="C1323" t="s">
        <v>8221</v>
      </c>
      <c r="D1323" s="8">
        <v>0</v>
      </c>
      <c r="E1323" s="8"/>
      <c r="F1323" s="8"/>
      <c r="G1323" s="8"/>
      <c r="N1323" t="s">
        <v>8220</v>
      </c>
      <c r="O1323">
        <v>1479923937</v>
      </c>
      <c r="P1323">
        <v>1482515937</v>
      </c>
      <c r="Q1323">
        <f t="shared" si="82"/>
        <v>2592000</v>
      </c>
      <c r="R1323" s="12">
        <f t="shared" si="80"/>
        <v>42697.74927083333</v>
      </c>
      <c r="S1323" s="12">
        <f t="shared" si="81"/>
        <v>42727.74927083333</v>
      </c>
      <c r="T1323">
        <f t="shared" si="83"/>
        <v>30</v>
      </c>
    </row>
    <row r="1324" spans="3:20" hidden="1" x14ac:dyDescent="0.55000000000000004">
      <c r="C1324" t="s">
        <v>8221</v>
      </c>
      <c r="D1324" s="8">
        <v>0</v>
      </c>
      <c r="E1324" s="8"/>
      <c r="F1324" s="8"/>
      <c r="G1324" s="8"/>
      <c r="N1324" t="s">
        <v>8220</v>
      </c>
      <c r="O1324">
        <v>1429631125</v>
      </c>
      <c r="P1324">
        <v>1432223125</v>
      </c>
      <c r="Q1324">
        <f t="shared" si="82"/>
        <v>2592000</v>
      </c>
      <c r="R1324" s="12">
        <f t="shared" si="80"/>
        <v>42115.656539351854</v>
      </c>
      <c r="S1324" s="12">
        <f t="shared" si="81"/>
        <v>42145.656539351854</v>
      </c>
      <c r="T1324">
        <f t="shared" si="83"/>
        <v>30</v>
      </c>
    </row>
    <row r="1325" spans="3:20" hidden="1" x14ac:dyDescent="0.55000000000000004">
      <c r="C1325" t="s">
        <v>8221</v>
      </c>
      <c r="D1325" s="8">
        <v>0</v>
      </c>
      <c r="E1325" s="8"/>
      <c r="F1325" s="8"/>
      <c r="G1325" s="8"/>
      <c r="N1325" t="s">
        <v>8220</v>
      </c>
      <c r="O1325">
        <v>1458665146</v>
      </c>
      <c r="P1325">
        <v>1461653700</v>
      </c>
      <c r="Q1325">
        <f t="shared" si="82"/>
        <v>2988554</v>
      </c>
      <c r="R1325" s="12">
        <f t="shared" si="80"/>
        <v>42451.698449074072</v>
      </c>
      <c r="S1325" s="12">
        <f t="shared" si="81"/>
        <v>42486.288194444445</v>
      </c>
      <c r="T1325">
        <f t="shared" si="83"/>
        <v>34.589745370372839</v>
      </c>
    </row>
    <row r="1326" spans="3:20" hidden="1" x14ac:dyDescent="0.55000000000000004">
      <c r="C1326" t="s">
        <v>8221</v>
      </c>
      <c r="D1326" s="8">
        <v>0</v>
      </c>
      <c r="E1326" s="8"/>
      <c r="F1326" s="8"/>
      <c r="G1326" s="8"/>
      <c r="N1326" t="s">
        <v>8220</v>
      </c>
      <c r="O1326">
        <v>1473779552</v>
      </c>
      <c r="P1326">
        <v>1476371552</v>
      </c>
      <c r="Q1326">
        <f t="shared" si="82"/>
        <v>2592000</v>
      </c>
      <c r="R1326" s="12">
        <f t="shared" si="80"/>
        <v>42626.633703703701</v>
      </c>
      <c r="S1326" s="12">
        <f t="shared" si="81"/>
        <v>42656.633703703701</v>
      </c>
      <c r="T1326">
        <f t="shared" si="83"/>
        <v>30</v>
      </c>
    </row>
    <row r="1327" spans="3:20" hidden="1" x14ac:dyDescent="0.55000000000000004">
      <c r="C1327" t="s">
        <v>8221</v>
      </c>
      <c r="D1327" s="8">
        <v>0</v>
      </c>
      <c r="E1327" s="8"/>
      <c r="F1327" s="8"/>
      <c r="G1327" s="8"/>
      <c r="N1327" t="s">
        <v>8220</v>
      </c>
      <c r="O1327">
        <v>1480471435</v>
      </c>
      <c r="P1327">
        <v>1483063435</v>
      </c>
      <c r="Q1327">
        <f t="shared" si="82"/>
        <v>2592000</v>
      </c>
      <c r="R1327" s="12">
        <f t="shared" si="80"/>
        <v>42704.086053240739</v>
      </c>
      <c r="S1327" s="12">
        <f t="shared" si="81"/>
        <v>42734.086053240739</v>
      </c>
      <c r="T1327">
        <f t="shared" si="83"/>
        <v>30</v>
      </c>
    </row>
    <row r="1328" spans="3:20" hidden="1" x14ac:dyDescent="0.55000000000000004">
      <c r="C1328" t="s">
        <v>8221</v>
      </c>
      <c r="D1328" s="8">
        <v>0</v>
      </c>
      <c r="E1328" s="8"/>
      <c r="F1328" s="8"/>
      <c r="G1328" s="8"/>
      <c r="N1328" t="s">
        <v>8220</v>
      </c>
      <c r="O1328">
        <v>1417460428</v>
      </c>
      <c r="P1328">
        <v>1421348428</v>
      </c>
      <c r="Q1328">
        <f t="shared" si="82"/>
        <v>3888000</v>
      </c>
      <c r="R1328" s="12">
        <f t="shared" si="80"/>
        <v>41974.791990740734</v>
      </c>
      <c r="S1328" s="12">
        <f t="shared" si="81"/>
        <v>42019.791990740734</v>
      </c>
      <c r="T1328">
        <f t="shared" si="83"/>
        <v>45</v>
      </c>
    </row>
    <row r="1329" spans="3:20" hidden="1" x14ac:dyDescent="0.55000000000000004">
      <c r="C1329" t="s">
        <v>8221</v>
      </c>
      <c r="D1329" s="8">
        <v>0</v>
      </c>
      <c r="E1329" s="8"/>
      <c r="F1329" s="8"/>
      <c r="G1329" s="8"/>
      <c r="N1329" t="s">
        <v>8220</v>
      </c>
      <c r="O1329">
        <v>1430324235</v>
      </c>
      <c r="P1329">
        <v>1432916235</v>
      </c>
      <c r="Q1329">
        <f t="shared" si="82"/>
        <v>2592000</v>
      </c>
      <c r="R1329" s="12">
        <f t="shared" si="80"/>
        <v>42123.678645833337</v>
      </c>
      <c r="S1329" s="12">
        <f t="shared" si="81"/>
        <v>42153.678645833337</v>
      </c>
      <c r="T1329">
        <f t="shared" si="83"/>
        <v>30</v>
      </c>
    </row>
    <row r="1330" spans="3:20" hidden="1" x14ac:dyDescent="0.55000000000000004">
      <c r="C1330" t="s">
        <v>8221</v>
      </c>
      <c r="D1330" s="8">
        <v>0</v>
      </c>
      <c r="E1330" s="8"/>
      <c r="F1330" s="8"/>
      <c r="G1330" s="8"/>
      <c r="N1330" t="s">
        <v>8220</v>
      </c>
      <c r="O1330">
        <v>1472570734</v>
      </c>
      <c r="P1330">
        <v>1476458734</v>
      </c>
      <c r="Q1330">
        <f t="shared" si="82"/>
        <v>3888000</v>
      </c>
      <c r="R1330" s="12">
        <f t="shared" si="80"/>
        <v>42612.642754629633</v>
      </c>
      <c r="S1330" s="12">
        <f t="shared" si="81"/>
        <v>42657.642754629633</v>
      </c>
      <c r="T1330">
        <f t="shared" si="83"/>
        <v>45</v>
      </c>
    </row>
    <row r="1331" spans="3:20" hidden="1" x14ac:dyDescent="0.55000000000000004">
      <c r="C1331" t="s">
        <v>8221</v>
      </c>
      <c r="D1331" s="8">
        <v>0</v>
      </c>
      <c r="E1331" s="8"/>
      <c r="F1331" s="8"/>
      <c r="G1331" s="8"/>
      <c r="N1331" t="s">
        <v>8220</v>
      </c>
      <c r="O1331">
        <v>1414041545</v>
      </c>
      <c r="P1331">
        <v>1417501145</v>
      </c>
      <c r="Q1331">
        <f t="shared" si="82"/>
        <v>3459600</v>
      </c>
      <c r="R1331" s="12">
        <f t="shared" si="80"/>
        <v>41935.221585648149</v>
      </c>
      <c r="S1331" s="12">
        <f t="shared" si="81"/>
        <v>41975.263252314813</v>
      </c>
      <c r="T1331">
        <f t="shared" si="83"/>
        <v>40.041666666664241</v>
      </c>
    </row>
    <row r="1332" spans="3:20" hidden="1" x14ac:dyDescent="0.55000000000000004">
      <c r="C1332" t="s">
        <v>8221</v>
      </c>
      <c r="D1332" s="8">
        <v>0</v>
      </c>
      <c r="E1332" s="8"/>
      <c r="F1332" s="8"/>
      <c r="G1332" s="8"/>
      <c r="N1332" t="s">
        <v>8220</v>
      </c>
      <c r="O1332">
        <v>1464763109</v>
      </c>
      <c r="P1332">
        <v>1467432000</v>
      </c>
      <c r="Q1332">
        <f t="shared" si="82"/>
        <v>2668891</v>
      </c>
      <c r="R1332" s="12">
        <f t="shared" si="80"/>
        <v>42522.276724537034</v>
      </c>
      <c r="S1332" s="12">
        <f t="shared" si="81"/>
        <v>42553.166666666672</v>
      </c>
      <c r="T1332">
        <f t="shared" si="83"/>
        <v>30.889942129637348</v>
      </c>
    </row>
    <row r="1333" spans="3:20" hidden="1" x14ac:dyDescent="0.55000000000000004">
      <c r="C1333" t="s">
        <v>8221</v>
      </c>
      <c r="D1333" s="8">
        <v>0</v>
      </c>
      <c r="E1333" s="8"/>
      <c r="F1333" s="8"/>
      <c r="G1333" s="8"/>
      <c r="N1333" t="s">
        <v>8220</v>
      </c>
      <c r="O1333">
        <v>1468843554</v>
      </c>
      <c r="P1333">
        <v>1471435554</v>
      </c>
      <c r="Q1333">
        <f t="shared" si="82"/>
        <v>2592000</v>
      </c>
      <c r="R1333" s="12">
        <f t="shared" si="80"/>
        <v>42569.50409722222</v>
      </c>
      <c r="S1333" s="12">
        <f t="shared" si="81"/>
        <v>42599.50409722222</v>
      </c>
      <c r="T1333">
        <f t="shared" si="83"/>
        <v>30</v>
      </c>
    </row>
    <row r="1334" spans="3:20" hidden="1" x14ac:dyDescent="0.55000000000000004">
      <c r="C1334" t="s">
        <v>8221</v>
      </c>
      <c r="D1334" s="8">
        <v>0</v>
      </c>
      <c r="E1334" s="8"/>
      <c r="F1334" s="8"/>
      <c r="G1334" s="8"/>
      <c r="N1334" t="s">
        <v>8220</v>
      </c>
      <c r="O1334">
        <v>1482888408</v>
      </c>
      <c r="P1334">
        <v>1485480408</v>
      </c>
      <c r="Q1334">
        <f t="shared" si="82"/>
        <v>2592000</v>
      </c>
      <c r="R1334" s="12">
        <f t="shared" si="80"/>
        <v>42732.060277777782</v>
      </c>
      <c r="S1334" s="12">
        <f t="shared" si="81"/>
        <v>42762.060277777782</v>
      </c>
      <c r="T1334">
        <f t="shared" si="83"/>
        <v>30</v>
      </c>
    </row>
    <row r="1335" spans="3:20" hidden="1" x14ac:dyDescent="0.55000000000000004">
      <c r="C1335" t="s">
        <v>8221</v>
      </c>
      <c r="D1335" s="8">
        <v>0</v>
      </c>
      <c r="E1335" s="8"/>
      <c r="F1335" s="8"/>
      <c r="G1335" s="8"/>
      <c r="N1335" t="s">
        <v>8220</v>
      </c>
      <c r="O1335">
        <v>1402886025</v>
      </c>
      <c r="P1335">
        <v>1405478025</v>
      </c>
      <c r="Q1335">
        <f t="shared" si="82"/>
        <v>2592000</v>
      </c>
      <c r="R1335" s="12">
        <f t="shared" si="80"/>
        <v>41806.106770833336</v>
      </c>
      <c r="S1335" s="12">
        <f t="shared" si="81"/>
        <v>41836.106770833336</v>
      </c>
      <c r="T1335">
        <f t="shared" si="83"/>
        <v>30</v>
      </c>
    </row>
    <row r="1336" spans="3:20" hidden="1" x14ac:dyDescent="0.55000000000000004">
      <c r="C1336" t="s">
        <v>8221</v>
      </c>
      <c r="D1336" s="8">
        <v>0</v>
      </c>
      <c r="E1336" s="8"/>
      <c r="F1336" s="8"/>
      <c r="G1336" s="8"/>
      <c r="N1336" t="s">
        <v>8220</v>
      </c>
      <c r="O1336">
        <v>1455129287</v>
      </c>
      <c r="P1336">
        <v>1457721287</v>
      </c>
      <c r="Q1336">
        <f t="shared" si="82"/>
        <v>2592000</v>
      </c>
      <c r="R1336" s="12">
        <f t="shared" si="80"/>
        <v>42410.774155092593</v>
      </c>
      <c r="S1336" s="12">
        <f t="shared" si="81"/>
        <v>42440.774155092593</v>
      </c>
      <c r="T1336">
        <f t="shared" si="83"/>
        <v>30</v>
      </c>
    </row>
    <row r="1337" spans="3:20" hidden="1" x14ac:dyDescent="0.55000000000000004">
      <c r="C1337" t="s">
        <v>8221</v>
      </c>
      <c r="D1337" s="8">
        <v>0</v>
      </c>
      <c r="E1337" s="8"/>
      <c r="F1337" s="8"/>
      <c r="G1337" s="8"/>
      <c r="N1337" t="s">
        <v>8220</v>
      </c>
      <c r="O1337">
        <v>1446762502</v>
      </c>
      <c r="P1337">
        <v>1449354502</v>
      </c>
      <c r="Q1337">
        <f t="shared" si="82"/>
        <v>2592000</v>
      </c>
      <c r="R1337" s="12">
        <f t="shared" si="80"/>
        <v>42313.936365740738</v>
      </c>
      <c r="S1337" s="12">
        <f t="shared" si="81"/>
        <v>42343.936365740738</v>
      </c>
      <c r="T1337">
        <f t="shared" si="83"/>
        <v>30</v>
      </c>
    </row>
    <row r="1338" spans="3:20" hidden="1" x14ac:dyDescent="0.55000000000000004">
      <c r="C1338" t="s">
        <v>8221</v>
      </c>
      <c r="D1338" s="8">
        <v>0</v>
      </c>
      <c r="E1338" s="8"/>
      <c r="F1338" s="8"/>
      <c r="G1338" s="8"/>
      <c r="N1338" t="s">
        <v>8220</v>
      </c>
      <c r="O1338">
        <v>1415825028</v>
      </c>
      <c r="P1338">
        <v>1418849028</v>
      </c>
      <c r="Q1338">
        <f t="shared" si="82"/>
        <v>3024000</v>
      </c>
      <c r="R1338" s="12">
        <f t="shared" si="80"/>
        <v>41955.863750000004</v>
      </c>
      <c r="S1338" s="12">
        <f t="shared" si="81"/>
        <v>41990.863750000004</v>
      </c>
      <c r="T1338">
        <f t="shared" si="83"/>
        <v>35</v>
      </c>
    </row>
    <row r="1339" spans="3:20" hidden="1" x14ac:dyDescent="0.55000000000000004">
      <c r="C1339" t="s">
        <v>8221</v>
      </c>
      <c r="D1339" s="8">
        <v>0</v>
      </c>
      <c r="E1339" s="8"/>
      <c r="F1339" s="8"/>
      <c r="G1339" s="8"/>
      <c r="N1339" t="s">
        <v>8220</v>
      </c>
      <c r="O1339">
        <v>1485957079</v>
      </c>
      <c r="P1339">
        <v>1488549079</v>
      </c>
      <c r="Q1339">
        <f t="shared" si="82"/>
        <v>2592000</v>
      </c>
      <c r="R1339" s="12">
        <f t="shared" si="80"/>
        <v>42767.577303240745</v>
      </c>
      <c r="S1339" s="12">
        <f t="shared" si="81"/>
        <v>42797.577303240745</v>
      </c>
      <c r="T1339">
        <f t="shared" si="83"/>
        <v>30</v>
      </c>
    </row>
    <row r="1340" spans="3:20" hidden="1" x14ac:dyDescent="0.55000000000000004">
      <c r="C1340" t="s">
        <v>8221</v>
      </c>
      <c r="D1340" s="8">
        <v>0</v>
      </c>
      <c r="E1340" s="8"/>
      <c r="F1340" s="8"/>
      <c r="G1340" s="8"/>
      <c r="N1340" t="s">
        <v>8220</v>
      </c>
      <c r="O1340">
        <v>1435951033</v>
      </c>
      <c r="P1340">
        <v>1438543033</v>
      </c>
      <c r="Q1340">
        <f t="shared" si="82"/>
        <v>2592000</v>
      </c>
      <c r="R1340" s="12">
        <f t="shared" si="80"/>
        <v>42188.803622685184</v>
      </c>
      <c r="S1340" s="12">
        <f t="shared" si="81"/>
        <v>42218.803622685184</v>
      </c>
      <c r="T1340">
        <f t="shared" si="83"/>
        <v>30</v>
      </c>
    </row>
    <row r="1341" spans="3:20" hidden="1" x14ac:dyDescent="0.55000000000000004">
      <c r="C1341" t="s">
        <v>8221</v>
      </c>
      <c r="D1341" s="8">
        <v>0</v>
      </c>
      <c r="E1341" s="8"/>
      <c r="F1341" s="8"/>
      <c r="G1341" s="8"/>
      <c r="N1341" t="s">
        <v>8220</v>
      </c>
      <c r="O1341">
        <v>1414164715</v>
      </c>
      <c r="P1341">
        <v>1418056315</v>
      </c>
      <c r="Q1341">
        <f t="shared" si="82"/>
        <v>3891600</v>
      </c>
      <c r="R1341" s="12">
        <f t="shared" si="80"/>
        <v>41936.647164351853</v>
      </c>
      <c r="S1341" s="12">
        <f t="shared" si="81"/>
        <v>41981.688831018517</v>
      </c>
      <c r="T1341">
        <f t="shared" si="83"/>
        <v>45.041666666664241</v>
      </c>
    </row>
    <row r="1342" spans="3:20" hidden="1" x14ac:dyDescent="0.55000000000000004">
      <c r="C1342" t="s">
        <v>8221</v>
      </c>
      <c r="D1342" s="8">
        <v>0</v>
      </c>
      <c r="E1342" s="8"/>
      <c r="F1342" s="8"/>
      <c r="G1342" s="8"/>
      <c r="N1342" t="s">
        <v>8220</v>
      </c>
      <c r="O1342">
        <v>1405520253</v>
      </c>
      <c r="P1342">
        <v>1408112253</v>
      </c>
      <c r="Q1342">
        <f t="shared" si="82"/>
        <v>2592000</v>
      </c>
      <c r="R1342" s="12">
        <f t="shared" si="80"/>
        <v>41836.595520833333</v>
      </c>
      <c r="S1342" s="12">
        <f t="shared" si="81"/>
        <v>41866.595520833333</v>
      </c>
      <c r="T1342">
        <f t="shared" si="83"/>
        <v>30</v>
      </c>
    </row>
    <row r="1343" spans="3:20" hidden="1" x14ac:dyDescent="0.55000000000000004">
      <c r="C1343" t="s">
        <v>8221</v>
      </c>
      <c r="D1343" s="8">
        <v>0</v>
      </c>
      <c r="E1343" s="8"/>
      <c r="F1343" s="8"/>
      <c r="G1343" s="8"/>
      <c r="N1343" t="s">
        <v>8220</v>
      </c>
      <c r="O1343">
        <v>1472569117</v>
      </c>
      <c r="P1343">
        <v>1475333917</v>
      </c>
      <c r="Q1343">
        <f t="shared" si="82"/>
        <v>2764800</v>
      </c>
      <c r="R1343" s="12">
        <f t="shared" si="80"/>
        <v>42612.624039351853</v>
      </c>
      <c r="S1343" s="12">
        <f t="shared" si="81"/>
        <v>42644.624039351853</v>
      </c>
      <c r="T1343">
        <f t="shared" si="83"/>
        <v>32</v>
      </c>
    </row>
    <row r="1344" spans="3:20" hidden="1" x14ac:dyDescent="0.55000000000000004">
      <c r="C1344" t="s">
        <v>8221</v>
      </c>
      <c r="D1344" s="8">
        <v>0</v>
      </c>
      <c r="E1344" s="8"/>
      <c r="F1344" s="8"/>
      <c r="G1344" s="8"/>
      <c r="N1344" t="s">
        <v>8220</v>
      </c>
      <c r="O1344">
        <v>1434569739</v>
      </c>
      <c r="P1344">
        <v>1437161739</v>
      </c>
      <c r="Q1344">
        <f t="shared" si="82"/>
        <v>2592000</v>
      </c>
      <c r="R1344" s="12">
        <f t="shared" si="80"/>
        <v>42172.816423611104</v>
      </c>
      <c r="S1344" s="12">
        <f t="shared" si="81"/>
        <v>42202.816423611104</v>
      </c>
      <c r="T1344">
        <f t="shared" si="83"/>
        <v>30</v>
      </c>
    </row>
    <row r="1345" spans="3:20" hidden="1" x14ac:dyDescent="0.55000000000000004">
      <c r="C1345" t="s">
        <v>8221</v>
      </c>
      <c r="D1345" s="8">
        <v>0</v>
      </c>
      <c r="E1345" s="8"/>
      <c r="F1345" s="8"/>
      <c r="G1345" s="8"/>
      <c r="N1345" t="s">
        <v>8220</v>
      </c>
      <c r="O1345">
        <v>1466512683</v>
      </c>
      <c r="P1345">
        <v>1471579140</v>
      </c>
      <c r="Q1345">
        <f t="shared" si="82"/>
        <v>5066457</v>
      </c>
      <c r="R1345" s="12">
        <f t="shared" si="80"/>
        <v>42542.526423611111</v>
      </c>
      <c r="S1345" s="12">
        <f t="shared" si="81"/>
        <v>42601.165972222225</v>
      </c>
      <c r="T1345">
        <f t="shared" si="83"/>
        <v>58.639548611114151</v>
      </c>
    </row>
    <row r="1346" spans="3:20" x14ac:dyDescent="0.55000000000000004">
      <c r="C1346" t="s">
        <v>8221</v>
      </c>
      <c r="D1346" s="8">
        <v>0</v>
      </c>
      <c r="E1346" s="8"/>
      <c r="F1346" s="8"/>
      <c r="G1346" s="8"/>
      <c r="N1346" t="s">
        <v>8219</v>
      </c>
      <c r="O1346">
        <v>1464807439</v>
      </c>
      <c r="P1346">
        <v>1467313039</v>
      </c>
      <c r="Q1346">
        <f t="shared" si="82"/>
        <v>2505600</v>
      </c>
      <c r="R1346" s="12">
        <f t="shared" ref="R1346:R1409" si="84">(((O1346/60)/60)/24)+DATE(1970,1,1)</f>
        <v>42522.789803240739</v>
      </c>
      <c r="S1346" s="12">
        <f t="shared" ref="S1346:S1409" si="85">(((P1346/60)/60)/24)+DATE(1970,1,1)</f>
        <v>42551.789803240739</v>
      </c>
      <c r="T1346">
        <f t="shared" si="83"/>
        <v>29</v>
      </c>
    </row>
    <row r="1347" spans="3:20" x14ac:dyDescent="0.55000000000000004">
      <c r="C1347" t="s">
        <v>8221</v>
      </c>
      <c r="D1347" s="8">
        <v>0</v>
      </c>
      <c r="E1347" s="8"/>
      <c r="F1347" s="8"/>
      <c r="G1347" s="8"/>
      <c r="N1347" t="s">
        <v>8219</v>
      </c>
      <c r="O1347">
        <v>1402342359</v>
      </c>
      <c r="P1347">
        <v>1405366359</v>
      </c>
      <c r="Q1347">
        <f t="shared" ref="Q1347:Q1410" si="86">P1347-O1347</f>
        <v>3024000</v>
      </c>
      <c r="R1347" s="12">
        <f t="shared" si="84"/>
        <v>41799.814340277779</v>
      </c>
      <c r="S1347" s="12">
        <f t="shared" si="85"/>
        <v>41834.814340277779</v>
      </c>
      <c r="T1347">
        <f t="shared" ref="T1347:T1410" si="87">S1347-R1347</f>
        <v>35</v>
      </c>
    </row>
    <row r="1348" spans="3:20" x14ac:dyDescent="0.55000000000000004">
      <c r="C1348" t="s">
        <v>8221</v>
      </c>
      <c r="D1348" s="8">
        <v>0</v>
      </c>
      <c r="E1348" s="8"/>
      <c r="F1348" s="8"/>
      <c r="G1348" s="8"/>
      <c r="N1348" t="s">
        <v>8219</v>
      </c>
      <c r="O1348">
        <v>1369705751</v>
      </c>
      <c r="P1348">
        <v>1372297751</v>
      </c>
      <c r="Q1348">
        <f t="shared" si="86"/>
        <v>2592000</v>
      </c>
      <c r="R1348" s="12">
        <f t="shared" si="84"/>
        <v>41422.075821759259</v>
      </c>
      <c r="S1348" s="12">
        <f t="shared" si="85"/>
        <v>41452.075821759259</v>
      </c>
      <c r="T1348">
        <f t="shared" si="87"/>
        <v>30</v>
      </c>
    </row>
    <row r="1349" spans="3:20" x14ac:dyDescent="0.55000000000000004">
      <c r="C1349" t="s">
        <v>8221</v>
      </c>
      <c r="D1349" s="8">
        <v>0</v>
      </c>
      <c r="E1349" s="8"/>
      <c r="F1349" s="8"/>
      <c r="G1349" s="8"/>
      <c r="N1349" t="s">
        <v>8219</v>
      </c>
      <c r="O1349">
        <v>1423149525</v>
      </c>
      <c r="P1349">
        <v>1425741525</v>
      </c>
      <c r="Q1349">
        <f t="shared" si="86"/>
        <v>2592000</v>
      </c>
      <c r="R1349" s="12">
        <f t="shared" si="84"/>
        <v>42040.638020833328</v>
      </c>
      <c r="S1349" s="12">
        <f t="shared" si="85"/>
        <v>42070.638020833328</v>
      </c>
      <c r="T1349">
        <f t="shared" si="87"/>
        <v>30</v>
      </c>
    </row>
    <row r="1350" spans="3:20" x14ac:dyDescent="0.55000000000000004">
      <c r="C1350" t="s">
        <v>8221</v>
      </c>
      <c r="D1350" s="8">
        <v>0</v>
      </c>
      <c r="E1350" s="8"/>
      <c r="F1350" s="8"/>
      <c r="G1350" s="8"/>
      <c r="N1350" t="s">
        <v>8219</v>
      </c>
      <c r="O1350">
        <v>1416485333</v>
      </c>
      <c r="P1350">
        <v>1418904533</v>
      </c>
      <c r="Q1350">
        <f t="shared" si="86"/>
        <v>2419200</v>
      </c>
      <c r="R1350" s="12">
        <f t="shared" si="84"/>
        <v>41963.506168981476</v>
      </c>
      <c r="S1350" s="12">
        <f t="shared" si="85"/>
        <v>41991.506168981476</v>
      </c>
      <c r="T1350">
        <f t="shared" si="87"/>
        <v>28</v>
      </c>
    </row>
    <row r="1351" spans="3:20" x14ac:dyDescent="0.55000000000000004">
      <c r="C1351" t="s">
        <v>8221</v>
      </c>
      <c r="D1351" s="8">
        <v>0</v>
      </c>
      <c r="E1351" s="8"/>
      <c r="F1351" s="8"/>
      <c r="G1351" s="8"/>
      <c r="N1351" t="s">
        <v>8219</v>
      </c>
      <c r="O1351">
        <v>1447055935</v>
      </c>
      <c r="P1351">
        <v>1450249140</v>
      </c>
      <c r="Q1351">
        <f t="shared" si="86"/>
        <v>3193205</v>
      </c>
      <c r="R1351" s="12">
        <f t="shared" si="84"/>
        <v>42317.33258101852</v>
      </c>
      <c r="S1351" s="12">
        <f t="shared" si="85"/>
        <v>42354.290972222225</v>
      </c>
      <c r="T1351">
        <f t="shared" si="87"/>
        <v>36.958391203705105</v>
      </c>
    </row>
    <row r="1352" spans="3:20" x14ac:dyDescent="0.55000000000000004">
      <c r="C1352" t="s">
        <v>8221</v>
      </c>
      <c r="D1352" s="8">
        <v>0</v>
      </c>
      <c r="E1352" s="8"/>
      <c r="F1352" s="8"/>
      <c r="G1352" s="8"/>
      <c r="N1352" t="s">
        <v>8219</v>
      </c>
      <c r="O1352">
        <v>1448497134</v>
      </c>
      <c r="P1352">
        <v>1451089134</v>
      </c>
      <c r="Q1352">
        <f t="shared" si="86"/>
        <v>2592000</v>
      </c>
      <c r="R1352" s="12">
        <f t="shared" si="84"/>
        <v>42334.013124999998</v>
      </c>
      <c r="S1352" s="12">
        <f t="shared" si="85"/>
        <v>42364.013124999998</v>
      </c>
      <c r="T1352">
        <f t="shared" si="87"/>
        <v>30</v>
      </c>
    </row>
    <row r="1353" spans="3:20" x14ac:dyDescent="0.55000000000000004">
      <c r="C1353" t="s">
        <v>8221</v>
      </c>
      <c r="D1353" s="8">
        <v>0</v>
      </c>
      <c r="E1353" s="8"/>
      <c r="F1353" s="8"/>
      <c r="G1353" s="8"/>
      <c r="N1353" t="s">
        <v>8219</v>
      </c>
      <c r="O1353">
        <v>1452707144</v>
      </c>
      <c r="P1353">
        <v>1455299144</v>
      </c>
      <c r="Q1353">
        <f t="shared" si="86"/>
        <v>2592000</v>
      </c>
      <c r="R1353" s="12">
        <f t="shared" si="84"/>
        <v>42382.74009259259</v>
      </c>
      <c r="S1353" s="12">
        <f t="shared" si="85"/>
        <v>42412.74009259259</v>
      </c>
      <c r="T1353">
        <f t="shared" si="87"/>
        <v>30</v>
      </c>
    </row>
    <row r="1354" spans="3:20" x14ac:dyDescent="0.55000000000000004">
      <c r="C1354" t="s">
        <v>8221</v>
      </c>
      <c r="D1354" s="8">
        <v>0</v>
      </c>
      <c r="E1354" s="8"/>
      <c r="F1354" s="8"/>
      <c r="G1354" s="8"/>
      <c r="N1354" t="s">
        <v>8219</v>
      </c>
      <c r="O1354">
        <v>1436968366</v>
      </c>
      <c r="P1354">
        <v>1441425540</v>
      </c>
      <c r="Q1354">
        <f t="shared" si="86"/>
        <v>4457174</v>
      </c>
      <c r="R1354" s="12">
        <f t="shared" si="84"/>
        <v>42200.578310185185</v>
      </c>
      <c r="S1354" s="12">
        <f t="shared" si="85"/>
        <v>42252.165972222225</v>
      </c>
      <c r="T1354">
        <f t="shared" si="87"/>
        <v>51.587662037039991</v>
      </c>
    </row>
    <row r="1355" spans="3:20" x14ac:dyDescent="0.55000000000000004">
      <c r="C1355" t="s">
        <v>8221</v>
      </c>
      <c r="D1355" s="8">
        <v>0</v>
      </c>
      <c r="E1355" s="8"/>
      <c r="F1355" s="8"/>
      <c r="G1355" s="8"/>
      <c r="N1355" t="s">
        <v>8219</v>
      </c>
      <c r="O1355">
        <v>1359946188</v>
      </c>
      <c r="P1355">
        <v>1362960000</v>
      </c>
      <c r="Q1355">
        <f t="shared" si="86"/>
        <v>3013812</v>
      </c>
      <c r="R1355" s="12">
        <f t="shared" si="84"/>
        <v>41309.11791666667</v>
      </c>
      <c r="S1355" s="12">
        <f t="shared" si="85"/>
        <v>41344</v>
      </c>
      <c r="T1355">
        <f t="shared" si="87"/>
        <v>34.882083333330229</v>
      </c>
    </row>
    <row r="1356" spans="3:20" x14ac:dyDescent="0.55000000000000004">
      <c r="C1356" t="s">
        <v>8221</v>
      </c>
      <c r="D1356" s="8">
        <v>0</v>
      </c>
      <c r="E1356" s="8"/>
      <c r="F1356" s="8"/>
      <c r="G1356" s="8"/>
      <c r="N1356" t="s">
        <v>8219</v>
      </c>
      <c r="O1356">
        <v>1463080979</v>
      </c>
      <c r="P1356">
        <v>1465672979</v>
      </c>
      <c r="Q1356">
        <f t="shared" si="86"/>
        <v>2592000</v>
      </c>
      <c r="R1356" s="12">
        <f t="shared" si="84"/>
        <v>42502.807627314818</v>
      </c>
      <c r="S1356" s="12">
        <f t="shared" si="85"/>
        <v>42532.807627314818</v>
      </c>
      <c r="T1356">
        <f t="shared" si="87"/>
        <v>30</v>
      </c>
    </row>
    <row r="1357" spans="3:20" x14ac:dyDescent="0.55000000000000004">
      <c r="C1357" t="s">
        <v>8221</v>
      </c>
      <c r="D1357" s="8">
        <v>0</v>
      </c>
      <c r="E1357" s="8"/>
      <c r="F1357" s="8"/>
      <c r="G1357" s="8"/>
      <c r="N1357" t="s">
        <v>8219</v>
      </c>
      <c r="O1357">
        <v>1351663605</v>
      </c>
      <c r="P1357">
        <v>1354269600</v>
      </c>
      <c r="Q1357">
        <f t="shared" si="86"/>
        <v>2605995</v>
      </c>
      <c r="R1357" s="12">
        <f t="shared" si="84"/>
        <v>41213.254687499997</v>
      </c>
      <c r="S1357" s="12">
        <f t="shared" si="85"/>
        <v>41243.416666666664</v>
      </c>
      <c r="T1357">
        <f t="shared" si="87"/>
        <v>30.161979166667152</v>
      </c>
    </row>
    <row r="1358" spans="3:20" x14ac:dyDescent="0.55000000000000004">
      <c r="C1358" t="s">
        <v>8221</v>
      </c>
      <c r="D1358" s="8">
        <v>0</v>
      </c>
      <c r="E1358" s="8"/>
      <c r="F1358" s="8"/>
      <c r="G1358" s="8"/>
      <c r="N1358" t="s">
        <v>8219</v>
      </c>
      <c r="O1358">
        <v>1370393760</v>
      </c>
      <c r="P1358">
        <v>1372985760</v>
      </c>
      <c r="Q1358">
        <f t="shared" si="86"/>
        <v>2592000</v>
      </c>
      <c r="R1358" s="12">
        <f t="shared" si="84"/>
        <v>41430.038888888892</v>
      </c>
      <c r="S1358" s="12">
        <f t="shared" si="85"/>
        <v>41460.038888888892</v>
      </c>
      <c r="T1358">
        <f t="shared" si="87"/>
        <v>30</v>
      </c>
    </row>
    <row r="1359" spans="3:20" x14ac:dyDescent="0.55000000000000004">
      <c r="C1359" t="s">
        <v>8221</v>
      </c>
      <c r="D1359" s="8">
        <v>0</v>
      </c>
      <c r="E1359" s="8"/>
      <c r="F1359" s="8"/>
      <c r="G1359" s="8"/>
      <c r="N1359" t="s">
        <v>8219</v>
      </c>
      <c r="O1359">
        <v>1359587137</v>
      </c>
      <c r="P1359">
        <v>1362117540</v>
      </c>
      <c r="Q1359">
        <f t="shared" si="86"/>
        <v>2530403</v>
      </c>
      <c r="R1359" s="12">
        <f t="shared" si="84"/>
        <v>41304.962233796294</v>
      </c>
      <c r="S1359" s="12">
        <f t="shared" si="85"/>
        <v>41334.249305555553</v>
      </c>
      <c r="T1359">
        <f t="shared" si="87"/>
        <v>29.287071759259561</v>
      </c>
    </row>
    <row r="1360" spans="3:20" x14ac:dyDescent="0.55000000000000004">
      <c r="C1360" t="s">
        <v>8221</v>
      </c>
      <c r="D1360" s="8">
        <v>0</v>
      </c>
      <c r="E1360" s="8"/>
      <c r="F1360" s="8"/>
      <c r="G1360" s="8"/>
      <c r="N1360" t="s">
        <v>8219</v>
      </c>
      <c r="O1360">
        <v>1306417323</v>
      </c>
      <c r="P1360">
        <v>1309009323</v>
      </c>
      <c r="Q1360">
        <f t="shared" si="86"/>
        <v>2592000</v>
      </c>
      <c r="R1360" s="12">
        <f t="shared" si="84"/>
        <v>40689.570868055554</v>
      </c>
      <c r="S1360" s="12">
        <f t="shared" si="85"/>
        <v>40719.570868055554</v>
      </c>
      <c r="T1360">
        <f t="shared" si="87"/>
        <v>30</v>
      </c>
    </row>
    <row r="1361" spans="3:20" x14ac:dyDescent="0.55000000000000004">
      <c r="C1361" t="s">
        <v>8221</v>
      </c>
      <c r="D1361" s="8">
        <v>0</v>
      </c>
      <c r="E1361" s="8"/>
      <c r="F1361" s="8"/>
      <c r="G1361" s="8"/>
      <c r="N1361" t="s">
        <v>8219</v>
      </c>
      <c r="O1361">
        <v>1304623990</v>
      </c>
      <c r="P1361">
        <v>1309980790</v>
      </c>
      <c r="Q1361">
        <f t="shared" si="86"/>
        <v>5356800</v>
      </c>
      <c r="R1361" s="12">
        <f t="shared" si="84"/>
        <v>40668.814699074072</v>
      </c>
      <c r="S1361" s="12">
        <f t="shared" si="85"/>
        <v>40730.814699074072</v>
      </c>
      <c r="T1361">
        <f t="shared" si="87"/>
        <v>62</v>
      </c>
    </row>
    <row r="1362" spans="3:20" x14ac:dyDescent="0.55000000000000004">
      <c r="C1362" t="s">
        <v>8221</v>
      </c>
      <c r="D1362" s="8">
        <v>0</v>
      </c>
      <c r="E1362" s="8"/>
      <c r="F1362" s="8"/>
      <c r="G1362" s="8"/>
      <c r="N1362" t="s">
        <v>8219</v>
      </c>
      <c r="O1362">
        <v>1341524220</v>
      </c>
      <c r="P1362">
        <v>1343943420</v>
      </c>
      <c r="Q1362">
        <f t="shared" si="86"/>
        <v>2419200</v>
      </c>
      <c r="R1362" s="12">
        <f t="shared" si="84"/>
        <v>41095.900694444441</v>
      </c>
      <c r="S1362" s="12">
        <f t="shared" si="85"/>
        <v>41123.900694444441</v>
      </c>
      <c r="T1362">
        <f t="shared" si="87"/>
        <v>28</v>
      </c>
    </row>
    <row r="1363" spans="3:20" x14ac:dyDescent="0.55000000000000004">
      <c r="C1363" t="s">
        <v>8221</v>
      </c>
      <c r="D1363" s="8">
        <v>0</v>
      </c>
      <c r="E1363" s="8"/>
      <c r="F1363" s="8"/>
      <c r="G1363" s="8"/>
      <c r="N1363" t="s">
        <v>8219</v>
      </c>
      <c r="O1363">
        <v>1400778772</v>
      </c>
      <c r="P1363">
        <v>1403370772</v>
      </c>
      <c r="Q1363">
        <f t="shared" si="86"/>
        <v>2592000</v>
      </c>
      <c r="R1363" s="12">
        <f t="shared" si="84"/>
        <v>41781.717268518521</v>
      </c>
      <c r="S1363" s="12">
        <f t="shared" si="85"/>
        <v>41811.717268518521</v>
      </c>
      <c r="T1363">
        <f t="shared" si="87"/>
        <v>30</v>
      </c>
    </row>
    <row r="1364" spans="3:20" x14ac:dyDescent="0.55000000000000004">
      <c r="C1364" t="s">
        <v>8221</v>
      </c>
      <c r="D1364" s="8">
        <v>0</v>
      </c>
      <c r="E1364" s="8"/>
      <c r="F1364" s="8"/>
      <c r="G1364" s="8"/>
      <c r="N1364" t="s">
        <v>8219</v>
      </c>
      <c r="O1364">
        <v>1373408731</v>
      </c>
      <c r="P1364">
        <v>1378592731</v>
      </c>
      <c r="Q1364">
        <f t="shared" si="86"/>
        <v>5184000</v>
      </c>
      <c r="R1364" s="12">
        <f t="shared" si="84"/>
        <v>41464.934386574074</v>
      </c>
      <c r="S1364" s="12">
        <f t="shared" si="85"/>
        <v>41524.934386574074</v>
      </c>
      <c r="T1364">
        <f t="shared" si="87"/>
        <v>60</v>
      </c>
    </row>
    <row r="1365" spans="3:20" x14ac:dyDescent="0.55000000000000004">
      <c r="C1365" t="s">
        <v>8221</v>
      </c>
      <c r="D1365" s="8">
        <v>0</v>
      </c>
      <c r="E1365" s="8"/>
      <c r="F1365" s="8"/>
      <c r="G1365" s="8"/>
      <c r="N1365" t="s">
        <v>8219</v>
      </c>
      <c r="O1365">
        <v>1453925727</v>
      </c>
      <c r="P1365">
        <v>1455523140</v>
      </c>
      <c r="Q1365">
        <f t="shared" si="86"/>
        <v>1597413</v>
      </c>
      <c r="R1365" s="12">
        <f t="shared" si="84"/>
        <v>42396.8440625</v>
      </c>
      <c r="S1365" s="12">
        <f t="shared" si="85"/>
        <v>42415.332638888889</v>
      </c>
      <c r="T1365">
        <f t="shared" si="87"/>
        <v>18.48857638888876</v>
      </c>
    </row>
    <row r="1366" spans="3:20" x14ac:dyDescent="0.55000000000000004">
      <c r="C1366" t="s">
        <v>8221</v>
      </c>
      <c r="D1366" s="8">
        <v>0</v>
      </c>
      <c r="E1366" s="8"/>
      <c r="F1366" s="8"/>
      <c r="G1366" s="8"/>
      <c r="N1366" t="s">
        <v>8219</v>
      </c>
      <c r="O1366">
        <v>1415464906</v>
      </c>
      <c r="P1366">
        <v>1420648906</v>
      </c>
      <c r="Q1366">
        <f t="shared" si="86"/>
        <v>5184000</v>
      </c>
      <c r="R1366" s="12">
        <f t="shared" si="84"/>
        <v>41951.695671296293</v>
      </c>
      <c r="S1366" s="12">
        <f t="shared" si="85"/>
        <v>42011.6956712963</v>
      </c>
      <c r="T1366">
        <f t="shared" si="87"/>
        <v>60.000000000007276</v>
      </c>
    </row>
    <row r="1367" spans="3:20" x14ac:dyDescent="0.55000000000000004">
      <c r="C1367" t="s">
        <v>8221</v>
      </c>
      <c r="D1367" s="8">
        <v>0</v>
      </c>
      <c r="E1367" s="8"/>
      <c r="F1367" s="8"/>
      <c r="G1367" s="8"/>
      <c r="N1367" t="s">
        <v>8219</v>
      </c>
      <c r="O1367">
        <v>1423935352</v>
      </c>
      <c r="P1367">
        <v>1426523752</v>
      </c>
      <c r="Q1367">
        <f t="shared" si="86"/>
        <v>2588400</v>
      </c>
      <c r="R1367" s="12">
        <f t="shared" si="84"/>
        <v>42049.733240740738</v>
      </c>
      <c r="S1367" s="12">
        <f t="shared" si="85"/>
        <v>42079.691574074073</v>
      </c>
      <c r="T1367">
        <f t="shared" si="87"/>
        <v>29.958333333335759</v>
      </c>
    </row>
    <row r="1368" spans="3:20" x14ac:dyDescent="0.55000000000000004">
      <c r="C1368" t="s">
        <v>8221</v>
      </c>
      <c r="D1368" s="8">
        <v>0</v>
      </c>
      <c r="E1368" s="8"/>
      <c r="F1368" s="8"/>
      <c r="G1368" s="8"/>
      <c r="N1368" t="s">
        <v>8219</v>
      </c>
      <c r="O1368">
        <v>1413158063</v>
      </c>
      <c r="P1368">
        <v>1417049663</v>
      </c>
      <c r="Q1368">
        <f t="shared" si="86"/>
        <v>3891600</v>
      </c>
      <c r="R1368" s="12">
        <f t="shared" si="84"/>
        <v>41924.996099537035</v>
      </c>
      <c r="S1368" s="12">
        <f t="shared" si="85"/>
        <v>41970.037766203706</v>
      </c>
      <c r="T1368">
        <f t="shared" si="87"/>
        <v>45.041666666671517</v>
      </c>
    </row>
    <row r="1369" spans="3:20" x14ac:dyDescent="0.55000000000000004">
      <c r="C1369" t="s">
        <v>8221</v>
      </c>
      <c r="D1369" s="8">
        <v>0</v>
      </c>
      <c r="E1369" s="8"/>
      <c r="F1369" s="8"/>
      <c r="G1369" s="8"/>
      <c r="N1369" t="s">
        <v>8219</v>
      </c>
      <c r="O1369">
        <v>1444867450</v>
      </c>
      <c r="P1369">
        <v>1447463050</v>
      </c>
      <c r="Q1369">
        <f t="shared" si="86"/>
        <v>2595600</v>
      </c>
      <c r="R1369" s="12">
        <f t="shared" si="84"/>
        <v>42292.002893518518</v>
      </c>
      <c r="S1369" s="12">
        <f t="shared" si="85"/>
        <v>42322.044560185182</v>
      </c>
      <c r="T1369">
        <f t="shared" si="87"/>
        <v>30.041666666664241</v>
      </c>
    </row>
    <row r="1370" spans="3:20" x14ac:dyDescent="0.55000000000000004">
      <c r="C1370" t="s">
        <v>8221</v>
      </c>
      <c r="D1370" s="8">
        <v>0</v>
      </c>
      <c r="E1370" s="8"/>
      <c r="F1370" s="8"/>
      <c r="G1370" s="8"/>
      <c r="N1370" t="s">
        <v>8219</v>
      </c>
      <c r="O1370">
        <v>1432269294</v>
      </c>
      <c r="P1370">
        <v>1434342894</v>
      </c>
      <c r="Q1370">
        <f t="shared" si="86"/>
        <v>2073600</v>
      </c>
      <c r="R1370" s="12">
        <f t="shared" si="84"/>
        <v>42146.190902777773</v>
      </c>
      <c r="S1370" s="12">
        <f t="shared" si="85"/>
        <v>42170.190902777773</v>
      </c>
      <c r="T1370">
        <f t="shared" si="87"/>
        <v>24</v>
      </c>
    </row>
    <row r="1371" spans="3:20" x14ac:dyDescent="0.55000000000000004">
      <c r="C1371" t="s">
        <v>8221</v>
      </c>
      <c r="D1371" s="8">
        <v>0</v>
      </c>
      <c r="E1371" s="8"/>
      <c r="F1371" s="8"/>
      <c r="G1371" s="8"/>
      <c r="N1371" t="s">
        <v>8219</v>
      </c>
      <c r="O1371">
        <v>1394633746</v>
      </c>
      <c r="P1371">
        <v>1397225746</v>
      </c>
      <c r="Q1371">
        <f t="shared" si="86"/>
        <v>2592000</v>
      </c>
      <c r="R1371" s="12">
        <f t="shared" si="84"/>
        <v>41710.594282407408</v>
      </c>
      <c r="S1371" s="12">
        <f t="shared" si="85"/>
        <v>41740.594282407408</v>
      </c>
      <c r="T1371">
        <f t="shared" si="87"/>
        <v>30</v>
      </c>
    </row>
    <row r="1372" spans="3:20" x14ac:dyDescent="0.55000000000000004">
      <c r="C1372" t="s">
        <v>8221</v>
      </c>
      <c r="D1372" s="8">
        <v>0</v>
      </c>
      <c r="E1372" s="8"/>
      <c r="F1372" s="8"/>
      <c r="G1372" s="8"/>
      <c r="N1372" t="s">
        <v>8219</v>
      </c>
      <c r="O1372">
        <v>1380585890</v>
      </c>
      <c r="P1372">
        <v>1381881890</v>
      </c>
      <c r="Q1372">
        <f t="shared" si="86"/>
        <v>1296000</v>
      </c>
      <c r="R1372" s="12">
        <f t="shared" si="84"/>
        <v>41548.00335648148</v>
      </c>
      <c r="S1372" s="12">
        <f t="shared" si="85"/>
        <v>41563.00335648148</v>
      </c>
      <c r="T1372">
        <f t="shared" si="87"/>
        <v>15</v>
      </c>
    </row>
    <row r="1373" spans="3:20" x14ac:dyDescent="0.55000000000000004">
      <c r="C1373" t="s">
        <v>8221</v>
      </c>
      <c r="D1373" s="8">
        <v>0</v>
      </c>
      <c r="E1373" s="8"/>
      <c r="F1373" s="8"/>
      <c r="G1373" s="8"/>
      <c r="N1373" t="s">
        <v>8219</v>
      </c>
      <c r="O1373">
        <v>1428430342</v>
      </c>
      <c r="P1373">
        <v>1431022342</v>
      </c>
      <c r="Q1373">
        <f t="shared" si="86"/>
        <v>2592000</v>
      </c>
      <c r="R1373" s="12">
        <f t="shared" si="84"/>
        <v>42101.758587962962</v>
      </c>
      <c r="S1373" s="12">
        <f t="shared" si="85"/>
        <v>42131.758587962962</v>
      </c>
      <c r="T1373">
        <f t="shared" si="87"/>
        <v>30</v>
      </c>
    </row>
    <row r="1374" spans="3:20" x14ac:dyDescent="0.55000000000000004">
      <c r="C1374" t="s">
        <v>8221</v>
      </c>
      <c r="D1374" s="8">
        <v>0</v>
      </c>
      <c r="E1374" s="8"/>
      <c r="F1374" s="8"/>
      <c r="G1374" s="8"/>
      <c r="N1374" t="s">
        <v>8219</v>
      </c>
      <c r="O1374">
        <v>1339523132</v>
      </c>
      <c r="P1374">
        <v>1342115132</v>
      </c>
      <c r="Q1374">
        <f t="shared" si="86"/>
        <v>2592000</v>
      </c>
      <c r="R1374" s="12">
        <f t="shared" si="84"/>
        <v>41072.739953703705</v>
      </c>
      <c r="S1374" s="12">
        <f t="shared" si="85"/>
        <v>41102.739953703705</v>
      </c>
      <c r="T1374">
        <f t="shared" si="87"/>
        <v>30</v>
      </c>
    </row>
    <row r="1375" spans="3:20" x14ac:dyDescent="0.55000000000000004">
      <c r="C1375" t="s">
        <v>8221</v>
      </c>
      <c r="D1375" s="8">
        <v>0</v>
      </c>
      <c r="E1375" s="8"/>
      <c r="F1375" s="8"/>
      <c r="G1375" s="8"/>
      <c r="N1375" t="s">
        <v>8219</v>
      </c>
      <c r="O1375">
        <v>1480546233</v>
      </c>
      <c r="P1375">
        <v>1483138233</v>
      </c>
      <c r="Q1375">
        <f t="shared" si="86"/>
        <v>2592000</v>
      </c>
      <c r="R1375" s="12">
        <f t="shared" si="84"/>
        <v>42704.95177083333</v>
      </c>
      <c r="S1375" s="12">
        <f t="shared" si="85"/>
        <v>42734.95177083333</v>
      </c>
      <c r="T1375">
        <f t="shared" si="87"/>
        <v>30</v>
      </c>
    </row>
    <row r="1376" spans="3:20" x14ac:dyDescent="0.55000000000000004">
      <c r="C1376" t="s">
        <v>8221</v>
      </c>
      <c r="D1376" s="8">
        <v>0</v>
      </c>
      <c r="E1376" s="8"/>
      <c r="F1376" s="8"/>
      <c r="G1376" s="8"/>
      <c r="N1376" t="s">
        <v>8219</v>
      </c>
      <c r="O1376">
        <v>1456285988</v>
      </c>
      <c r="P1376">
        <v>1458874388</v>
      </c>
      <c r="Q1376">
        <f t="shared" si="86"/>
        <v>2588400</v>
      </c>
      <c r="R1376" s="12">
        <f t="shared" si="84"/>
        <v>42424.161898148144</v>
      </c>
      <c r="S1376" s="12">
        <f t="shared" si="85"/>
        <v>42454.12023148148</v>
      </c>
      <c r="T1376">
        <f t="shared" si="87"/>
        <v>29.958333333335759</v>
      </c>
    </row>
    <row r="1377" spans="3:20" x14ac:dyDescent="0.55000000000000004">
      <c r="C1377" t="s">
        <v>8221</v>
      </c>
      <c r="D1377" s="8">
        <v>0</v>
      </c>
      <c r="E1377" s="8"/>
      <c r="F1377" s="8"/>
      <c r="G1377" s="8"/>
      <c r="N1377" t="s">
        <v>8219</v>
      </c>
      <c r="O1377">
        <v>1481852119</v>
      </c>
      <c r="P1377">
        <v>1484444119</v>
      </c>
      <c r="Q1377">
        <f t="shared" si="86"/>
        <v>2592000</v>
      </c>
      <c r="R1377" s="12">
        <f t="shared" si="84"/>
        <v>42720.066192129627</v>
      </c>
      <c r="S1377" s="12">
        <f t="shared" si="85"/>
        <v>42750.066192129627</v>
      </c>
      <c r="T1377">
        <f t="shared" si="87"/>
        <v>30</v>
      </c>
    </row>
    <row r="1378" spans="3:20" x14ac:dyDescent="0.55000000000000004">
      <c r="C1378" t="s">
        <v>8221</v>
      </c>
      <c r="D1378" s="8">
        <v>0</v>
      </c>
      <c r="E1378" s="8"/>
      <c r="F1378" s="8"/>
      <c r="G1378" s="8"/>
      <c r="N1378" t="s">
        <v>8219</v>
      </c>
      <c r="O1378">
        <v>1478189006</v>
      </c>
      <c r="P1378">
        <v>1480784606</v>
      </c>
      <c r="Q1378">
        <f t="shared" si="86"/>
        <v>2595600</v>
      </c>
      <c r="R1378" s="12">
        <f t="shared" si="84"/>
        <v>42677.669050925921</v>
      </c>
      <c r="S1378" s="12">
        <f t="shared" si="85"/>
        <v>42707.710717592592</v>
      </c>
      <c r="T1378">
        <f t="shared" si="87"/>
        <v>30.041666666671517</v>
      </c>
    </row>
    <row r="1379" spans="3:20" x14ac:dyDescent="0.55000000000000004">
      <c r="C1379" t="s">
        <v>8221</v>
      </c>
      <c r="D1379" s="8">
        <v>0</v>
      </c>
      <c r="E1379" s="8"/>
      <c r="F1379" s="8"/>
      <c r="G1379" s="8"/>
      <c r="N1379" t="s">
        <v>8219</v>
      </c>
      <c r="O1379">
        <v>1484198170</v>
      </c>
      <c r="P1379">
        <v>1486095060</v>
      </c>
      <c r="Q1379">
        <f t="shared" si="86"/>
        <v>1896890</v>
      </c>
      <c r="R1379" s="12">
        <f t="shared" si="84"/>
        <v>42747.219560185185</v>
      </c>
      <c r="S1379" s="12">
        <f t="shared" si="85"/>
        <v>42769.174305555556</v>
      </c>
      <c r="T1379">
        <f t="shared" si="87"/>
        <v>21.954745370370802</v>
      </c>
    </row>
    <row r="1380" spans="3:20" x14ac:dyDescent="0.55000000000000004">
      <c r="C1380" t="s">
        <v>8221</v>
      </c>
      <c r="D1380" s="8">
        <v>0</v>
      </c>
      <c r="E1380" s="8"/>
      <c r="F1380" s="8"/>
      <c r="G1380" s="8"/>
      <c r="N1380" t="s">
        <v>8219</v>
      </c>
      <c r="O1380">
        <v>1468779210</v>
      </c>
      <c r="P1380">
        <v>1470075210</v>
      </c>
      <c r="Q1380">
        <f t="shared" si="86"/>
        <v>1296000</v>
      </c>
      <c r="R1380" s="12">
        <f t="shared" si="84"/>
        <v>42568.759374999994</v>
      </c>
      <c r="S1380" s="12">
        <f t="shared" si="85"/>
        <v>42583.759374999994</v>
      </c>
      <c r="T1380">
        <f t="shared" si="87"/>
        <v>15</v>
      </c>
    </row>
    <row r="1381" spans="3:20" x14ac:dyDescent="0.55000000000000004">
      <c r="C1381" t="s">
        <v>8221</v>
      </c>
      <c r="D1381" s="8">
        <v>0</v>
      </c>
      <c r="E1381" s="8"/>
      <c r="F1381" s="8"/>
      <c r="G1381" s="8"/>
      <c r="N1381" t="s">
        <v>8219</v>
      </c>
      <c r="O1381">
        <v>1430912876</v>
      </c>
      <c r="P1381">
        <v>1433504876</v>
      </c>
      <c r="Q1381">
        <f t="shared" si="86"/>
        <v>2592000</v>
      </c>
      <c r="R1381" s="12">
        <f t="shared" si="84"/>
        <v>42130.491620370376</v>
      </c>
      <c r="S1381" s="12">
        <f t="shared" si="85"/>
        <v>42160.491620370376</v>
      </c>
      <c r="T1381">
        <f t="shared" si="87"/>
        <v>30</v>
      </c>
    </row>
    <row r="1382" spans="3:20" x14ac:dyDescent="0.55000000000000004">
      <c r="C1382" t="s">
        <v>8221</v>
      </c>
      <c r="D1382" s="8">
        <v>0</v>
      </c>
      <c r="E1382" s="8"/>
      <c r="F1382" s="8"/>
      <c r="G1382" s="8"/>
      <c r="N1382" t="s">
        <v>8219</v>
      </c>
      <c r="O1382">
        <v>1431886706</v>
      </c>
      <c r="P1382">
        <v>1433815200</v>
      </c>
      <c r="Q1382">
        <f t="shared" si="86"/>
        <v>1928494</v>
      </c>
      <c r="R1382" s="12">
        <f t="shared" si="84"/>
        <v>42141.762800925921</v>
      </c>
      <c r="S1382" s="12">
        <f t="shared" si="85"/>
        <v>42164.083333333328</v>
      </c>
      <c r="T1382">
        <f t="shared" si="87"/>
        <v>22.320532407407882</v>
      </c>
    </row>
    <row r="1383" spans="3:20" x14ac:dyDescent="0.55000000000000004">
      <c r="C1383" t="s">
        <v>8221</v>
      </c>
      <c r="D1383" s="8">
        <v>0</v>
      </c>
      <c r="E1383" s="8"/>
      <c r="F1383" s="8"/>
      <c r="G1383" s="8"/>
      <c r="N1383" t="s">
        <v>8219</v>
      </c>
      <c r="O1383">
        <v>1480396125</v>
      </c>
      <c r="P1383">
        <v>1482988125</v>
      </c>
      <c r="Q1383">
        <f t="shared" si="86"/>
        <v>2592000</v>
      </c>
      <c r="R1383" s="12">
        <f t="shared" si="84"/>
        <v>42703.214409722219</v>
      </c>
      <c r="S1383" s="12">
        <f t="shared" si="85"/>
        <v>42733.214409722219</v>
      </c>
      <c r="T1383">
        <f t="shared" si="87"/>
        <v>30</v>
      </c>
    </row>
    <row r="1384" spans="3:20" x14ac:dyDescent="0.55000000000000004">
      <c r="C1384" t="s">
        <v>8221</v>
      </c>
      <c r="D1384" s="8">
        <v>0</v>
      </c>
      <c r="E1384" s="8"/>
      <c r="F1384" s="8"/>
      <c r="G1384" s="8"/>
      <c r="N1384" t="s">
        <v>8219</v>
      </c>
      <c r="O1384">
        <v>1365275536</v>
      </c>
      <c r="P1384">
        <v>1367867536</v>
      </c>
      <c r="Q1384">
        <f t="shared" si="86"/>
        <v>2592000</v>
      </c>
      <c r="R1384" s="12">
        <f t="shared" si="84"/>
        <v>41370.800185185188</v>
      </c>
      <c r="S1384" s="12">
        <f t="shared" si="85"/>
        <v>41400.800185185188</v>
      </c>
      <c r="T1384">
        <f t="shared" si="87"/>
        <v>30</v>
      </c>
    </row>
    <row r="1385" spans="3:20" x14ac:dyDescent="0.55000000000000004">
      <c r="C1385" t="s">
        <v>8221</v>
      </c>
      <c r="D1385" s="8">
        <v>0</v>
      </c>
      <c r="E1385" s="8"/>
      <c r="F1385" s="8"/>
      <c r="G1385" s="8"/>
      <c r="N1385" t="s">
        <v>8219</v>
      </c>
      <c r="O1385">
        <v>1480729678</v>
      </c>
      <c r="P1385">
        <v>1482457678</v>
      </c>
      <c r="Q1385">
        <f t="shared" si="86"/>
        <v>1728000</v>
      </c>
      <c r="R1385" s="12">
        <f t="shared" si="84"/>
        <v>42707.074976851851</v>
      </c>
      <c r="S1385" s="12">
        <f t="shared" si="85"/>
        <v>42727.074976851851</v>
      </c>
      <c r="T1385">
        <f t="shared" si="87"/>
        <v>20</v>
      </c>
    </row>
    <row r="1386" spans="3:20" x14ac:dyDescent="0.55000000000000004">
      <c r="C1386" t="s">
        <v>8221</v>
      </c>
      <c r="D1386" s="8">
        <v>0</v>
      </c>
      <c r="E1386" s="8"/>
      <c r="F1386" s="8"/>
      <c r="G1386" s="8"/>
      <c r="N1386" t="s">
        <v>8219</v>
      </c>
      <c r="O1386">
        <v>1433525922</v>
      </c>
      <c r="P1386">
        <v>1436117922</v>
      </c>
      <c r="Q1386">
        <f t="shared" si="86"/>
        <v>2592000</v>
      </c>
      <c r="R1386" s="12">
        <f t="shared" si="84"/>
        <v>42160.735208333332</v>
      </c>
      <c r="S1386" s="12">
        <f t="shared" si="85"/>
        <v>42190.735208333332</v>
      </c>
      <c r="T1386">
        <f t="shared" si="87"/>
        <v>30</v>
      </c>
    </row>
    <row r="1387" spans="3:20" x14ac:dyDescent="0.55000000000000004">
      <c r="C1387" t="s">
        <v>8221</v>
      </c>
      <c r="D1387" s="8">
        <v>0</v>
      </c>
      <c r="E1387" s="8"/>
      <c r="F1387" s="8"/>
      <c r="G1387" s="8"/>
      <c r="N1387" t="s">
        <v>8219</v>
      </c>
      <c r="O1387">
        <v>1457109121</v>
      </c>
      <c r="P1387">
        <v>1461931860</v>
      </c>
      <c r="Q1387">
        <f t="shared" si="86"/>
        <v>4822739</v>
      </c>
      <c r="R1387" s="12">
        <f t="shared" si="84"/>
        <v>42433.688900462963</v>
      </c>
      <c r="S1387" s="12">
        <f t="shared" si="85"/>
        <v>42489.507638888885</v>
      </c>
      <c r="T1387">
        <f t="shared" si="87"/>
        <v>55.818738425921765</v>
      </c>
    </row>
    <row r="1388" spans="3:20" x14ac:dyDescent="0.55000000000000004">
      <c r="C1388" t="s">
        <v>8221</v>
      </c>
      <c r="D1388" s="8">
        <v>0</v>
      </c>
      <c r="E1388" s="8"/>
      <c r="F1388" s="8"/>
      <c r="G1388" s="8"/>
      <c r="N1388" t="s">
        <v>8219</v>
      </c>
      <c r="O1388">
        <v>1435591889</v>
      </c>
      <c r="P1388">
        <v>1438183889</v>
      </c>
      <c r="Q1388">
        <f t="shared" si="86"/>
        <v>2592000</v>
      </c>
      <c r="R1388" s="12">
        <f t="shared" si="84"/>
        <v>42184.646863425922</v>
      </c>
      <c r="S1388" s="12">
        <f t="shared" si="85"/>
        <v>42214.646863425922</v>
      </c>
      <c r="T1388">
        <f t="shared" si="87"/>
        <v>30</v>
      </c>
    </row>
    <row r="1389" spans="3:20" x14ac:dyDescent="0.55000000000000004">
      <c r="C1389" t="s">
        <v>8221</v>
      </c>
      <c r="D1389" s="8">
        <v>0</v>
      </c>
      <c r="E1389" s="8"/>
      <c r="F1389" s="8"/>
      <c r="G1389" s="8"/>
      <c r="N1389" t="s">
        <v>8219</v>
      </c>
      <c r="O1389">
        <v>1430604395</v>
      </c>
      <c r="P1389">
        <v>1433305800</v>
      </c>
      <c r="Q1389">
        <f t="shared" si="86"/>
        <v>2701405</v>
      </c>
      <c r="R1389" s="12">
        <f t="shared" si="84"/>
        <v>42126.92123842593</v>
      </c>
      <c r="S1389" s="12">
        <f t="shared" si="85"/>
        <v>42158.1875</v>
      </c>
      <c r="T1389">
        <f t="shared" si="87"/>
        <v>31.266261574070086</v>
      </c>
    </row>
    <row r="1390" spans="3:20" x14ac:dyDescent="0.55000000000000004">
      <c r="C1390" t="s">
        <v>8221</v>
      </c>
      <c r="D1390" s="8">
        <v>0</v>
      </c>
      <c r="E1390" s="8"/>
      <c r="F1390" s="8"/>
      <c r="G1390" s="8"/>
      <c r="N1390" t="s">
        <v>8219</v>
      </c>
      <c r="O1390">
        <v>1474469117</v>
      </c>
      <c r="P1390">
        <v>1476720840</v>
      </c>
      <c r="Q1390">
        <f t="shared" si="86"/>
        <v>2251723</v>
      </c>
      <c r="R1390" s="12">
        <f t="shared" si="84"/>
        <v>42634.614780092597</v>
      </c>
      <c r="S1390" s="12">
        <f t="shared" si="85"/>
        <v>42660.676388888889</v>
      </c>
      <c r="T1390">
        <f t="shared" si="87"/>
        <v>26.061608796291694</v>
      </c>
    </row>
    <row r="1391" spans="3:20" x14ac:dyDescent="0.55000000000000004">
      <c r="C1391" t="s">
        <v>8221</v>
      </c>
      <c r="D1391" s="8">
        <v>0</v>
      </c>
      <c r="E1391" s="8"/>
      <c r="F1391" s="8"/>
      <c r="G1391" s="8"/>
      <c r="N1391" t="s">
        <v>8219</v>
      </c>
      <c r="O1391">
        <v>1468495957</v>
      </c>
      <c r="P1391">
        <v>1471087957</v>
      </c>
      <c r="Q1391">
        <f t="shared" si="86"/>
        <v>2592000</v>
      </c>
      <c r="R1391" s="12">
        <f t="shared" si="84"/>
        <v>42565.480983796297</v>
      </c>
      <c r="S1391" s="12">
        <f t="shared" si="85"/>
        <v>42595.480983796297</v>
      </c>
      <c r="T1391">
        <f t="shared" si="87"/>
        <v>30</v>
      </c>
    </row>
    <row r="1392" spans="3:20" x14ac:dyDescent="0.55000000000000004">
      <c r="C1392" t="s">
        <v>8221</v>
      </c>
      <c r="D1392" s="8">
        <v>0</v>
      </c>
      <c r="E1392" s="8"/>
      <c r="F1392" s="8"/>
      <c r="G1392" s="8"/>
      <c r="N1392" t="s">
        <v>8219</v>
      </c>
      <c r="O1392">
        <v>1427224606</v>
      </c>
      <c r="P1392">
        <v>1430154720</v>
      </c>
      <c r="Q1392">
        <f t="shared" si="86"/>
        <v>2930114</v>
      </c>
      <c r="R1392" s="12">
        <f t="shared" si="84"/>
        <v>42087.803310185183</v>
      </c>
      <c r="S1392" s="12">
        <f t="shared" si="85"/>
        <v>42121.716666666667</v>
      </c>
      <c r="T1392">
        <f t="shared" si="87"/>
        <v>33.913356481483788</v>
      </c>
    </row>
    <row r="1393" spans="3:20" x14ac:dyDescent="0.55000000000000004">
      <c r="C1393" t="s">
        <v>8221</v>
      </c>
      <c r="D1393" s="8">
        <v>0</v>
      </c>
      <c r="E1393" s="8"/>
      <c r="F1393" s="8"/>
      <c r="G1393" s="8"/>
      <c r="N1393" t="s">
        <v>8219</v>
      </c>
      <c r="O1393">
        <v>1436369818</v>
      </c>
      <c r="P1393">
        <v>1440219540</v>
      </c>
      <c r="Q1393">
        <f t="shared" si="86"/>
        <v>3849722</v>
      </c>
      <c r="R1393" s="12">
        <f t="shared" si="84"/>
        <v>42193.650671296295</v>
      </c>
      <c r="S1393" s="12">
        <f t="shared" si="85"/>
        <v>42238.207638888889</v>
      </c>
      <c r="T1393">
        <f t="shared" si="87"/>
        <v>44.556967592594447</v>
      </c>
    </row>
    <row r="1394" spans="3:20" x14ac:dyDescent="0.55000000000000004">
      <c r="C1394" t="s">
        <v>8221</v>
      </c>
      <c r="D1394" s="8">
        <v>0</v>
      </c>
      <c r="E1394" s="8"/>
      <c r="F1394" s="8"/>
      <c r="G1394" s="8"/>
      <c r="N1394" t="s">
        <v>8219</v>
      </c>
      <c r="O1394">
        <v>1454298186</v>
      </c>
      <c r="P1394">
        <v>1456976586</v>
      </c>
      <c r="Q1394">
        <f t="shared" si="86"/>
        <v>2678400</v>
      </c>
      <c r="R1394" s="12">
        <f t="shared" si="84"/>
        <v>42401.154930555553</v>
      </c>
      <c r="S1394" s="12">
        <f t="shared" si="85"/>
        <v>42432.154930555553</v>
      </c>
      <c r="T1394">
        <f t="shared" si="87"/>
        <v>31</v>
      </c>
    </row>
    <row r="1395" spans="3:20" x14ac:dyDescent="0.55000000000000004">
      <c r="C1395" t="s">
        <v>8221</v>
      </c>
      <c r="D1395" s="8">
        <v>0</v>
      </c>
      <c r="E1395" s="8"/>
      <c r="F1395" s="8"/>
      <c r="G1395" s="8"/>
      <c r="N1395" t="s">
        <v>8219</v>
      </c>
      <c r="O1395">
        <v>1467476523</v>
      </c>
      <c r="P1395">
        <v>1470068523</v>
      </c>
      <c r="Q1395">
        <f t="shared" si="86"/>
        <v>2592000</v>
      </c>
      <c r="R1395" s="12">
        <f t="shared" si="84"/>
        <v>42553.681979166664</v>
      </c>
      <c r="S1395" s="12">
        <f t="shared" si="85"/>
        <v>42583.681979166664</v>
      </c>
      <c r="T1395">
        <f t="shared" si="87"/>
        <v>30</v>
      </c>
    </row>
    <row r="1396" spans="3:20" x14ac:dyDescent="0.55000000000000004">
      <c r="C1396" t="s">
        <v>8221</v>
      </c>
      <c r="D1396" s="8">
        <v>0</v>
      </c>
      <c r="E1396" s="8"/>
      <c r="F1396" s="8"/>
      <c r="G1396" s="8"/>
      <c r="N1396" t="s">
        <v>8219</v>
      </c>
      <c r="O1396">
        <v>1484623726</v>
      </c>
      <c r="P1396">
        <v>1488337200</v>
      </c>
      <c r="Q1396">
        <f t="shared" si="86"/>
        <v>3713474</v>
      </c>
      <c r="R1396" s="12">
        <f t="shared" si="84"/>
        <v>42752.144976851851</v>
      </c>
      <c r="S1396" s="12">
        <f t="shared" si="85"/>
        <v>42795.125</v>
      </c>
      <c r="T1396">
        <f t="shared" si="87"/>
        <v>42.980023148149485</v>
      </c>
    </row>
    <row r="1397" spans="3:20" x14ac:dyDescent="0.55000000000000004">
      <c r="C1397" t="s">
        <v>8221</v>
      </c>
      <c r="D1397" s="8">
        <v>0</v>
      </c>
      <c r="E1397" s="8"/>
      <c r="F1397" s="8"/>
      <c r="G1397" s="8"/>
      <c r="N1397" t="s">
        <v>8219</v>
      </c>
      <c r="O1397">
        <v>1481838481</v>
      </c>
      <c r="P1397">
        <v>1484430481</v>
      </c>
      <c r="Q1397">
        <f t="shared" si="86"/>
        <v>2592000</v>
      </c>
      <c r="R1397" s="12">
        <f t="shared" si="84"/>
        <v>42719.90834490741</v>
      </c>
      <c r="S1397" s="12">
        <f t="shared" si="85"/>
        <v>42749.90834490741</v>
      </c>
      <c r="T1397">
        <f t="shared" si="87"/>
        <v>30</v>
      </c>
    </row>
    <row r="1398" spans="3:20" x14ac:dyDescent="0.55000000000000004">
      <c r="C1398" t="s">
        <v>8221</v>
      </c>
      <c r="D1398" s="8">
        <v>0</v>
      </c>
      <c r="E1398" s="8"/>
      <c r="F1398" s="8"/>
      <c r="G1398" s="8"/>
      <c r="N1398" t="s">
        <v>8219</v>
      </c>
      <c r="O1398">
        <v>1421279882</v>
      </c>
      <c r="P1398">
        <v>1423871882</v>
      </c>
      <c r="Q1398">
        <f t="shared" si="86"/>
        <v>2592000</v>
      </c>
      <c r="R1398" s="12">
        <f t="shared" si="84"/>
        <v>42018.99863425926</v>
      </c>
      <c r="S1398" s="12">
        <f t="shared" si="85"/>
        <v>42048.99863425926</v>
      </c>
      <c r="T1398">
        <f t="shared" si="87"/>
        <v>30</v>
      </c>
    </row>
    <row r="1399" spans="3:20" x14ac:dyDescent="0.55000000000000004">
      <c r="C1399" t="s">
        <v>8221</v>
      </c>
      <c r="D1399" s="8">
        <v>0</v>
      </c>
      <c r="E1399" s="8"/>
      <c r="F1399" s="8"/>
      <c r="G1399" s="8"/>
      <c r="N1399" t="s">
        <v>8219</v>
      </c>
      <c r="O1399">
        <v>1475013710</v>
      </c>
      <c r="P1399">
        <v>1477603140</v>
      </c>
      <c r="Q1399">
        <f t="shared" si="86"/>
        <v>2589430</v>
      </c>
      <c r="R1399" s="12">
        <f t="shared" si="84"/>
        <v>42640.917939814812</v>
      </c>
      <c r="S1399" s="12">
        <f t="shared" si="85"/>
        <v>42670.888194444444</v>
      </c>
      <c r="T1399">
        <f t="shared" si="87"/>
        <v>29.970254629632109</v>
      </c>
    </row>
    <row r="1400" spans="3:20" x14ac:dyDescent="0.55000000000000004">
      <c r="C1400" t="s">
        <v>8221</v>
      </c>
      <c r="D1400" s="8">
        <v>0</v>
      </c>
      <c r="E1400" s="8"/>
      <c r="F1400" s="8"/>
      <c r="G1400" s="8"/>
      <c r="N1400" t="s">
        <v>8219</v>
      </c>
      <c r="O1400">
        <v>1465160334</v>
      </c>
      <c r="P1400">
        <v>1467752334</v>
      </c>
      <c r="Q1400">
        <f t="shared" si="86"/>
        <v>2592000</v>
      </c>
      <c r="R1400" s="12">
        <f t="shared" si="84"/>
        <v>42526.874236111107</v>
      </c>
      <c r="S1400" s="12">
        <f t="shared" si="85"/>
        <v>42556.874236111107</v>
      </c>
      <c r="T1400">
        <f t="shared" si="87"/>
        <v>30</v>
      </c>
    </row>
    <row r="1401" spans="3:20" x14ac:dyDescent="0.55000000000000004">
      <c r="C1401" t="s">
        <v>8221</v>
      </c>
      <c r="D1401" s="8">
        <v>0</v>
      </c>
      <c r="E1401" s="8"/>
      <c r="F1401" s="8"/>
      <c r="G1401" s="8"/>
      <c r="N1401" t="s">
        <v>8219</v>
      </c>
      <c r="O1401">
        <v>1410048373</v>
      </c>
      <c r="P1401">
        <v>1412640373</v>
      </c>
      <c r="Q1401">
        <f t="shared" si="86"/>
        <v>2592000</v>
      </c>
      <c r="R1401" s="12">
        <f t="shared" si="84"/>
        <v>41889.004317129627</v>
      </c>
      <c r="S1401" s="12">
        <f t="shared" si="85"/>
        <v>41919.004317129627</v>
      </c>
      <c r="T1401">
        <f t="shared" si="87"/>
        <v>30</v>
      </c>
    </row>
    <row r="1402" spans="3:20" x14ac:dyDescent="0.55000000000000004">
      <c r="C1402" t="s">
        <v>8221</v>
      </c>
      <c r="D1402" s="8">
        <v>0</v>
      </c>
      <c r="E1402" s="8"/>
      <c r="F1402" s="8"/>
      <c r="G1402" s="8"/>
      <c r="N1402" t="s">
        <v>8219</v>
      </c>
      <c r="O1402">
        <v>1462695073</v>
      </c>
      <c r="P1402">
        <v>1465709400</v>
      </c>
      <c r="Q1402">
        <f t="shared" si="86"/>
        <v>3014327</v>
      </c>
      <c r="R1402" s="12">
        <f t="shared" si="84"/>
        <v>42498.341122685189</v>
      </c>
      <c r="S1402" s="12">
        <f t="shared" si="85"/>
        <v>42533.229166666672</v>
      </c>
      <c r="T1402">
        <f t="shared" si="87"/>
        <v>34.888043981482042</v>
      </c>
    </row>
    <row r="1403" spans="3:20" x14ac:dyDescent="0.55000000000000004">
      <c r="C1403" t="s">
        <v>8221</v>
      </c>
      <c r="D1403" s="8">
        <v>0</v>
      </c>
      <c r="E1403" s="8"/>
      <c r="F1403" s="8"/>
      <c r="G1403" s="8"/>
      <c r="N1403" t="s">
        <v>8219</v>
      </c>
      <c r="O1403">
        <v>1367798074</v>
      </c>
      <c r="P1403">
        <v>1369612474</v>
      </c>
      <c r="Q1403">
        <f t="shared" si="86"/>
        <v>1814400</v>
      </c>
      <c r="R1403" s="12">
        <f t="shared" si="84"/>
        <v>41399.99622685185</v>
      </c>
      <c r="S1403" s="12">
        <f t="shared" si="85"/>
        <v>41420.99622685185</v>
      </c>
      <c r="T1403">
        <f t="shared" si="87"/>
        <v>21</v>
      </c>
    </row>
    <row r="1404" spans="3:20" x14ac:dyDescent="0.55000000000000004">
      <c r="C1404" t="s">
        <v>8221</v>
      </c>
      <c r="D1404" s="8">
        <v>0</v>
      </c>
      <c r="E1404" s="8"/>
      <c r="F1404" s="8"/>
      <c r="G1404" s="8"/>
      <c r="N1404" t="s">
        <v>8219</v>
      </c>
      <c r="O1404">
        <v>1425259011</v>
      </c>
      <c r="P1404">
        <v>1430439411</v>
      </c>
      <c r="Q1404">
        <f t="shared" si="86"/>
        <v>5180400</v>
      </c>
      <c r="R1404" s="12">
        <f t="shared" si="84"/>
        <v>42065.053368055553</v>
      </c>
      <c r="S1404" s="12">
        <f t="shared" si="85"/>
        <v>42125.011701388896</v>
      </c>
      <c r="T1404">
        <f t="shared" si="87"/>
        <v>59.958333333343035</v>
      </c>
    </row>
    <row r="1405" spans="3:20" x14ac:dyDescent="0.55000000000000004">
      <c r="C1405" t="s">
        <v>8221</v>
      </c>
      <c r="D1405" s="8">
        <v>0</v>
      </c>
      <c r="E1405" s="8"/>
      <c r="F1405" s="8"/>
      <c r="G1405" s="8"/>
      <c r="N1405" t="s">
        <v>8219</v>
      </c>
      <c r="O1405">
        <v>1372210235</v>
      </c>
      <c r="P1405">
        <v>1374802235</v>
      </c>
      <c r="Q1405">
        <f t="shared" si="86"/>
        <v>2592000</v>
      </c>
      <c r="R1405" s="12">
        <f t="shared" si="84"/>
        <v>41451.062905092593</v>
      </c>
      <c r="S1405" s="12">
        <f t="shared" si="85"/>
        <v>41481.062905092593</v>
      </c>
      <c r="T1405">
        <f t="shared" si="87"/>
        <v>30</v>
      </c>
    </row>
    <row r="1406" spans="3:20" hidden="1" x14ac:dyDescent="0.55000000000000004">
      <c r="C1406" t="s">
        <v>8221</v>
      </c>
      <c r="D1406" s="8">
        <v>0</v>
      </c>
      <c r="E1406" s="8"/>
      <c r="F1406" s="8"/>
      <c r="G1406" s="8"/>
      <c r="N1406" t="s">
        <v>8221</v>
      </c>
      <c r="O1406">
        <v>1422447285</v>
      </c>
      <c r="P1406">
        <v>1424607285</v>
      </c>
      <c r="Q1406">
        <f t="shared" si="86"/>
        <v>2160000</v>
      </c>
      <c r="R1406" s="12">
        <f t="shared" si="84"/>
        <v>42032.510243055556</v>
      </c>
      <c r="S1406" s="12">
        <f t="shared" si="85"/>
        <v>42057.510243055556</v>
      </c>
      <c r="T1406">
        <f t="shared" si="87"/>
        <v>25</v>
      </c>
    </row>
    <row r="1407" spans="3:20" hidden="1" x14ac:dyDescent="0.55000000000000004">
      <c r="C1407" t="s">
        <v>8221</v>
      </c>
      <c r="D1407" s="8">
        <v>0</v>
      </c>
      <c r="E1407" s="8"/>
      <c r="F1407" s="8"/>
      <c r="G1407" s="8"/>
      <c r="N1407" t="s">
        <v>8221</v>
      </c>
      <c r="O1407">
        <v>1414599601</v>
      </c>
      <c r="P1407">
        <v>1417195201</v>
      </c>
      <c r="Q1407">
        <f t="shared" si="86"/>
        <v>2595600</v>
      </c>
      <c r="R1407" s="12">
        <f t="shared" si="84"/>
        <v>41941.680567129632</v>
      </c>
      <c r="S1407" s="12">
        <f t="shared" si="85"/>
        <v>41971.722233796296</v>
      </c>
      <c r="T1407">
        <f t="shared" si="87"/>
        <v>30.041666666664241</v>
      </c>
    </row>
    <row r="1408" spans="3:20" hidden="1" x14ac:dyDescent="0.55000000000000004">
      <c r="C1408" t="s">
        <v>8221</v>
      </c>
      <c r="D1408" s="8">
        <v>0</v>
      </c>
      <c r="E1408" s="8"/>
      <c r="F1408" s="8"/>
      <c r="G1408" s="8"/>
      <c r="N1408" t="s">
        <v>8221</v>
      </c>
      <c r="O1408">
        <v>1445336607</v>
      </c>
      <c r="P1408">
        <v>1449914400</v>
      </c>
      <c r="Q1408">
        <f t="shared" si="86"/>
        <v>4577793</v>
      </c>
      <c r="R1408" s="12">
        <f t="shared" si="84"/>
        <v>42297.432951388888</v>
      </c>
      <c r="S1408" s="12">
        <f t="shared" si="85"/>
        <v>42350.416666666672</v>
      </c>
      <c r="T1408">
        <f t="shared" si="87"/>
        <v>52.983715277783631</v>
      </c>
    </row>
    <row r="1409" spans="3:20" hidden="1" x14ac:dyDescent="0.55000000000000004">
      <c r="C1409" t="s">
        <v>8221</v>
      </c>
      <c r="D1409" s="8">
        <v>0</v>
      </c>
      <c r="E1409" s="8"/>
      <c r="F1409" s="8"/>
      <c r="G1409" s="8"/>
      <c r="N1409" t="s">
        <v>8221</v>
      </c>
      <c r="O1409">
        <v>1405687978</v>
      </c>
      <c r="P1409">
        <v>1407847978</v>
      </c>
      <c r="Q1409">
        <f t="shared" si="86"/>
        <v>2160000</v>
      </c>
      <c r="R1409" s="12">
        <f t="shared" si="84"/>
        <v>41838.536782407406</v>
      </c>
      <c r="S1409" s="12">
        <f t="shared" si="85"/>
        <v>41863.536782407406</v>
      </c>
      <c r="T1409">
        <f t="shared" si="87"/>
        <v>25</v>
      </c>
    </row>
    <row r="1410" spans="3:20" hidden="1" x14ac:dyDescent="0.55000000000000004">
      <c r="C1410" t="s">
        <v>8221</v>
      </c>
      <c r="D1410" s="8">
        <v>0</v>
      </c>
      <c r="E1410" s="8"/>
      <c r="F1410" s="8"/>
      <c r="G1410" s="8"/>
      <c r="N1410" t="s">
        <v>8221</v>
      </c>
      <c r="O1410">
        <v>1444856156</v>
      </c>
      <c r="P1410">
        <v>1447451756</v>
      </c>
      <c r="Q1410">
        <f t="shared" si="86"/>
        <v>2595600</v>
      </c>
      <c r="R1410" s="12">
        <f t="shared" ref="R1410:R1473" si="88">(((O1410/60)/60)/24)+DATE(1970,1,1)</f>
        <v>42291.872175925921</v>
      </c>
      <c r="S1410" s="12">
        <f t="shared" ref="S1410:S1473" si="89">(((P1410/60)/60)/24)+DATE(1970,1,1)</f>
        <v>42321.913842592592</v>
      </c>
      <c r="T1410">
        <f t="shared" si="87"/>
        <v>30.041666666671517</v>
      </c>
    </row>
    <row r="1411" spans="3:20" hidden="1" x14ac:dyDescent="0.55000000000000004">
      <c r="C1411" t="s">
        <v>8221</v>
      </c>
      <c r="D1411" s="8">
        <v>0</v>
      </c>
      <c r="E1411" s="8"/>
      <c r="F1411" s="8"/>
      <c r="G1411" s="8"/>
      <c r="N1411" t="s">
        <v>8221</v>
      </c>
      <c r="O1411">
        <v>1414897935</v>
      </c>
      <c r="P1411">
        <v>1420085535</v>
      </c>
      <c r="Q1411">
        <f t="shared" ref="Q1411:Q1474" si="90">P1411-O1411</f>
        <v>5187600</v>
      </c>
      <c r="R1411" s="12">
        <f t="shared" si="88"/>
        <v>41945.133506944447</v>
      </c>
      <c r="S1411" s="12">
        <f t="shared" si="89"/>
        <v>42005.175173611111</v>
      </c>
      <c r="T1411">
        <f t="shared" ref="T1411:T1474" si="91">S1411-R1411</f>
        <v>60.041666666664241</v>
      </c>
    </row>
    <row r="1412" spans="3:20" hidden="1" x14ac:dyDescent="0.55000000000000004">
      <c r="C1412" t="s">
        <v>8221</v>
      </c>
      <c r="D1412" s="8">
        <v>0</v>
      </c>
      <c r="E1412" s="8"/>
      <c r="F1412" s="8"/>
      <c r="G1412" s="8"/>
      <c r="N1412" t="s">
        <v>8221</v>
      </c>
      <c r="O1412">
        <v>1461051520</v>
      </c>
      <c r="P1412">
        <v>1464939520</v>
      </c>
      <c r="Q1412">
        <f t="shared" si="90"/>
        <v>3888000</v>
      </c>
      <c r="R1412" s="12">
        <f t="shared" si="88"/>
        <v>42479.318518518514</v>
      </c>
      <c r="S1412" s="12">
        <f t="shared" si="89"/>
        <v>42524.318518518514</v>
      </c>
      <c r="T1412">
        <f t="shared" si="91"/>
        <v>45</v>
      </c>
    </row>
    <row r="1413" spans="3:20" hidden="1" x14ac:dyDescent="0.55000000000000004">
      <c r="C1413" t="s">
        <v>8221</v>
      </c>
      <c r="D1413" s="8">
        <v>0</v>
      </c>
      <c r="E1413" s="8"/>
      <c r="F1413" s="8"/>
      <c r="G1413" s="8"/>
      <c r="N1413" t="s">
        <v>8221</v>
      </c>
      <c r="O1413">
        <v>1420766700</v>
      </c>
      <c r="P1413">
        <v>1423185900</v>
      </c>
      <c r="Q1413">
        <f t="shared" si="90"/>
        <v>2419200</v>
      </c>
      <c r="R1413" s="12">
        <f t="shared" si="88"/>
        <v>42013.059027777781</v>
      </c>
      <c r="S1413" s="12">
        <f t="shared" si="89"/>
        <v>42041.059027777781</v>
      </c>
      <c r="T1413">
        <f t="shared" si="91"/>
        <v>28</v>
      </c>
    </row>
    <row r="1414" spans="3:20" hidden="1" x14ac:dyDescent="0.55000000000000004">
      <c r="C1414" t="s">
        <v>8221</v>
      </c>
      <c r="D1414" s="8">
        <v>0</v>
      </c>
      <c r="E1414" s="8"/>
      <c r="F1414" s="8"/>
      <c r="G1414" s="8"/>
      <c r="N1414" t="s">
        <v>8221</v>
      </c>
      <c r="O1414">
        <v>1415064699</v>
      </c>
      <c r="P1414">
        <v>1417656699</v>
      </c>
      <c r="Q1414">
        <f t="shared" si="90"/>
        <v>2592000</v>
      </c>
      <c r="R1414" s="12">
        <f t="shared" si="88"/>
        <v>41947.063645833332</v>
      </c>
      <c r="S1414" s="12">
        <f t="shared" si="89"/>
        <v>41977.063645833332</v>
      </c>
      <c r="T1414">
        <f t="shared" si="91"/>
        <v>30</v>
      </c>
    </row>
    <row r="1415" spans="3:20" hidden="1" x14ac:dyDescent="0.55000000000000004">
      <c r="C1415" t="s">
        <v>8221</v>
      </c>
      <c r="D1415" s="8">
        <v>0</v>
      </c>
      <c r="E1415" s="8"/>
      <c r="F1415" s="8"/>
      <c r="G1415" s="8"/>
      <c r="N1415" t="s">
        <v>8221</v>
      </c>
      <c r="O1415">
        <v>1450780170</v>
      </c>
      <c r="P1415">
        <v>1455964170</v>
      </c>
      <c r="Q1415">
        <f t="shared" si="90"/>
        <v>5184000</v>
      </c>
      <c r="R1415" s="12">
        <f t="shared" si="88"/>
        <v>42360.437152777777</v>
      </c>
      <c r="S1415" s="12">
        <f t="shared" si="89"/>
        <v>42420.437152777777</v>
      </c>
      <c r="T1415">
        <f t="shared" si="91"/>
        <v>60</v>
      </c>
    </row>
    <row r="1416" spans="3:20" hidden="1" x14ac:dyDescent="0.55000000000000004">
      <c r="C1416" t="s">
        <v>8221</v>
      </c>
      <c r="D1416" s="8">
        <v>0</v>
      </c>
      <c r="E1416" s="8"/>
      <c r="F1416" s="8"/>
      <c r="G1416" s="8"/>
      <c r="N1416" t="s">
        <v>8221</v>
      </c>
      <c r="O1416">
        <v>1480831467</v>
      </c>
      <c r="P1416">
        <v>1483423467</v>
      </c>
      <c r="Q1416">
        <f t="shared" si="90"/>
        <v>2592000</v>
      </c>
      <c r="R1416" s="12">
        <f t="shared" si="88"/>
        <v>42708.25309027778</v>
      </c>
      <c r="S1416" s="12">
        <f t="shared" si="89"/>
        <v>42738.25309027778</v>
      </c>
      <c r="T1416">
        <f t="shared" si="91"/>
        <v>30</v>
      </c>
    </row>
    <row r="1417" spans="3:20" hidden="1" x14ac:dyDescent="0.55000000000000004">
      <c r="C1417" t="s">
        <v>8221</v>
      </c>
      <c r="D1417" s="8">
        <v>0</v>
      </c>
      <c r="E1417" s="8"/>
      <c r="F1417" s="8"/>
      <c r="G1417" s="8"/>
      <c r="N1417" t="s">
        <v>8221</v>
      </c>
      <c r="O1417">
        <v>1436285591</v>
      </c>
      <c r="P1417">
        <v>1439741591</v>
      </c>
      <c r="Q1417">
        <f t="shared" si="90"/>
        <v>3456000</v>
      </c>
      <c r="R1417" s="12">
        <f t="shared" si="88"/>
        <v>42192.675821759258</v>
      </c>
      <c r="S1417" s="12">
        <f t="shared" si="89"/>
        <v>42232.675821759258</v>
      </c>
      <c r="T1417">
        <f t="shared" si="91"/>
        <v>40</v>
      </c>
    </row>
    <row r="1418" spans="3:20" hidden="1" x14ac:dyDescent="0.55000000000000004">
      <c r="C1418" t="s">
        <v>8221</v>
      </c>
      <c r="D1418" s="8">
        <v>0</v>
      </c>
      <c r="E1418" s="8"/>
      <c r="F1418" s="8"/>
      <c r="G1418" s="8"/>
      <c r="N1418" t="s">
        <v>8221</v>
      </c>
      <c r="O1418">
        <v>1445552019</v>
      </c>
      <c r="P1418">
        <v>1448147619</v>
      </c>
      <c r="Q1418">
        <f t="shared" si="90"/>
        <v>2595600</v>
      </c>
      <c r="R1418" s="12">
        <f t="shared" si="88"/>
        <v>42299.926145833335</v>
      </c>
      <c r="S1418" s="12">
        <f t="shared" si="89"/>
        <v>42329.967812499999</v>
      </c>
      <c r="T1418">
        <f t="shared" si="91"/>
        <v>30.041666666664241</v>
      </c>
    </row>
    <row r="1419" spans="3:20" hidden="1" x14ac:dyDescent="0.55000000000000004">
      <c r="C1419" t="s">
        <v>8221</v>
      </c>
      <c r="D1419" s="8">
        <v>0</v>
      </c>
      <c r="E1419" s="8"/>
      <c r="F1419" s="8"/>
      <c r="G1419" s="8"/>
      <c r="N1419" t="s">
        <v>8221</v>
      </c>
      <c r="O1419">
        <v>1439696174</v>
      </c>
      <c r="P1419">
        <v>1442315460</v>
      </c>
      <c r="Q1419">
        <f t="shared" si="90"/>
        <v>2619286</v>
      </c>
      <c r="R1419" s="12">
        <f t="shared" si="88"/>
        <v>42232.15016203704</v>
      </c>
      <c r="S1419" s="12">
        <f t="shared" si="89"/>
        <v>42262.465972222228</v>
      </c>
      <c r="T1419">
        <f t="shared" si="91"/>
        <v>30.315810185187729</v>
      </c>
    </row>
    <row r="1420" spans="3:20" hidden="1" x14ac:dyDescent="0.55000000000000004">
      <c r="C1420" t="s">
        <v>8221</v>
      </c>
      <c r="D1420" s="8">
        <v>0</v>
      </c>
      <c r="E1420" s="8"/>
      <c r="F1420" s="8"/>
      <c r="G1420" s="8"/>
      <c r="N1420" t="s">
        <v>8221</v>
      </c>
      <c r="O1420">
        <v>1453805834</v>
      </c>
      <c r="P1420">
        <v>1456397834</v>
      </c>
      <c r="Q1420">
        <f t="shared" si="90"/>
        <v>2592000</v>
      </c>
      <c r="R1420" s="12">
        <f t="shared" si="88"/>
        <v>42395.456412037034</v>
      </c>
      <c r="S1420" s="12">
        <f t="shared" si="89"/>
        <v>42425.456412037034</v>
      </c>
      <c r="T1420">
        <f t="shared" si="91"/>
        <v>30</v>
      </c>
    </row>
    <row r="1421" spans="3:20" hidden="1" x14ac:dyDescent="0.55000000000000004">
      <c r="C1421" t="s">
        <v>8221</v>
      </c>
      <c r="D1421" s="8">
        <v>0</v>
      </c>
      <c r="E1421" s="8"/>
      <c r="F1421" s="8"/>
      <c r="G1421" s="8"/>
      <c r="N1421" t="s">
        <v>8221</v>
      </c>
      <c r="O1421">
        <v>1473418619</v>
      </c>
      <c r="P1421">
        <v>1476010619</v>
      </c>
      <c r="Q1421">
        <f t="shared" si="90"/>
        <v>2592000</v>
      </c>
      <c r="R1421" s="12">
        <f t="shared" si="88"/>
        <v>42622.456238425926</v>
      </c>
      <c r="S1421" s="12">
        <f t="shared" si="89"/>
        <v>42652.456238425926</v>
      </c>
      <c r="T1421">
        <f t="shared" si="91"/>
        <v>30</v>
      </c>
    </row>
    <row r="1422" spans="3:20" hidden="1" x14ac:dyDescent="0.55000000000000004">
      <c r="C1422" t="s">
        <v>8221</v>
      </c>
      <c r="D1422" s="8">
        <v>0</v>
      </c>
      <c r="E1422" s="8"/>
      <c r="F1422" s="8"/>
      <c r="G1422" s="8"/>
      <c r="N1422" t="s">
        <v>8221</v>
      </c>
      <c r="O1422">
        <v>1464969686</v>
      </c>
      <c r="P1422">
        <v>1467129686</v>
      </c>
      <c r="Q1422">
        <f t="shared" si="90"/>
        <v>2160000</v>
      </c>
      <c r="R1422" s="12">
        <f t="shared" si="88"/>
        <v>42524.667662037042</v>
      </c>
      <c r="S1422" s="12">
        <f t="shared" si="89"/>
        <v>42549.667662037042</v>
      </c>
      <c r="T1422">
        <f t="shared" si="91"/>
        <v>25</v>
      </c>
    </row>
    <row r="1423" spans="3:20" hidden="1" x14ac:dyDescent="0.55000000000000004">
      <c r="C1423" t="s">
        <v>8221</v>
      </c>
      <c r="D1423" s="8">
        <v>0</v>
      </c>
      <c r="E1423" s="8"/>
      <c r="F1423" s="8"/>
      <c r="G1423" s="8"/>
      <c r="N1423" t="s">
        <v>8221</v>
      </c>
      <c r="O1423">
        <v>1420840709</v>
      </c>
      <c r="P1423">
        <v>1423432709</v>
      </c>
      <c r="Q1423">
        <f t="shared" si="90"/>
        <v>2592000</v>
      </c>
      <c r="R1423" s="12">
        <f t="shared" si="88"/>
        <v>42013.915613425925</v>
      </c>
      <c r="S1423" s="12">
        <f t="shared" si="89"/>
        <v>42043.915613425925</v>
      </c>
      <c r="T1423">
        <f t="shared" si="91"/>
        <v>30</v>
      </c>
    </row>
    <row r="1424" spans="3:20" hidden="1" x14ac:dyDescent="0.55000000000000004">
      <c r="C1424" t="s">
        <v>8221</v>
      </c>
      <c r="D1424" s="8">
        <v>0</v>
      </c>
      <c r="E1424" s="8"/>
      <c r="F1424" s="8"/>
      <c r="G1424" s="8"/>
      <c r="N1424" t="s">
        <v>8221</v>
      </c>
      <c r="O1424">
        <v>1471844704</v>
      </c>
      <c r="P1424">
        <v>1474436704</v>
      </c>
      <c r="Q1424">
        <f t="shared" si="90"/>
        <v>2592000</v>
      </c>
      <c r="R1424" s="12">
        <f t="shared" si="88"/>
        <v>42604.239629629628</v>
      </c>
      <c r="S1424" s="12">
        <f t="shared" si="89"/>
        <v>42634.239629629628</v>
      </c>
      <c r="T1424">
        <f t="shared" si="91"/>
        <v>30</v>
      </c>
    </row>
    <row r="1425" spans="3:20" hidden="1" x14ac:dyDescent="0.55000000000000004">
      <c r="C1425" t="s">
        <v>8221</v>
      </c>
      <c r="D1425" s="8">
        <v>0</v>
      </c>
      <c r="E1425" s="8"/>
      <c r="F1425" s="8"/>
      <c r="G1425" s="8"/>
      <c r="N1425" t="s">
        <v>8221</v>
      </c>
      <c r="O1425">
        <v>1449045531</v>
      </c>
      <c r="P1425">
        <v>1451637531</v>
      </c>
      <c r="Q1425">
        <f t="shared" si="90"/>
        <v>2592000</v>
      </c>
      <c r="R1425" s="12">
        <f t="shared" si="88"/>
        <v>42340.360312500001</v>
      </c>
      <c r="S1425" s="12">
        <f t="shared" si="89"/>
        <v>42370.360312500001</v>
      </c>
      <c r="T1425">
        <f t="shared" si="91"/>
        <v>30</v>
      </c>
    </row>
    <row r="1426" spans="3:20" hidden="1" x14ac:dyDescent="0.55000000000000004">
      <c r="C1426" t="s">
        <v>8221</v>
      </c>
      <c r="D1426" s="8">
        <v>0</v>
      </c>
      <c r="E1426" s="8"/>
      <c r="F1426" s="8"/>
      <c r="G1426" s="8"/>
      <c r="N1426" t="s">
        <v>8221</v>
      </c>
      <c r="O1426">
        <v>1478106802</v>
      </c>
      <c r="P1426">
        <v>1479233602</v>
      </c>
      <c r="Q1426">
        <f t="shared" si="90"/>
        <v>1126800</v>
      </c>
      <c r="R1426" s="12">
        <f t="shared" si="88"/>
        <v>42676.717615740738</v>
      </c>
      <c r="S1426" s="12">
        <f t="shared" si="89"/>
        <v>42689.759282407409</v>
      </c>
      <c r="T1426">
        <f t="shared" si="91"/>
        <v>13.041666666671517</v>
      </c>
    </row>
    <row r="1427" spans="3:20" hidden="1" x14ac:dyDescent="0.55000000000000004">
      <c r="C1427" t="s">
        <v>8221</v>
      </c>
      <c r="D1427" s="8">
        <v>0</v>
      </c>
      <c r="E1427" s="8"/>
      <c r="F1427" s="8"/>
      <c r="G1427" s="8"/>
      <c r="N1427" t="s">
        <v>8221</v>
      </c>
      <c r="O1427">
        <v>1427684959</v>
      </c>
      <c r="P1427">
        <v>1430276959</v>
      </c>
      <c r="Q1427">
        <f t="shared" si="90"/>
        <v>2592000</v>
      </c>
      <c r="R1427" s="12">
        <f t="shared" si="88"/>
        <v>42093.131469907406</v>
      </c>
      <c r="S1427" s="12">
        <f t="shared" si="89"/>
        <v>42123.131469907406</v>
      </c>
      <c r="T1427">
        <f t="shared" si="91"/>
        <v>30</v>
      </c>
    </row>
    <row r="1428" spans="3:20" hidden="1" x14ac:dyDescent="0.55000000000000004">
      <c r="C1428" t="s">
        <v>8221</v>
      </c>
      <c r="D1428" s="8">
        <v>0</v>
      </c>
      <c r="E1428" s="8"/>
      <c r="F1428" s="8"/>
      <c r="G1428" s="8"/>
      <c r="N1428" t="s">
        <v>8221</v>
      </c>
      <c r="O1428">
        <v>1435224120</v>
      </c>
      <c r="P1428">
        <v>1440408120</v>
      </c>
      <c r="Q1428">
        <f t="shared" si="90"/>
        <v>5184000</v>
      </c>
      <c r="R1428" s="12">
        <f t="shared" si="88"/>
        <v>42180.390277777777</v>
      </c>
      <c r="S1428" s="12">
        <f t="shared" si="89"/>
        <v>42240.390277777777</v>
      </c>
      <c r="T1428">
        <f t="shared" si="91"/>
        <v>60</v>
      </c>
    </row>
    <row r="1429" spans="3:20" hidden="1" x14ac:dyDescent="0.55000000000000004">
      <c r="C1429" t="s">
        <v>8221</v>
      </c>
      <c r="D1429" s="8">
        <v>0</v>
      </c>
      <c r="E1429" s="8"/>
      <c r="F1429" s="8"/>
      <c r="G1429" s="8"/>
      <c r="N1429" t="s">
        <v>8221</v>
      </c>
      <c r="O1429">
        <v>1471638385</v>
      </c>
      <c r="P1429">
        <v>1474230385</v>
      </c>
      <c r="Q1429">
        <f t="shared" si="90"/>
        <v>2592000</v>
      </c>
      <c r="R1429" s="12">
        <f t="shared" si="88"/>
        <v>42601.851678240739</v>
      </c>
      <c r="S1429" s="12">
        <f t="shared" si="89"/>
        <v>42631.851678240739</v>
      </c>
      <c r="T1429">
        <f t="shared" si="91"/>
        <v>30</v>
      </c>
    </row>
    <row r="1430" spans="3:20" hidden="1" x14ac:dyDescent="0.55000000000000004">
      <c r="C1430" t="s">
        <v>8221</v>
      </c>
      <c r="D1430" s="8">
        <v>0</v>
      </c>
      <c r="E1430" s="8"/>
      <c r="F1430" s="8"/>
      <c r="G1430" s="8"/>
      <c r="N1430" t="s">
        <v>8221</v>
      </c>
      <c r="O1430">
        <v>1456996017</v>
      </c>
      <c r="P1430">
        <v>1459584417</v>
      </c>
      <c r="Q1430">
        <f t="shared" si="90"/>
        <v>2588400</v>
      </c>
      <c r="R1430" s="12">
        <f t="shared" si="88"/>
        <v>42432.379826388889</v>
      </c>
      <c r="S1430" s="12">
        <f t="shared" si="89"/>
        <v>42462.338159722218</v>
      </c>
      <c r="T1430">
        <f t="shared" si="91"/>
        <v>29.958333333328483</v>
      </c>
    </row>
    <row r="1431" spans="3:20" hidden="1" x14ac:dyDescent="0.55000000000000004">
      <c r="C1431" t="s">
        <v>8221</v>
      </c>
      <c r="D1431" s="8">
        <v>0</v>
      </c>
      <c r="E1431" s="8"/>
      <c r="F1431" s="8"/>
      <c r="G1431" s="8"/>
      <c r="N1431" t="s">
        <v>8221</v>
      </c>
      <c r="O1431">
        <v>1426037242</v>
      </c>
      <c r="P1431">
        <v>1428629242</v>
      </c>
      <c r="Q1431">
        <f t="shared" si="90"/>
        <v>2592000</v>
      </c>
      <c r="R1431" s="12">
        <f t="shared" si="88"/>
        <v>42074.060671296291</v>
      </c>
      <c r="S1431" s="12">
        <f t="shared" si="89"/>
        <v>42104.060671296291</v>
      </c>
      <c r="T1431">
        <f t="shared" si="91"/>
        <v>30</v>
      </c>
    </row>
    <row r="1432" spans="3:20" hidden="1" x14ac:dyDescent="0.55000000000000004">
      <c r="C1432" t="s">
        <v>8221</v>
      </c>
      <c r="D1432" s="8">
        <v>0</v>
      </c>
      <c r="E1432" s="8"/>
      <c r="F1432" s="8"/>
      <c r="G1432" s="8"/>
      <c r="N1432" t="s">
        <v>8221</v>
      </c>
      <c r="O1432">
        <v>1416339088</v>
      </c>
      <c r="P1432">
        <v>1419017488</v>
      </c>
      <c r="Q1432">
        <f t="shared" si="90"/>
        <v>2678400</v>
      </c>
      <c r="R1432" s="12">
        <f t="shared" si="88"/>
        <v>41961.813518518517</v>
      </c>
      <c r="S1432" s="12">
        <f t="shared" si="89"/>
        <v>41992.813518518517</v>
      </c>
      <c r="T1432">
        <f t="shared" si="91"/>
        <v>31</v>
      </c>
    </row>
    <row r="1433" spans="3:20" hidden="1" x14ac:dyDescent="0.55000000000000004">
      <c r="C1433" t="s">
        <v>8221</v>
      </c>
      <c r="D1433" s="8">
        <v>0</v>
      </c>
      <c r="E1433" s="8"/>
      <c r="F1433" s="8"/>
      <c r="G1433" s="8"/>
      <c r="N1433" t="s">
        <v>8221</v>
      </c>
      <c r="O1433">
        <v>1445922216</v>
      </c>
      <c r="P1433">
        <v>1448517816</v>
      </c>
      <c r="Q1433">
        <f t="shared" si="90"/>
        <v>2595600</v>
      </c>
      <c r="R1433" s="12">
        <f t="shared" si="88"/>
        <v>42304.210833333331</v>
      </c>
      <c r="S1433" s="12">
        <f t="shared" si="89"/>
        <v>42334.252500000002</v>
      </c>
      <c r="T1433">
        <f t="shared" si="91"/>
        <v>30.041666666671517</v>
      </c>
    </row>
    <row r="1434" spans="3:20" hidden="1" x14ac:dyDescent="0.55000000000000004">
      <c r="C1434" t="s">
        <v>8221</v>
      </c>
      <c r="D1434" s="8">
        <v>0</v>
      </c>
      <c r="E1434" s="8"/>
      <c r="F1434" s="8"/>
      <c r="G1434" s="8"/>
      <c r="N1434" t="s">
        <v>8221</v>
      </c>
      <c r="O1434">
        <v>1434825828</v>
      </c>
      <c r="P1434">
        <v>1437417828</v>
      </c>
      <c r="Q1434">
        <f t="shared" si="90"/>
        <v>2592000</v>
      </c>
      <c r="R1434" s="12">
        <f t="shared" si="88"/>
        <v>42175.780416666668</v>
      </c>
      <c r="S1434" s="12">
        <f t="shared" si="89"/>
        <v>42205.780416666668</v>
      </c>
      <c r="T1434">
        <f t="shared" si="91"/>
        <v>30</v>
      </c>
    </row>
    <row r="1435" spans="3:20" hidden="1" x14ac:dyDescent="0.55000000000000004">
      <c r="C1435" t="s">
        <v>8221</v>
      </c>
      <c r="D1435" s="8">
        <v>0</v>
      </c>
      <c r="E1435" s="8"/>
      <c r="F1435" s="8"/>
      <c r="G1435" s="8"/>
      <c r="N1435" t="s">
        <v>8221</v>
      </c>
      <c r="O1435">
        <v>1477839675</v>
      </c>
      <c r="P1435">
        <v>1481367600</v>
      </c>
      <c r="Q1435">
        <f t="shared" si="90"/>
        <v>3527925</v>
      </c>
      <c r="R1435" s="12">
        <f t="shared" si="88"/>
        <v>42673.625868055555</v>
      </c>
      <c r="S1435" s="12">
        <f t="shared" si="89"/>
        <v>42714.458333333328</v>
      </c>
      <c r="T1435">
        <f t="shared" si="91"/>
        <v>40.832465277773736</v>
      </c>
    </row>
    <row r="1436" spans="3:20" hidden="1" x14ac:dyDescent="0.55000000000000004">
      <c r="C1436" t="s">
        <v>8221</v>
      </c>
      <c r="D1436" s="8">
        <v>0</v>
      </c>
      <c r="E1436" s="8"/>
      <c r="F1436" s="8"/>
      <c r="G1436" s="8"/>
      <c r="N1436" t="s">
        <v>8221</v>
      </c>
      <c r="O1436">
        <v>1431973478</v>
      </c>
      <c r="P1436">
        <v>1433775600</v>
      </c>
      <c r="Q1436">
        <f t="shared" si="90"/>
        <v>1802122</v>
      </c>
      <c r="R1436" s="12">
        <f t="shared" si="88"/>
        <v>42142.767106481479</v>
      </c>
      <c r="S1436" s="12">
        <f t="shared" si="89"/>
        <v>42163.625</v>
      </c>
      <c r="T1436">
        <f t="shared" si="91"/>
        <v>20.85789351852145</v>
      </c>
    </row>
    <row r="1437" spans="3:20" hidden="1" x14ac:dyDescent="0.55000000000000004">
      <c r="C1437" t="s">
        <v>8221</v>
      </c>
      <c r="D1437" s="8">
        <v>0</v>
      </c>
      <c r="E1437" s="8"/>
      <c r="F1437" s="8"/>
      <c r="G1437" s="8"/>
      <c r="N1437" t="s">
        <v>8221</v>
      </c>
      <c r="O1437">
        <v>1441997020</v>
      </c>
      <c r="P1437">
        <v>1444589020</v>
      </c>
      <c r="Q1437">
        <f t="shared" si="90"/>
        <v>2592000</v>
      </c>
      <c r="R1437" s="12">
        <f t="shared" si="88"/>
        <v>42258.780324074076</v>
      </c>
      <c r="S1437" s="12">
        <f t="shared" si="89"/>
        <v>42288.780324074076</v>
      </c>
      <c r="T1437">
        <f t="shared" si="91"/>
        <v>30</v>
      </c>
    </row>
    <row r="1438" spans="3:20" hidden="1" x14ac:dyDescent="0.55000000000000004">
      <c r="C1438" t="s">
        <v>8221</v>
      </c>
      <c r="D1438" s="8">
        <v>0</v>
      </c>
      <c r="E1438" s="8"/>
      <c r="F1438" s="8"/>
      <c r="G1438" s="8"/>
      <c r="N1438" t="s">
        <v>8221</v>
      </c>
      <c r="O1438">
        <v>1453451057</v>
      </c>
      <c r="P1438">
        <v>1456043057</v>
      </c>
      <c r="Q1438">
        <f t="shared" si="90"/>
        <v>2592000</v>
      </c>
      <c r="R1438" s="12">
        <f t="shared" si="88"/>
        <v>42391.35019675926</v>
      </c>
      <c r="S1438" s="12">
        <f t="shared" si="89"/>
        <v>42421.35019675926</v>
      </c>
      <c r="T1438">
        <f t="shared" si="91"/>
        <v>30</v>
      </c>
    </row>
    <row r="1439" spans="3:20" hidden="1" x14ac:dyDescent="0.55000000000000004">
      <c r="C1439" t="s">
        <v>8221</v>
      </c>
      <c r="D1439" s="8">
        <v>0</v>
      </c>
      <c r="E1439" s="8"/>
      <c r="F1439" s="8"/>
      <c r="G1439" s="8"/>
      <c r="N1439" t="s">
        <v>8221</v>
      </c>
      <c r="O1439">
        <v>1402058739</v>
      </c>
      <c r="P1439">
        <v>1405227540</v>
      </c>
      <c r="Q1439">
        <f t="shared" si="90"/>
        <v>3168801</v>
      </c>
      <c r="R1439" s="12">
        <f t="shared" si="88"/>
        <v>41796.531701388885</v>
      </c>
      <c r="S1439" s="12">
        <f t="shared" si="89"/>
        <v>41833.207638888889</v>
      </c>
      <c r="T1439">
        <f t="shared" si="91"/>
        <v>36.675937500003783</v>
      </c>
    </row>
    <row r="1440" spans="3:20" hidden="1" x14ac:dyDescent="0.55000000000000004">
      <c r="C1440" t="s">
        <v>8221</v>
      </c>
      <c r="D1440" s="8">
        <v>0</v>
      </c>
      <c r="E1440" s="8"/>
      <c r="F1440" s="8"/>
      <c r="G1440" s="8"/>
      <c r="N1440" t="s">
        <v>8221</v>
      </c>
      <c r="O1440">
        <v>1459198499</v>
      </c>
      <c r="P1440">
        <v>1461765300</v>
      </c>
      <c r="Q1440">
        <f t="shared" si="90"/>
        <v>2566801</v>
      </c>
      <c r="R1440" s="12">
        <f t="shared" si="88"/>
        <v>42457.871516203704</v>
      </c>
      <c r="S1440" s="12">
        <f t="shared" si="89"/>
        <v>42487.579861111109</v>
      </c>
      <c r="T1440">
        <f t="shared" si="91"/>
        <v>29.708344907405262</v>
      </c>
    </row>
    <row r="1441" spans="3:20" hidden="1" x14ac:dyDescent="0.55000000000000004">
      <c r="C1441" t="s">
        <v>8221</v>
      </c>
      <c r="D1441" s="8">
        <v>0</v>
      </c>
      <c r="E1441" s="8"/>
      <c r="F1441" s="8"/>
      <c r="G1441" s="8"/>
      <c r="N1441" t="s">
        <v>8221</v>
      </c>
      <c r="O1441">
        <v>1423166101</v>
      </c>
      <c r="P1441">
        <v>1425758101</v>
      </c>
      <c r="Q1441">
        <f t="shared" si="90"/>
        <v>2592000</v>
      </c>
      <c r="R1441" s="12">
        <f t="shared" si="88"/>
        <v>42040.829872685179</v>
      </c>
      <c r="S1441" s="12">
        <f t="shared" si="89"/>
        <v>42070.829872685179</v>
      </c>
      <c r="T1441">
        <f t="shared" si="91"/>
        <v>30</v>
      </c>
    </row>
    <row r="1442" spans="3:20" hidden="1" x14ac:dyDescent="0.55000000000000004">
      <c r="C1442" t="s">
        <v>8221</v>
      </c>
      <c r="D1442" s="8">
        <v>0</v>
      </c>
      <c r="E1442" s="8"/>
      <c r="F1442" s="8"/>
      <c r="G1442" s="8"/>
      <c r="N1442" t="s">
        <v>8221</v>
      </c>
      <c r="O1442">
        <v>1461693463</v>
      </c>
      <c r="P1442">
        <v>1464285463</v>
      </c>
      <c r="Q1442">
        <f t="shared" si="90"/>
        <v>2592000</v>
      </c>
      <c r="R1442" s="12">
        <f t="shared" si="88"/>
        <v>42486.748414351852</v>
      </c>
      <c r="S1442" s="12">
        <f t="shared" si="89"/>
        <v>42516.748414351852</v>
      </c>
      <c r="T1442">
        <f t="shared" si="91"/>
        <v>30</v>
      </c>
    </row>
    <row r="1443" spans="3:20" hidden="1" x14ac:dyDescent="0.55000000000000004">
      <c r="C1443" t="s">
        <v>8221</v>
      </c>
      <c r="D1443" s="8">
        <v>0</v>
      </c>
      <c r="E1443" s="8"/>
      <c r="F1443" s="8"/>
      <c r="G1443" s="8"/>
      <c r="N1443" t="s">
        <v>8221</v>
      </c>
      <c r="O1443">
        <v>1436811769</v>
      </c>
      <c r="P1443">
        <v>1441995769</v>
      </c>
      <c r="Q1443">
        <f t="shared" si="90"/>
        <v>5184000</v>
      </c>
      <c r="R1443" s="12">
        <f t="shared" si="88"/>
        <v>42198.765844907408</v>
      </c>
      <c r="S1443" s="12">
        <f t="shared" si="89"/>
        <v>42258.765844907408</v>
      </c>
      <c r="T1443">
        <f t="shared" si="91"/>
        <v>60</v>
      </c>
    </row>
    <row r="1444" spans="3:20" hidden="1" x14ac:dyDescent="0.55000000000000004">
      <c r="C1444" t="s">
        <v>8221</v>
      </c>
      <c r="D1444" s="8">
        <v>0</v>
      </c>
      <c r="E1444" s="8"/>
      <c r="F1444" s="8"/>
      <c r="G1444" s="8"/>
      <c r="N1444" t="s">
        <v>8221</v>
      </c>
      <c r="O1444">
        <v>1461598158</v>
      </c>
      <c r="P1444">
        <v>1464190158</v>
      </c>
      <c r="Q1444">
        <f t="shared" si="90"/>
        <v>2592000</v>
      </c>
      <c r="R1444" s="12">
        <f t="shared" si="88"/>
        <v>42485.64534722222</v>
      </c>
      <c r="S1444" s="12">
        <f t="shared" si="89"/>
        <v>42515.64534722222</v>
      </c>
      <c r="T1444">
        <f t="shared" si="91"/>
        <v>30</v>
      </c>
    </row>
    <row r="1445" spans="3:20" hidden="1" x14ac:dyDescent="0.55000000000000004">
      <c r="C1445" t="s">
        <v>8221</v>
      </c>
      <c r="D1445" s="8">
        <v>0</v>
      </c>
      <c r="E1445" s="8"/>
      <c r="F1445" s="8"/>
      <c r="G1445" s="8"/>
      <c r="N1445" t="s">
        <v>8221</v>
      </c>
      <c r="O1445">
        <v>1480803209</v>
      </c>
      <c r="P1445">
        <v>1483395209</v>
      </c>
      <c r="Q1445">
        <f t="shared" si="90"/>
        <v>2592000</v>
      </c>
      <c r="R1445" s="12">
        <f t="shared" si="88"/>
        <v>42707.926030092596</v>
      </c>
      <c r="S1445" s="12">
        <f t="shared" si="89"/>
        <v>42737.926030092596</v>
      </c>
      <c r="T1445">
        <f t="shared" si="91"/>
        <v>30</v>
      </c>
    </row>
    <row r="1446" spans="3:20" hidden="1" x14ac:dyDescent="0.55000000000000004">
      <c r="C1446" t="s">
        <v>8221</v>
      </c>
      <c r="D1446" s="8">
        <v>0</v>
      </c>
      <c r="E1446" s="8"/>
      <c r="F1446" s="8"/>
      <c r="G1446" s="8"/>
      <c r="N1446" t="s">
        <v>8221</v>
      </c>
      <c r="O1446">
        <v>1436907462</v>
      </c>
      <c r="P1446">
        <v>1442091462</v>
      </c>
      <c r="Q1446">
        <f t="shared" si="90"/>
        <v>5184000</v>
      </c>
      <c r="R1446" s="12">
        <f t="shared" si="88"/>
        <v>42199.873402777783</v>
      </c>
      <c r="S1446" s="12">
        <f t="shared" si="89"/>
        <v>42259.873402777783</v>
      </c>
      <c r="T1446">
        <f t="shared" si="91"/>
        <v>60</v>
      </c>
    </row>
    <row r="1447" spans="3:20" hidden="1" x14ac:dyDescent="0.55000000000000004">
      <c r="C1447" t="s">
        <v>8221</v>
      </c>
      <c r="D1447" s="8">
        <v>0</v>
      </c>
      <c r="E1447" s="8"/>
      <c r="F1447" s="8"/>
      <c r="G1447" s="8"/>
      <c r="N1447" t="s">
        <v>8221</v>
      </c>
      <c r="O1447">
        <v>1431694855</v>
      </c>
      <c r="P1447">
        <v>1434286855</v>
      </c>
      <c r="Q1447">
        <f t="shared" si="90"/>
        <v>2592000</v>
      </c>
      <c r="R1447" s="12">
        <f t="shared" si="88"/>
        <v>42139.542303240742</v>
      </c>
      <c r="S1447" s="12">
        <f t="shared" si="89"/>
        <v>42169.542303240742</v>
      </c>
      <c r="T1447">
        <f t="shared" si="91"/>
        <v>30</v>
      </c>
    </row>
    <row r="1448" spans="3:20" hidden="1" x14ac:dyDescent="0.55000000000000004">
      <c r="C1448" t="s">
        <v>8221</v>
      </c>
      <c r="D1448" s="8">
        <v>0</v>
      </c>
      <c r="E1448" s="8"/>
      <c r="F1448" s="8"/>
      <c r="G1448" s="8"/>
      <c r="N1448" t="s">
        <v>8221</v>
      </c>
      <c r="O1448">
        <v>1459507478</v>
      </c>
      <c r="P1448">
        <v>1461235478</v>
      </c>
      <c r="Q1448">
        <f t="shared" si="90"/>
        <v>1728000</v>
      </c>
      <c r="R1448" s="12">
        <f t="shared" si="88"/>
        <v>42461.447662037041</v>
      </c>
      <c r="S1448" s="12">
        <f t="shared" si="89"/>
        <v>42481.447662037041</v>
      </c>
      <c r="T1448">
        <f t="shared" si="91"/>
        <v>20</v>
      </c>
    </row>
    <row r="1449" spans="3:20" hidden="1" x14ac:dyDescent="0.55000000000000004">
      <c r="C1449" t="s">
        <v>8221</v>
      </c>
      <c r="D1449" s="8">
        <v>0</v>
      </c>
      <c r="E1449" s="8"/>
      <c r="F1449" s="8"/>
      <c r="G1449" s="8"/>
      <c r="N1449" t="s">
        <v>8221</v>
      </c>
      <c r="O1449">
        <v>1465407134</v>
      </c>
      <c r="P1449">
        <v>1467999134</v>
      </c>
      <c r="Q1449">
        <f t="shared" si="90"/>
        <v>2592000</v>
      </c>
      <c r="R1449" s="12">
        <f t="shared" si="88"/>
        <v>42529.730717592596</v>
      </c>
      <c r="S1449" s="12">
        <f t="shared" si="89"/>
        <v>42559.730717592596</v>
      </c>
      <c r="T1449">
        <f t="shared" si="91"/>
        <v>30</v>
      </c>
    </row>
    <row r="1450" spans="3:20" hidden="1" x14ac:dyDescent="0.55000000000000004">
      <c r="C1450" t="s">
        <v>8221</v>
      </c>
      <c r="D1450" s="8">
        <v>0</v>
      </c>
      <c r="E1450" s="8"/>
      <c r="F1450" s="8"/>
      <c r="G1450" s="8"/>
      <c r="N1450" t="s">
        <v>8221</v>
      </c>
      <c r="O1450">
        <v>1429655318</v>
      </c>
      <c r="P1450">
        <v>1432272300</v>
      </c>
      <c r="Q1450">
        <f t="shared" si="90"/>
        <v>2616982</v>
      </c>
      <c r="R1450" s="12">
        <f t="shared" si="88"/>
        <v>42115.936550925922</v>
      </c>
      <c r="S1450" s="12">
        <f t="shared" si="89"/>
        <v>42146.225694444445</v>
      </c>
      <c r="T1450">
        <f t="shared" si="91"/>
        <v>30.289143518522906</v>
      </c>
    </row>
    <row r="1451" spans="3:20" hidden="1" x14ac:dyDescent="0.55000000000000004">
      <c r="C1451" t="s">
        <v>8221</v>
      </c>
      <c r="D1451" s="8">
        <v>0</v>
      </c>
      <c r="E1451" s="8"/>
      <c r="F1451" s="8"/>
      <c r="G1451" s="8"/>
      <c r="N1451" t="s">
        <v>8221</v>
      </c>
      <c r="O1451">
        <v>1427138905</v>
      </c>
      <c r="P1451">
        <v>1431286105</v>
      </c>
      <c r="Q1451">
        <f t="shared" si="90"/>
        <v>4147200</v>
      </c>
      <c r="R1451" s="12">
        <f t="shared" si="88"/>
        <v>42086.811400462961</v>
      </c>
      <c r="S1451" s="12">
        <f t="shared" si="89"/>
        <v>42134.811400462961</v>
      </c>
      <c r="T1451">
        <f t="shared" si="91"/>
        <v>48</v>
      </c>
    </row>
    <row r="1452" spans="3:20" hidden="1" x14ac:dyDescent="0.55000000000000004">
      <c r="C1452" t="s">
        <v>8221</v>
      </c>
      <c r="D1452" s="8">
        <v>0</v>
      </c>
      <c r="E1452" s="8"/>
      <c r="F1452" s="8"/>
      <c r="G1452" s="8"/>
      <c r="N1452" t="s">
        <v>8221</v>
      </c>
      <c r="O1452">
        <v>1453349197</v>
      </c>
      <c r="P1452">
        <v>1455941197</v>
      </c>
      <c r="Q1452">
        <f t="shared" si="90"/>
        <v>2592000</v>
      </c>
      <c r="R1452" s="12">
        <f t="shared" si="88"/>
        <v>42390.171261574069</v>
      </c>
      <c r="S1452" s="12">
        <f t="shared" si="89"/>
        <v>42420.171261574069</v>
      </c>
      <c r="T1452">
        <f t="shared" si="91"/>
        <v>30</v>
      </c>
    </row>
    <row r="1453" spans="3:20" hidden="1" x14ac:dyDescent="0.55000000000000004">
      <c r="C1453" t="s">
        <v>8221</v>
      </c>
      <c r="D1453" s="8">
        <v>0</v>
      </c>
      <c r="E1453" s="8"/>
      <c r="F1453" s="8"/>
      <c r="G1453" s="8"/>
      <c r="N1453" t="s">
        <v>8220</v>
      </c>
      <c r="O1453">
        <v>1413759659</v>
      </c>
      <c r="P1453">
        <v>1416355259</v>
      </c>
      <c r="Q1453">
        <f t="shared" si="90"/>
        <v>2595600</v>
      </c>
      <c r="R1453" s="12">
        <f t="shared" si="88"/>
        <v>41931.959016203706</v>
      </c>
      <c r="S1453" s="12">
        <f t="shared" si="89"/>
        <v>41962.00068287037</v>
      </c>
      <c r="T1453">
        <f t="shared" si="91"/>
        <v>30.041666666664241</v>
      </c>
    </row>
    <row r="1454" spans="3:20" hidden="1" x14ac:dyDescent="0.55000000000000004">
      <c r="C1454" t="s">
        <v>8221</v>
      </c>
      <c r="D1454" s="8">
        <v>0</v>
      </c>
      <c r="E1454" s="8"/>
      <c r="F1454" s="8"/>
      <c r="G1454" s="8"/>
      <c r="N1454" t="s">
        <v>8220</v>
      </c>
      <c r="O1454">
        <v>1403974363</v>
      </c>
      <c r="P1454">
        <v>1406566363</v>
      </c>
      <c r="Q1454">
        <f t="shared" si="90"/>
        <v>2592000</v>
      </c>
      <c r="R1454" s="12">
        <f t="shared" si="88"/>
        <v>41818.703275462962</v>
      </c>
      <c r="S1454" s="12">
        <f t="shared" si="89"/>
        <v>41848.703275462962</v>
      </c>
      <c r="T1454">
        <f t="shared" si="91"/>
        <v>30</v>
      </c>
    </row>
    <row r="1455" spans="3:20" hidden="1" x14ac:dyDescent="0.55000000000000004">
      <c r="C1455" t="s">
        <v>8221</v>
      </c>
      <c r="D1455" s="8">
        <v>0</v>
      </c>
      <c r="E1455" s="8"/>
      <c r="F1455" s="8"/>
      <c r="G1455" s="8"/>
      <c r="N1455" t="s">
        <v>8220</v>
      </c>
      <c r="O1455">
        <v>1488386547</v>
      </c>
      <c r="P1455">
        <v>1492270947</v>
      </c>
      <c r="Q1455">
        <f t="shared" si="90"/>
        <v>3884400</v>
      </c>
      <c r="R1455" s="12">
        <f t="shared" si="88"/>
        <v>42795.696145833332</v>
      </c>
      <c r="S1455" s="12">
        <f t="shared" si="89"/>
        <v>42840.654479166667</v>
      </c>
      <c r="T1455">
        <f t="shared" si="91"/>
        <v>44.958333333335759</v>
      </c>
    </row>
    <row r="1456" spans="3:20" hidden="1" x14ac:dyDescent="0.55000000000000004">
      <c r="C1456" t="s">
        <v>8221</v>
      </c>
      <c r="D1456" s="8">
        <v>0</v>
      </c>
      <c r="E1456" s="8"/>
      <c r="F1456" s="8"/>
      <c r="G1456" s="8"/>
      <c r="N1456" t="s">
        <v>8220</v>
      </c>
      <c r="O1456">
        <v>1459716480</v>
      </c>
      <c r="P1456">
        <v>1461535140</v>
      </c>
      <c r="Q1456">
        <f t="shared" si="90"/>
        <v>1818660</v>
      </c>
      <c r="R1456" s="12">
        <f t="shared" si="88"/>
        <v>42463.866666666669</v>
      </c>
      <c r="S1456" s="12">
        <f t="shared" si="89"/>
        <v>42484.915972222225</v>
      </c>
      <c r="T1456">
        <f t="shared" si="91"/>
        <v>21.049305555556202</v>
      </c>
    </row>
    <row r="1457" spans="3:20" hidden="1" x14ac:dyDescent="0.55000000000000004">
      <c r="C1457" t="s">
        <v>8221</v>
      </c>
      <c r="D1457" s="8">
        <v>0</v>
      </c>
      <c r="E1457" s="8"/>
      <c r="F1457" s="8"/>
      <c r="G1457" s="8"/>
      <c r="N1457" t="s">
        <v>8220</v>
      </c>
      <c r="O1457">
        <v>1405181320</v>
      </c>
      <c r="P1457">
        <v>1409924340</v>
      </c>
      <c r="Q1457">
        <f t="shared" si="90"/>
        <v>4743020</v>
      </c>
      <c r="R1457" s="12">
        <f t="shared" si="88"/>
        <v>41832.672685185185</v>
      </c>
      <c r="S1457" s="12">
        <f t="shared" si="89"/>
        <v>41887.568749999999</v>
      </c>
      <c r="T1457">
        <f t="shared" si="91"/>
        <v>54.896064814813144</v>
      </c>
    </row>
    <row r="1458" spans="3:20" hidden="1" x14ac:dyDescent="0.55000000000000004">
      <c r="C1458" t="s">
        <v>8221</v>
      </c>
      <c r="D1458" s="8">
        <v>0</v>
      </c>
      <c r="E1458" s="8"/>
      <c r="F1458" s="8"/>
      <c r="G1458" s="8"/>
      <c r="N1458" t="s">
        <v>8220</v>
      </c>
      <c r="O1458">
        <v>1480867365</v>
      </c>
      <c r="P1458">
        <v>1483459365</v>
      </c>
      <c r="Q1458">
        <f t="shared" si="90"/>
        <v>2592000</v>
      </c>
      <c r="R1458" s="12">
        <f t="shared" si="88"/>
        <v>42708.668576388889</v>
      </c>
      <c r="S1458" s="12">
        <f t="shared" si="89"/>
        <v>42738.668576388889</v>
      </c>
      <c r="T1458">
        <f t="shared" si="91"/>
        <v>30</v>
      </c>
    </row>
    <row r="1459" spans="3:20" hidden="1" x14ac:dyDescent="0.55000000000000004">
      <c r="C1459" t="s">
        <v>8221</v>
      </c>
      <c r="D1459" s="8">
        <v>0</v>
      </c>
      <c r="E1459" s="8"/>
      <c r="F1459" s="8"/>
      <c r="G1459" s="8"/>
      <c r="N1459" t="s">
        <v>8220</v>
      </c>
      <c r="O1459">
        <v>1444685444</v>
      </c>
      <c r="P1459">
        <v>1447281044</v>
      </c>
      <c r="Q1459">
        <f t="shared" si="90"/>
        <v>2595600</v>
      </c>
      <c r="R1459" s="12">
        <f t="shared" si="88"/>
        <v>42289.89634259259</v>
      </c>
      <c r="S1459" s="12">
        <f t="shared" si="89"/>
        <v>42319.938009259262</v>
      </c>
      <c r="T1459">
        <f t="shared" si="91"/>
        <v>30.041666666671517</v>
      </c>
    </row>
    <row r="1460" spans="3:20" hidden="1" x14ac:dyDescent="0.55000000000000004">
      <c r="C1460" t="s">
        <v>8221</v>
      </c>
      <c r="D1460" s="8">
        <v>0</v>
      </c>
      <c r="E1460" s="8"/>
      <c r="F1460" s="8"/>
      <c r="G1460" s="8"/>
      <c r="N1460" t="s">
        <v>8220</v>
      </c>
      <c r="O1460">
        <v>1405097760</v>
      </c>
      <c r="P1460">
        <v>1407729600</v>
      </c>
      <c r="Q1460">
        <f t="shared" si="90"/>
        <v>2631840</v>
      </c>
      <c r="R1460" s="12">
        <f t="shared" si="88"/>
        <v>41831.705555555556</v>
      </c>
      <c r="S1460" s="12">
        <f t="shared" si="89"/>
        <v>41862.166666666664</v>
      </c>
      <c r="T1460">
        <f t="shared" si="91"/>
        <v>30.461111111108039</v>
      </c>
    </row>
    <row r="1461" spans="3:20" hidden="1" x14ac:dyDescent="0.55000000000000004">
      <c r="C1461" t="s">
        <v>8221</v>
      </c>
      <c r="D1461" s="8">
        <v>0</v>
      </c>
      <c r="E1461" s="8"/>
      <c r="F1461" s="8"/>
      <c r="G1461" s="8"/>
      <c r="N1461" t="s">
        <v>8220</v>
      </c>
      <c r="O1461">
        <v>1446612896</v>
      </c>
      <c r="P1461">
        <v>1449077100</v>
      </c>
      <c r="Q1461">
        <f t="shared" si="90"/>
        <v>2464204</v>
      </c>
      <c r="R1461" s="12">
        <f t="shared" si="88"/>
        <v>42312.204814814817</v>
      </c>
      <c r="S1461" s="12">
        <f t="shared" si="89"/>
        <v>42340.725694444445</v>
      </c>
      <c r="T1461">
        <f t="shared" si="91"/>
        <v>28.520879629628325</v>
      </c>
    </row>
    <row r="1462" spans="3:20" hidden="1" x14ac:dyDescent="0.55000000000000004">
      <c r="C1462" t="s">
        <v>8221</v>
      </c>
      <c r="D1462" s="8">
        <v>0</v>
      </c>
      <c r="E1462" s="8"/>
      <c r="F1462" s="8"/>
      <c r="G1462" s="8"/>
      <c r="N1462" t="s">
        <v>8220</v>
      </c>
      <c r="O1462">
        <v>1412371898</v>
      </c>
      <c r="P1462">
        <v>1417391100</v>
      </c>
      <c r="Q1462">
        <f t="shared" si="90"/>
        <v>5019202</v>
      </c>
      <c r="R1462" s="12">
        <f t="shared" si="88"/>
        <v>41915.896967592591</v>
      </c>
      <c r="S1462" s="12">
        <f t="shared" si="89"/>
        <v>41973.989583333328</v>
      </c>
      <c r="T1462">
        <f t="shared" si="91"/>
        <v>58.092615740737529</v>
      </c>
    </row>
    <row r="1463" spans="3:20" x14ac:dyDescent="0.55000000000000004">
      <c r="C1463" t="s">
        <v>8221</v>
      </c>
      <c r="D1463" s="8">
        <v>0</v>
      </c>
      <c r="E1463" s="8"/>
      <c r="F1463" s="8"/>
      <c r="G1463" s="8"/>
      <c r="N1463" t="s">
        <v>8219</v>
      </c>
      <c r="O1463">
        <v>1410967754</v>
      </c>
      <c r="P1463">
        <v>1413849600</v>
      </c>
      <c r="Q1463">
        <f t="shared" si="90"/>
        <v>2881846</v>
      </c>
      <c r="R1463" s="12">
        <f t="shared" si="88"/>
        <v>41899.645300925928</v>
      </c>
      <c r="S1463" s="12">
        <f t="shared" si="89"/>
        <v>41933</v>
      </c>
      <c r="T1463">
        <f t="shared" si="91"/>
        <v>33.354699074072414</v>
      </c>
    </row>
    <row r="1464" spans="3:20" x14ac:dyDescent="0.55000000000000004">
      <c r="C1464" t="s">
        <v>8221</v>
      </c>
      <c r="D1464" s="8">
        <v>0</v>
      </c>
      <c r="E1464" s="8"/>
      <c r="F1464" s="8"/>
      <c r="G1464" s="8"/>
      <c r="N1464" t="s">
        <v>8219</v>
      </c>
      <c r="O1464">
        <v>1363017271</v>
      </c>
      <c r="P1464">
        <v>1365609271</v>
      </c>
      <c r="Q1464">
        <f t="shared" si="90"/>
        <v>2592000</v>
      </c>
      <c r="R1464" s="12">
        <f t="shared" si="88"/>
        <v>41344.662858796299</v>
      </c>
      <c r="S1464" s="12">
        <f t="shared" si="89"/>
        <v>41374.662858796299</v>
      </c>
      <c r="T1464">
        <f t="shared" si="91"/>
        <v>30</v>
      </c>
    </row>
    <row r="1465" spans="3:20" x14ac:dyDescent="0.55000000000000004">
      <c r="C1465" t="s">
        <v>8221</v>
      </c>
      <c r="D1465" s="8">
        <v>0</v>
      </c>
      <c r="E1465" s="8"/>
      <c r="F1465" s="8"/>
      <c r="G1465" s="8"/>
      <c r="N1465" t="s">
        <v>8219</v>
      </c>
      <c r="O1465">
        <v>1361483538</v>
      </c>
      <c r="P1465">
        <v>1365367938</v>
      </c>
      <c r="Q1465">
        <f t="shared" si="90"/>
        <v>3884400</v>
      </c>
      <c r="R1465" s="12">
        <f t="shared" si="88"/>
        <v>41326.911319444444</v>
      </c>
      <c r="S1465" s="12">
        <f t="shared" si="89"/>
        <v>41371.869652777779</v>
      </c>
      <c r="T1465">
        <f t="shared" si="91"/>
        <v>44.958333333335759</v>
      </c>
    </row>
    <row r="1466" spans="3:20" x14ac:dyDescent="0.55000000000000004">
      <c r="C1466" t="s">
        <v>8221</v>
      </c>
      <c r="D1466" s="8">
        <v>0</v>
      </c>
      <c r="E1466" s="8"/>
      <c r="F1466" s="8"/>
      <c r="G1466" s="8"/>
      <c r="N1466" t="s">
        <v>8219</v>
      </c>
      <c r="O1466">
        <v>1358437958</v>
      </c>
      <c r="P1466">
        <v>1361029958</v>
      </c>
      <c r="Q1466">
        <f t="shared" si="90"/>
        <v>2592000</v>
      </c>
      <c r="R1466" s="12">
        <f t="shared" si="88"/>
        <v>41291.661550925928</v>
      </c>
      <c r="S1466" s="12">
        <f t="shared" si="89"/>
        <v>41321.661550925928</v>
      </c>
      <c r="T1466">
        <f t="shared" si="91"/>
        <v>30</v>
      </c>
    </row>
    <row r="1467" spans="3:20" x14ac:dyDescent="0.55000000000000004">
      <c r="C1467" t="s">
        <v>8221</v>
      </c>
      <c r="D1467" s="8">
        <v>0</v>
      </c>
      <c r="E1467" s="8"/>
      <c r="F1467" s="8"/>
      <c r="G1467" s="8"/>
      <c r="N1467" t="s">
        <v>8219</v>
      </c>
      <c r="O1467">
        <v>1329759452</v>
      </c>
      <c r="P1467">
        <v>1332385200</v>
      </c>
      <c r="Q1467">
        <f t="shared" si="90"/>
        <v>2625748</v>
      </c>
      <c r="R1467" s="12">
        <f t="shared" si="88"/>
        <v>40959.734398148146</v>
      </c>
      <c r="S1467" s="12">
        <f t="shared" si="89"/>
        <v>40990.125</v>
      </c>
      <c r="T1467">
        <f t="shared" si="91"/>
        <v>30.390601851853717</v>
      </c>
    </row>
    <row r="1468" spans="3:20" x14ac:dyDescent="0.55000000000000004">
      <c r="C1468" t="s">
        <v>8221</v>
      </c>
      <c r="D1468" s="8">
        <v>0</v>
      </c>
      <c r="E1468" s="8"/>
      <c r="F1468" s="8"/>
      <c r="G1468" s="8"/>
      <c r="N1468" t="s">
        <v>8219</v>
      </c>
      <c r="O1468">
        <v>1449029266</v>
      </c>
      <c r="P1468">
        <v>1452574800</v>
      </c>
      <c r="Q1468">
        <f t="shared" si="90"/>
        <v>3545534</v>
      </c>
      <c r="R1468" s="12">
        <f t="shared" si="88"/>
        <v>42340.172060185185</v>
      </c>
      <c r="S1468" s="12">
        <f t="shared" si="89"/>
        <v>42381.208333333328</v>
      </c>
      <c r="T1468">
        <f t="shared" si="91"/>
        <v>41.036273148143664</v>
      </c>
    </row>
    <row r="1469" spans="3:20" x14ac:dyDescent="0.55000000000000004">
      <c r="C1469" t="s">
        <v>8221</v>
      </c>
      <c r="D1469" s="8">
        <v>0</v>
      </c>
      <c r="E1469" s="8"/>
      <c r="F1469" s="8"/>
      <c r="G1469" s="8"/>
      <c r="N1469" t="s">
        <v>8219</v>
      </c>
      <c r="O1469">
        <v>1327518885</v>
      </c>
      <c r="P1469">
        <v>1332699285</v>
      </c>
      <c r="Q1469">
        <f t="shared" si="90"/>
        <v>5180400</v>
      </c>
      <c r="R1469" s="12">
        <f t="shared" si="88"/>
        <v>40933.80190972222</v>
      </c>
      <c r="S1469" s="12">
        <f t="shared" si="89"/>
        <v>40993.760243055556</v>
      </c>
      <c r="T1469">
        <f t="shared" si="91"/>
        <v>59.958333333335759</v>
      </c>
    </row>
    <row r="1470" spans="3:20" x14ac:dyDescent="0.55000000000000004">
      <c r="C1470" t="s">
        <v>8221</v>
      </c>
      <c r="D1470" s="8">
        <v>0</v>
      </c>
      <c r="E1470" s="8"/>
      <c r="F1470" s="8"/>
      <c r="G1470" s="8"/>
      <c r="N1470" t="s">
        <v>8219</v>
      </c>
      <c r="O1470">
        <v>1302654049</v>
      </c>
      <c r="P1470">
        <v>1307838049</v>
      </c>
      <c r="Q1470">
        <f t="shared" si="90"/>
        <v>5184000</v>
      </c>
      <c r="R1470" s="12">
        <f t="shared" si="88"/>
        <v>40646.014456018522</v>
      </c>
      <c r="S1470" s="12">
        <f t="shared" si="89"/>
        <v>40706.014456018522</v>
      </c>
      <c r="T1470">
        <f t="shared" si="91"/>
        <v>60</v>
      </c>
    </row>
    <row r="1471" spans="3:20" x14ac:dyDescent="0.55000000000000004">
      <c r="C1471" t="s">
        <v>8221</v>
      </c>
      <c r="D1471" s="8">
        <v>0</v>
      </c>
      <c r="E1471" s="8"/>
      <c r="F1471" s="8"/>
      <c r="G1471" s="8"/>
      <c r="N1471" t="s">
        <v>8219</v>
      </c>
      <c r="O1471">
        <v>1358346109</v>
      </c>
      <c r="P1471">
        <v>1360938109</v>
      </c>
      <c r="Q1471">
        <f t="shared" si="90"/>
        <v>2592000</v>
      </c>
      <c r="R1471" s="12">
        <f t="shared" si="88"/>
        <v>41290.598483796297</v>
      </c>
      <c r="S1471" s="12">
        <f t="shared" si="89"/>
        <v>41320.598483796297</v>
      </c>
      <c r="T1471">
        <f t="shared" si="91"/>
        <v>30</v>
      </c>
    </row>
    <row r="1472" spans="3:20" x14ac:dyDescent="0.55000000000000004">
      <c r="C1472" t="s">
        <v>8221</v>
      </c>
      <c r="D1472" s="8">
        <v>0</v>
      </c>
      <c r="E1472" s="8"/>
      <c r="F1472" s="8"/>
      <c r="G1472" s="8"/>
      <c r="N1472" t="s">
        <v>8219</v>
      </c>
      <c r="O1472">
        <v>1354909863</v>
      </c>
      <c r="P1472">
        <v>1356724263</v>
      </c>
      <c r="Q1472">
        <f t="shared" si="90"/>
        <v>1814400</v>
      </c>
      <c r="R1472" s="12">
        <f t="shared" si="88"/>
        <v>41250.827118055553</v>
      </c>
      <c r="S1472" s="12">
        <f t="shared" si="89"/>
        <v>41271.827118055553</v>
      </c>
      <c r="T1472">
        <f t="shared" si="91"/>
        <v>21</v>
      </c>
    </row>
    <row r="1473" spans="3:20" x14ac:dyDescent="0.55000000000000004">
      <c r="C1473" t="s">
        <v>8221</v>
      </c>
      <c r="D1473" s="8">
        <v>0</v>
      </c>
      <c r="E1473" s="8"/>
      <c r="F1473" s="8"/>
      <c r="G1473" s="8"/>
      <c r="N1473" t="s">
        <v>8219</v>
      </c>
      <c r="O1473">
        <v>1426028334</v>
      </c>
      <c r="P1473">
        <v>1428620334</v>
      </c>
      <c r="Q1473">
        <f t="shared" si="90"/>
        <v>2592000</v>
      </c>
      <c r="R1473" s="12">
        <f t="shared" si="88"/>
        <v>42073.957569444443</v>
      </c>
      <c r="S1473" s="12">
        <f t="shared" si="89"/>
        <v>42103.957569444443</v>
      </c>
      <c r="T1473">
        <f t="shared" si="91"/>
        <v>30</v>
      </c>
    </row>
    <row r="1474" spans="3:20" x14ac:dyDescent="0.55000000000000004">
      <c r="C1474" t="s">
        <v>8221</v>
      </c>
      <c r="D1474" s="8">
        <v>0</v>
      </c>
      <c r="E1474" s="8"/>
      <c r="F1474" s="8"/>
      <c r="G1474" s="8"/>
      <c r="N1474" t="s">
        <v>8219</v>
      </c>
      <c r="O1474">
        <v>1379336503</v>
      </c>
      <c r="P1474">
        <v>1381928503</v>
      </c>
      <c r="Q1474">
        <f t="shared" si="90"/>
        <v>2592000</v>
      </c>
      <c r="R1474" s="12">
        <f t="shared" ref="R1474:R1537" si="92">(((O1474/60)/60)/24)+DATE(1970,1,1)</f>
        <v>41533.542858796296</v>
      </c>
      <c r="S1474" s="12">
        <f t="shared" ref="S1474:S1537" si="93">(((P1474/60)/60)/24)+DATE(1970,1,1)</f>
        <v>41563.542858796296</v>
      </c>
      <c r="T1474">
        <f t="shared" si="91"/>
        <v>30</v>
      </c>
    </row>
    <row r="1475" spans="3:20" x14ac:dyDescent="0.55000000000000004">
      <c r="C1475" t="s">
        <v>8221</v>
      </c>
      <c r="D1475" s="8">
        <v>0</v>
      </c>
      <c r="E1475" s="8"/>
      <c r="F1475" s="8"/>
      <c r="G1475" s="8"/>
      <c r="N1475" t="s">
        <v>8219</v>
      </c>
      <c r="O1475">
        <v>1328052639</v>
      </c>
      <c r="P1475">
        <v>1330644639</v>
      </c>
      <c r="Q1475">
        <f t="shared" ref="Q1475:Q1538" si="94">P1475-O1475</f>
        <v>2592000</v>
      </c>
      <c r="R1475" s="12">
        <f t="shared" si="92"/>
        <v>40939.979618055557</v>
      </c>
      <c r="S1475" s="12">
        <f t="shared" si="93"/>
        <v>40969.979618055557</v>
      </c>
      <c r="T1475">
        <f t="shared" ref="T1475:T1538" si="95">S1475-R1475</f>
        <v>30</v>
      </c>
    </row>
    <row r="1476" spans="3:20" x14ac:dyDescent="0.55000000000000004">
      <c r="C1476" t="s">
        <v>8221</v>
      </c>
      <c r="D1476" s="8">
        <v>0</v>
      </c>
      <c r="E1476" s="8"/>
      <c r="F1476" s="8"/>
      <c r="G1476" s="8"/>
      <c r="N1476" t="s">
        <v>8219</v>
      </c>
      <c r="O1476">
        <v>1376501292</v>
      </c>
      <c r="P1476">
        <v>1379093292</v>
      </c>
      <c r="Q1476">
        <f t="shared" si="94"/>
        <v>2592000</v>
      </c>
      <c r="R1476" s="12">
        <f t="shared" si="92"/>
        <v>41500.727916666663</v>
      </c>
      <c r="S1476" s="12">
        <f t="shared" si="93"/>
        <v>41530.727916666663</v>
      </c>
      <c r="T1476">
        <f t="shared" si="95"/>
        <v>30</v>
      </c>
    </row>
    <row r="1477" spans="3:20" x14ac:dyDescent="0.55000000000000004">
      <c r="C1477" t="s">
        <v>8221</v>
      </c>
      <c r="D1477" s="8">
        <v>0</v>
      </c>
      <c r="E1477" s="8"/>
      <c r="F1477" s="8"/>
      <c r="G1477" s="8"/>
      <c r="N1477" t="s">
        <v>8219</v>
      </c>
      <c r="O1477">
        <v>1416244863</v>
      </c>
      <c r="P1477">
        <v>1419051540</v>
      </c>
      <c r="Q1477">
        <f t="shared" si="94"/>
        <v>2806677</v>
      </c>
      <c r="R1477" s="12">
        <f t="shared" si="92"/>
        <v>41960.722951388889</v>
      </c>
      <c r="S1477" s="12">
        <f t="shared" si="93"/>
        <v>41993.207638888889</v>
      </c>
      <c r="T1477">
        <f t="shared" si="95"/>
        <v>32.484687500000291</v>
      </c>
    </row>
    <row r="1478" spans="3:20" x14ac:dyDescent="0.55000000000000004">
      <c r="C1478" t="s">
        <v>8221</v>
      </c>
      <c r="D1478" s="8">
        <v>0</v>
      </c>
      <c r="E1478" s="8"/>
      <c r="F1478" s="8"/>
      <c r="G1478" s="8"/>
      <c r="N1478" t="s">
        <v>8219</v>
      </c>
      <c r="O1478">
        <v>1313024422</v>
      </c>
      <c r="P1478">
        <v>1315616422</v>
      </c>
      <c r="Q1478">
        <f t="shared" si="94"/>
        <v>2592000</v>
      </c>
      <c r="R1478" s="12">
        <f t="shared" si="92"/>
        <v>40766.041921296295</v>
      </c>
      <c r="S1478" s="12">
        <f t="shared" si="93"/>
        <v>40796.041921296295</v>
      </c>
      <c r="T1478">
        <f t="shared" si="95"/>
        <v>30</v>
      </c>
    </row>
    <row r="1479" spans="3:20" x14ac:dyDescent="0.55000000000000004">
      <c r="C1479" t="s">
        <v>8221</v>
      </c>
      <c r="D1479" s="8">
        <v>0</v>
      </c>
      <c r="E1479" s="8"/>
      <c r="F1479" s="8"/>
      <c r="G1479" s="8"/>
      <c r="N1479" t="s">
        <v>8219</v>
      </c>
      <c r="O1479">
        <v>1319467604</v>
      </c>
      <c r="P1479">
        <v>1324609200</v>
      </c>
      <c r="Q1479">
        <f t="shared" si="94"/>
        <v>5141596</v>
      </c>
      <c r="R1479" s="12">
        <f t="shared" si="92"/>
        <v>40840.615787037037</v>
      </c>
      <c r="S1479" s="12">
        <f t="shared" si="93"/>
        <v>40900.125</v>
      </c>
      <c r="T1479">
        <f t="shared" si="95"/>
        <v>59.50921296296292</v>
      </c>
    </row>
    <row r="1480" spans="3:20" x14ac:dyDescent="0.55000000000000004">
      <c r="C1480" t="s">
        <v>8221</v>
      </c>
      <c r="D1480" s="8">
        <v>0</v>
      </c>
      <c r="E1480" s="8"/>
      <c r="F1480" s="8"/>
      <c r="G1480" s="8"/>
      <c r="N1480" t="s">
        <v>8219</v>
      </c>
      <c r="O1480">
        <v>1367355313</v>
      </c>
      <c r="P1480">
        <v>1368564913</v>
      </c>
      <c r="Q1480">
        <f t="shared" si="94"/>
        <v>1209600</v>
      </c>
      <c r="R1480" s="12">
        <f t="shared" si="92"/>
        <v>41394.871678240743</v>
      </c>
      <c r="S1480" s="12">
        <f t="shared" si="93"/>
        <v>41408.871678240743</v>
      </c>
      <c r="T1480">
        <f t="shared" si="95"/>
        <v>14</v>
      </c>
    </row>
    <row r="1481" spans="3:20" x14ac:dyDescent="0.55000000000000004">
      <c r="C1481" t="s">
        <v>8221</v>
      </c>
      <c r="D1481" s="8">
        <v>0</v>
      </c>
      <c r="E1481" s="8"/>
      <c r="F1481" s="8"/>
      <c r="G1481" s="8"/>
      <c r="N1481" t="s">
        <v>8219</v>
      </c>
      <c r="O1481">
        <v>1398448389</v>
      </c>
      <c r="P1481">
        <v>1399694340</v>
      </c>
      <c r="Q1481">
        <f t="shared" si="94"/>
        <v>1245951</v>
      </c>
      <c r="R1481" s="12">
        <f t="shared" si="92"/>
        <v>41754.745243055557</v>
      </c>
      <c r="S1481" s="12">
        <f t="shared" si="93"/>
        <v>41769.165972222225</v>
      </c>
      <c r="T1481">
        <f t="shared" si="95"/>
        <v>14.420729166668025</v>
      </c>
    </row>
    <row r="1482" spans="3:20" x14ac:dyDescent="0.55000000000000004">
      <c r="C1482" t="s">
        <v>8221</v>
      </c>
      <c r="D1482" s="8">
        <v>0</v>
      </c>
      <c r="E1482" s="8"/>
      <c r="F1482" s="8"/>
      <c r="G1482" s="8"/>
      <c r="N1482" t="s">
        <v>8219</v>
      </c>
      <c r="O1482">
        <v>1373408699</v>
      </c>
      <c r="P1482">
        <v>1374858000</v>
      </c>
      <c r="Q1482">
        <f t="shared" si="94"/>
        <v>1449301</v>
      </c>
      <c r="R1482" s="12">
        <f t="shared" si="92"/>
        <v>41464.934016203704</v>
      </c>
      <c r="S1482" s="12">
        <f t="shared" si="93"/>
        <v>41481.708333333336</v>
      </c>
      <c r="T1482">
        <f t="shared" si="95"/>
        <v>16.774317129631527</v>
      </c>
    </row>
    <row r="1483" spans="3:20" hidden="1" x14ac:dyDescent="0.55000000000000004">
      <c r="C1483" t="s">
        <v>8221</v>
      </c>
      <c r="D1483" s="8">
        <v>0</v>
      </c>
      <c r="E1483" s="8"/>
      <c r="F1483" s="8"/>
      <c r="G1483" s="8"/>
      <c r="N1483" t="s">
        <v>8221</v>
      </c>
      <c r="O1483">
        <v>1380838145</v>
      </c>
      <c r="P1483">
        <v>1383430145</v>
      </c>
      <c r="Q1483">
        <f t="shared" si="94"/>
        <v>2592000</v>
      </c>
      <c r="R1483" s="12">
        <f t="shared" si="92"/>
        <v>41550.922974537039</v>
      </c>
      <c r="S1483" s="12">
        <f t="shared" si="93"/>
        <v>41580.922974537039</v>
      </c>
      <c r="T1483">
        <f t="shared" si="95"/>
        <v>30</v>
      </c>
    </row>
    <row r="1484" spans="3:20" hidden="1" x14ac:dyDescent="0.55000000000000004">
      <c r="C1484" t="s">
        <v>8221</v>
      </c>
      <c r="D1484" s="8">
        <v>0</v>
      </c>
      <c r="E1484" s="8"/>
      <c r="F1484" s="8"/>
      <c r="G1484" s="8"/>
      <c r="N1484" t="s">
        <v>8221</v>
      </c>
      <c r="O1484">
        <v>1345062936</v>
      </c>
      <c r="P1484">
        <v>1347004260</v>
      </c>
      <c r="Q1484">
        <f t="shared" si="94"/>
        <v>1941324</v>
      </c>
      <c r="R1484" s="12">
        <f t="shared" si="92"/>
        <v>41136.85805555556</v>
      </c>
      <c r="S1484" s="12">
        <f t="shared" si="93"/>
        <v>41159.32708333333</v>
      </c>
      <c r="T1484">
        <f t="shared" si="95"/>
        <v>22.469027777769952</v>
      </c>
    </row>
    <row r="1485" spans="3:20" hidden="1" x14ac:dyDescent="0.55000000000000004">
      <c r="C1485" t="s">
        <v>8221</v>
      </c>
      <c r="D1485" s="8">
        <v>0</v>
      </c>
      <c r="E1485" s="8"/>
      <c r="F1485" s="8"/>
      <c r="G1485" s="8"/>
      <c r="N1485" t="s">
        <v>8221</v>
      </c>
      <c r="O1485">
        <v>1467002275</v>
      </c>
      <c r="P1485">
        <v>1469162275</v>
      </c>
      <c r="Q1485">
        <f t="shared" si="94"/>
        <v>2160000</v>
      </c>
      <c r="R1485" s="12">
        <f t="shared" si="92"/>
        <v>42548.192997685182</v>
      </c>
      <c r="S1485" s="12">
        <f t="shared" si="93"/>
        <v>42573.192997685182</v>
      </c>
      <c r="T1485">
        <f t="shared" si="95"/>
        <v>25</v>
      </c>
    </row>
    <row r="1486" spans="3:20" hidden="1" x14ac:dyDescent="0.55000000000000004">
      <c r="C1486" t="s">
        <v>8221</v>
      </c>
      <c r="D1486" s="8">
        <v>0</v>
      </c>
      <c r="E1486" s="8"/>
      <c r="F1486" s="8"/>
      <c r="G1486" s="8"/>
      <c r="N1486" t="s">
        <v>8221</v>
      </c>
      <c r="O1486">
        <v>1337834963</v>
      </c>
      <c r="P1486">
        <v>1342882260</v>
      </c>
      <c r="Q1486">
        <f t="shared" si="94"/>
        <v>5047297</v>
      </c>
      <c r="R1486" s="12">
        <f t="shared" si="92"/>
        <v>41053.200960648144</v>
      </c>
      <c r="S1486" s="12">
        <f t="shared" si="93"/>
        <v>41111.618750000001</v>
      </c>
      <c r="T1486">
        <f t="shared" si="95"/>
        <v>58.417789351857209</v>
      </c>
    </row>
    <row r="1487" spans="3:20" hidden="1" x14ac:dyDescent="0.55000000000000004">
      <c r="C1487" t="s">
        <v>8221</v>
      </c>
      <c r="D1487" s="8">
        <v>0</v>
      </c>
      <c r="E1487" s="8"/>
      <c r="F1487" s="8"/>
      <c r="G1487" s="8"/>
      <c r="N1487" t="s">
        <v>8221</v>
      </c>
      <c r="O1487">
        <v>1430939173</v>
      </c>
      <c r="P1487">
        <v>1434827173</v>
      </c>
      <c r="Q1487">
        <f t="shared" si="94"/>
        <v>3888000</v>
      </c>
      <c r="R1487" s="12">
        <f t="shared" si="92"/>
        <v>42130.795983796299</v>
      </c>
      <c r="S1487" s="12">
        <f t="shared" si="93"/>
        <v>42175.795983796299</v>
      </c>
      <c r="T1487">
        <f t="shared" si="95"/>
        <v>45</v>
      </c>
    </row>
    <row r="1488" spans="3:20" hidden="1" x14ac:dyDescent="0.55000000000000004">
      <c r="C1488" t="s">
        <v>8221</v>
      </c>
      <c r="D1488" s="8">
        <v>0</v>
      </c>
      <c r="E1488" s="8"/>
      <c r="F1488" s="8"/>
      <c r="G1488" s="8"/>
      <c r="N1488" t="s">
        <v>8221</v>
      </c>
      <c r="O1488">
        <v>1422417761</v>
      </c>
      <c r="P1488">
        <v>1425009761</v>
      </c>
      <c r="Q1488">
        <f t="shared" si="94"/>
        <v>2592000</v>
      </c>
      <c r="R1488" s="12">
        <f t="shared" si="92"/>
        <v>42032.168530092589</v>
      </c>
      <c r="S1488" s="12">
        <f t="shared" si="93"/>
        <v>42062.168530092589</v>
      </c>
      <c r="T1488">
        <f t="shared" si="95"/>
        <v>30</v>
      </c>
    </row>
    <row r="1489" spans="3:20" hidden="1" x14ac:dyDescent="0.55000000000000004">
      <c r="C1489" t="s">
        <v>8221</v>
      </c>
      <c r="D1489" s="8">
        <v>0</v>
      </c>
      <c r="E1489" s="8"/>
      <c r="F1489" s="8"/>
      <c r="G1489" s="8"/>
      <c r="N1489" t="s">
        <v>8221</v>
      </c>
      <c r="O1489">
        <v>1467583271</v>
      </c>
      <c r="P1489">
        <v>1470175271</v>
      </c>
      <c r="Q1489">
        <f t="shared" si="94"/>
        <v>2592000</v>
      </c>
      <c r="R1489" s="12">
        <f t="shared" si="92"/>
        <v>42554.917488425926</v>
      </c>
      <c r="S1489" s="12">
        <f t="shared" si="93"/>
        <v>42584.917488425926</v>
      </c>
      <c r="T1489">
        <f t="shared" si="95"/>
        <v>30</v>
      </c>
    </row>
    <row r="1490" spans="3:20" hidden="1" x14ac:dyDescent="0.55000000000000004">
      <c r="C1490" t="s">
        <v>8221</v>
      </c>
      <c r="D1490" s="8">
        <v>0</v>
      </c>
      <c r="E1490" s="8"/>
      <c r="F1490" s="8"/>
      <c r="G1490" s="8"/>
      <c r="N1490" t="s">
        <v>8221</v>
      </c>
      <c r="O1490">
        <v>1386336660</v>
      </c>
      <c r="P1490">
        <v>1388928660</v>
      </c>
      <c r="Q1490">
        <f t="shared" si="94"/>
        <v>2592000</v>
      </c>
      <c r="R1490" s="12">
        <f t="shared" si="92"/>
        <v>41614.563194444447</v>
      </c>
      <c r="S1490" s="12">
        <f t="shared" si="93"/>
        <v>41644.563194444447</v>
      </c>
      <c r="T1490">
        <f t="shared" si="95"/>
        <v>30</v>
      </c>
    </row>
    <row r="1491" spans="3:20" hidden="1" x14ac:dyDescent="0.55000000000000004">
      <c r="C1491" t="s">
        <v>8221</v>
      </c>
      <c r="D1491" s="8">
        <v>0</v>
      </c>
      <c r="E1491" s="8"/>
      <c r="F1491" s="8"/>
      <c r="G1491" s="8"/>
      <c r="N1491" t="s">
        <v>8221</v>
      </c>
      <c r="O1491">
        <v>1350398452</v>
      </c>
      <c r="P1491">
        <v>1352994052</v>
      </c>
      <c r="Q1491">
        <f t="shared" si="94"/>
        <v>2595600</v>
      </c>
      <c r="R1491" s="12">
        <f t="shared" si="92"/>
        <v>41198.611712962964</v>
      </c>
      <c r="S1491" s="12">
        <f t="shared" si="93"/>
        <v>41228.653379629628</v>
      </c>
      <c r="T1491">
        <f t="shared" si="95"/>
        <v>30.041666666664241</v>
      </c>
    </row>
    <row r="1492" spans="3:20" hidden="1" x14ac:dyDescent="0.55000000000000004">
      <c r="C1492" t="s">
        <v>8221</v>
      </c>
      <c r="D1492" s="8">
        <v>0</v>
      </c>
      <c r="E1492" s="8"/>
      <c r="F1492" s="8"/>
      <c r="G1492" s="8"/>
      <c r="N1492" t="s">
        <v>8221</v>
      </c>
      <c r="O1492">
        <v>1378214874</v>
      </c>
      <c r="P1492">
        <v>1380720474</v>
      </c>
      <c r="Q1492">
        <f t="shared" si="94"/>
        <v>2505600</v>
      </c>
      <c r="R1492" s="12">
        <f t="shared" si="92"/>
        <v>41520.561041666668</v>
      </c>
      <c r="S1492" s="12">
        <f t="shared" si="93"/>
        <v>41549.561041666668</v>
      </c>
      <c r="T1492">
        <f t="shared" si="95"/>
        <v>29</v>
      </c>
    </row>
    <row r="1493" spans="3:20" hidden="1" x14ac:dyDescent="0.55000000000000004">
      <c r="C1493" t="s">
        <v>8221</v>
      </c>
      <c r="D1493" s="8">
        <v>0</v>
      </c>
      <c r="E1493" s="8"/>
      <c r="F1493" s="8"/>
      <c r="G1493" s="8"/>
      <c r="N1493" t="s">
        <v>8221</v>
      </c>
      <c r="O1493">
        <v>1418922443</v>
      </c>
      <c r="P1493">
        <v>1424014680</v>
      </c>
      <c r="Q1493">
        <f t="shared" si="94"/>
        <v>5092237</v>
      </c>
      <c r="R1493" s="12">
        <f t="shared" si="92"/>
        <v>41991.713460648149</v>
      </c>
      <c r="S1493" s="12">
        <f t="shared" si="93"/>
        <v>42050.651388888888</v>
      </c>
      <c r="T1493">
        <f t="shared" si="95"/>
        <v>58.937928240738984</v>
      </c>
    </row>
    <row r="1494" spans="3:20" hidden="1" x14ac:dyDescent="0.55000000000000004">
      <c r="C1494" t="s">
        <v>8221</v>
      </c>
      <c r="D1494" s="8">
        <v>0</v>
      </c>
      <c r="E1494" s="8"/>
      <c r="F1494" s="8"/>
      <c r="G1494" s="8"/>
      <c r="N1494" t="s">
        <v>8221</v>
      </c>
      <c r="O1494">
        <v>1305839646</v>
      </c>
      <c r="P1494">
        <v>1308431646</v>
      </c>
      <c r="Q1494">
        <f t="shared" si="94"/>
        <v>2592000</v>
      </c>
      <c r="R1494" s="12">
        <f t="shared" si="92"/>
        <v>40682.884791666671</v>
      </c>
      <c r="S1494" s="12">
        <f t="shared" si="93"/>
        <v>40712.884791666671</v>
      </c>
      <c r="T1494">
        <f t="shared" si="95"/>
        <v>30</v>
      </c>
    </row>
    <row r="1495" spans="3:20" hidden="1" x14ac:dyDescent="0.55000000000000004">
      <c r="C1495" t="s">
        <v>8221</v>
      </c>
      <c r="D1495" s="8">
        <v>0</v>
      </c>
      <c r="E1495" s="8"/>
      <c r="F1495" s="8"/>
      <c r="G1495" s="8"/>
      <c r="N1495" t="s">
        <v>8221</v>
      </c>
      <c r="O1495">
        <v>1368823675</v>
      </c>
      <c r="P1495">
        <v>1371415675</v>
      </c>
      <c r="Q1495">
        <f t="shared" si="94"/>
        <v>2592000</v>
      </c>
      <c r="R1495" s="12">
        <f t="shared" si="92"/>
        <v>41411.866608796299</v>
      </c>
      <c r="S1495" s="12">
        <f t="shared" si="93"/>
        <v>41441.866608796299</v>
      </c>
      <c r="T1495">
        <f t="shared" si="95"/>
        <v>30</v>
      </c>
    </row>
    <row r="1496" spans="3:20" hidden="1" x14ac:dyDescent="0.55000000000000004">
      <c r="C1496" t="s">
        <v>8221</v>
      </c>
      <c r="D1496" s="8">
        <v>0</v>
      </c>
      <c r="E1496" s="8"/>
      <c r="F1496" s="8"/>
      <c r="G1496" s="8"/>
      <c r="N1496" t="s">
        <v>8221</v>
      </c>
      <c r="O1496">
        <v>1425489613</v>
      </c>
      <c r="P1496">
        <v>1428075480</v>
      </c>
      <c r="Q1496">
        <f t="shared" si="94"/>
        <v>2585867</v>
      </c>
      <c r="R1496" s="12">
        <f t="shared" si="92"/>
        <v>42067.722372685181</v>
      </c>
      <c r="S1496" s="12">
        <f t="shared" si="93"/>
        <v>42097.651388888888</v>
      </c>
      <c r="T1496">
        <f t="shared" si="95"/>
        <v>29.929016203706851</v>
      </c>
    </row>
    <row r="1497" spans="3:20" hidden="1" x14ac:dyDescent="0.55000000000000004">
      <c r="C1497" t="s">
        <v>8221</v>
      </c>
      <c r="D1497" s="8">
        <v>0</v>
      </c>
      <c r="E1497" s="8"/>
      <c r="F1497" s="8"/>
      <c r="G1497" s="8"/>
      <c r="N1497" t="s">
        <v>8221</v>
      </c>
      <c r="O1497">
        <v>1311879431</v>
      </c>
      <c r="P1497">
        <v>1314471431</v>
      </c>
      <c r="Q1497">
        <f t="shared" si="94"/>
        <v>2592000</v>
      </c>
      <c r="R1497" s="12">
        <f t="shared" si="92"/>
        <v>40752.789710648147</v>
      </c>
      <c r="S1497" s="12">
        <f t="shared" si="93"/>
        <v>40782.789710648147</v>
      </c>
      <c r="T1497">
        <f t="shared" si="95"/>
        <v>30</v>
      </c>
    </row>
    <row r="1498" spans="3:20" hidden="1" x14ac:dyDescent="0.55000000000000004">
      <c r="C1498" t="s">
        <v>8221</v>
      </c>
      <c r="D1498" s="8">
        <v>0</v>
      </c>
      <c r="E1498" s="8"/>
      <c r="F1498" s="8"/>
      <c r="G1498" s="8"/>
      <c r="N1498" t="s">
        <v>8221</v>
      </c>
      <c r="O1498">
        <v>1405682659</v>
      </c>
      <c r="P1498">
        <v>1410866659</v>
      </c>
      <c r="Q1498">
        <f t="shared" si="94"/>
        <v>5184000</v>
      </c>
      <c r="R1498" s="12">
        <f t="shared" si="92"/>
        <v>41838.475219907406</v>
      </c>
      <c r="S1498" s="12">
        <f t="shared" si="93"/>
        <v>41898.475219907406</v>
      </c>
      <c r="T1498">
        <f t="shared" si="95"/>
        <v>60</v>
      </c>
    </row>
    <row r="1499" spans="3:20" hidden="1" x14ac:dyDescent="0.55000000000000004">
      <c r="C1499" t="s">
        <v>8221</v>
      </c>
      <c r="D1499" s="8">
        <v>0</v>
      </c>
      <c r="E1499" s="8"/>
      <c r="F1499" s="8"/>
      <c r="G1499" s="8"/>
      <c r="N1499" t="s">
        <v>8221</v>
      </c>
      <c r="O1499">
        <v>1371655522</v>
      </c>
      <c r="P1499">
        <v>1375299780</v>
      </c>
      <c r="Q1499">
        <f t="shared" si="94"/>
        <v>3644258</v>
      </c>
      <c r="R1499" s="12">
        <f t="shared" si="92"/>
        <v>41444.64261574074</v>
      </c>
      <c r="S1499" s="12">
        <f t="shared" si="93"/>
        <v>41486.821527777778</v>
      </c>
      <c r="T1499">
        <f t="shared" si="95"/>
        <v>42.178912037037662</v>
      </c>
    </row>
    <row r="1500" spans="3:20" hidden="1" x14ac:dyDescent="0.55000000000000004">
      <c r="C1500" t="s">
        <v>8221</v>
      </c>
      <c r="D1500" s="8">
        <v>0</v>
      </c>
      <c r="E1500" s="8"/>
      <c r="F1500" s="8"/>
      <c r="G1500" s="8"/>
      <c r="N1500" t="s">
        <v>8221</v>
      </c>
      <c r="O1500">
        <v>1405899378</v>
      </c>
      <c r="P1500">
        <v>1409787378</v>
      </c>
      <c r="Q1500">
        <f t="shared" si="94"/>
        <v>3888000</v>
      </c>
      <c r="R1500" s="12">
        <f t="shared" si="92"/>
        <v>41840.983541666668</v>
      </c>
      <c r="S1500" s="12">
        <f t="shared" si="93"/>
        <v>41885.983541666668</v>
      </c>
      <c r="T1500">
        <f t="shared" si="95"/>
        <v>45</v>
      </c>
    </row>
    <row r="1501" spans="3:20" hidden="1" x14ac:dyDescent="0.55000000000000004">
      <c r="C1501" t="s">
        <v>8221</v>
      </c>
      <c r="D1501" s="8">
        <v>0</v>
      </c>
      <c r="E1501" s="8"/>
      <c r="F1501" s="8"/>
      <c r="G1501" s="8"/>
      <c r="N1501" t="s">
        <v>8221</v>
      </c>
      <c r="O1501">
        <v>1465171833</v>
      </c>
      <c r="P1501">
        <v>1470355833</v>
      </c>
      <c r="Q1501">
        <f t="shared" si="94"/>
        <v>5184000</v>
      </c>
      <c r="R1501" s="12">
        <f t="shared" si="92"/>
        <v>42527.007326388892</v>
      </c>
      <c r="S1501" s="12">
        <f t="shared" si="93"/>
        <v>42587.007326388892</v>
      </c>
      <c r="T1501">
        <f t="shared" si="95"/>
        <v>60</v>
      </c>
    </row>
    <row r="1502" spans="3:20" hidden="1" x14ac:dyDescent="0.55000000000000004">
      <c r="C1502" t="s">
        <v>8221</v>
      </c>
      <c r="D1502" s="8">
        <v>0</v>
      </c>
      <c r="E1502" s="8"/>
      <c r="F1502" s="8"/>
      <c r="G1502" s="8"/>
      <c r="N1502" t="s">
        <v>8221</v>
      </c>
      <c r="O1502">
        <v>1364852557</v>
      </c>
      <c r="P1502">
        <v>1367444557</v>
      </c>
      <c r="Q1502">
        <f t="shared" si="94"/>
        <v>2592000</v>
      </c>
      <c r="R1502" s="12">
        <f t="shared" si="92"/>
        <v>41365.904594907406</v>
      </c>
      <c r="S1502" s="12">
        <f t="shared" si="93"/>
        <v>41395.904594907406</v>
      </c>
      <c r="T1502">
        <f t="shared" si="95"/>
        <v>30</v>
      </c>
    </row>
    <row r="1503" spans="3:20" x14ac:dyDescent="0.55000000000000004">
      <c r="C1503" t="s">
        <v>8221</v>
      </c>
      <c r="D1503" s="8">
        <v>0</v>
      </c>
      <c r="E1503" s="8"/>
      <c r="F1503" s="8"/>
      <c r="G1503" s="8"/>
      <c r="N1503" t="s">
        <v>8219</v>
      </c>
      <c r="O1503">
        <v>1433772023</v>
      </c>
      <c r="P1503">
        <v>1436364023</v>
      </c>
      <c r="Q1503">
        <f t="shared" si="94"/>
        <v>2592000</v>
      </c>
      <c r="R1503" s="12">
        <f t="shared" si="92"/>
        <v>42163.583599537036</v>
      </c>
      <c r="S1503" s="12">
        <f t="shared" si="93"/>
        <v>42193.583599537036</v>
      </c>
      <c r="T1503">
        <f t="shared" si="95"/>
        <v>30</v>
      </c>
    </row>
    <row r="1504" spans="3:20" x14ac:dyDescent="0.55000000000000004">
      <c r="C1504" t="s">
        <v>8221</v>
      </c>
      <c r="D1504" s="8">
        <v>0</v>
      </c>
      <c r="E1504" s="8"/>
      <c r="F1504" s="8"/>
      <c r="G1504" s="8"/>
      <c r="N1504" t="s">
        <v>8219</v>
      </c>
      <c r="O1504">
        <v>1456491680</v>
      </c>
      <c r="P1504">
        <v>1458943200</v>
      </c>
      <c r="Q1504">
        <f t="shared" si="94"/>
        <v>2451520</v>
      </c>
      <c r="R1504" s="12">
        <f t="shared" si="92"/>
        <v>42426.542592592596</v>
      </c>
      <c r="S1504" s="12">
        <f t="shared" si="93"/>
        <v>42454.916666666672</v>
      </c>
      <c r="T1504">
        <f t="shared" si="95"/>
        <v>28.374074074075907</v>
      </c>
    </row>
    <row r="1505" spans="3:20" x14ac:dyDescent="0.55000000000000004">
      <c r="C1505" t="s">
        <v>8221</v>
      </c>
      <c r="D1505" s="8">
        <v>0</v>
      </c>
      <c r="E1505" s="8"/>
      <c r="F1505" s="8"/>
      <c r="G1505" s="8"/>
      <c r="N1505" t="s">
        <v>8219</v>
      </c>
      <c r="O1505">
        <v>1472026801</v>
      </c>
      <c r="P1505">
        <v>1477210801</v>
      </c>
      <c r="Q1505">
        <f t="shared" si="94"/>
        <v>5184000</v>
      </c>
      <c r="R1505" s="12">
        <f t="shared" si="92"/>
        <v>42606.347233796296</v>
      </c>
      <c r="S1505" s="12">
        <f t="shared" si="93"/>
        <v>42666.347233796296</v>
      </c>
      <c r="T1505">
        <f t="shared" si="95"/>
        <v>60</v>
      </c>
    </row>
    <row r="1506" spans="3:20" x14ac:dyDescent="0.55000000000000004">
      <c r="C1506" t="s">
        <v>8221</v>
      </c>
      <c r="D1506" s="8">
        <v>0</v>
      </c>
      <c r="E1506" s="8"/>
      <c r="F1506" s="8"/>
      <c r="G1506" s="8"/>
      <c r="N1506" t="s">
        <v>8219</v>
      </c>
      <c r="O1506">
        <v>1399996024</v>
      </c>
      <c r="P1506">
        <v>1402389180</v>
      </c>
      <c r="Q1506">
        <f t="shared" si="94"/>
        <v>2393156</v>
      </c>
      <c r="R1506" s="12">
        <f t="shared" si="92"/>
        <v>41772.657685185186</v>
      </c>
      <c r="S1506" s="12">
        <f t="shared" si="93"/>
        <v>41800.356249999997</v>
      </c>
      <c r="T1506">
        <f t="shared" si="95"/>
        <v>27.698564814811107</v>
      </c>
    </row>
    <row r="1507" spans="3:20" x14ac:dyDescent="0.55000000000000004">
      <c r="C1507" t="s">
        <v>8221</v>
      </c>
      <c r="D1507" s="8">
        <v>0</v>
      </c>
      <c r="E1507" s="8"/>
      <c r="F1507" s="8"/>
      <c r="G1507" s="8"/>
      <c r="N1507" t="s">
        <v>8219</v>
      </c>
      <c r="O1507">
        <v>1455446303</v>
      </c>
      <c r="P1507">
        <v>1458676860</v>
      </c>
      <c r="Q1507">
        <f t="shared" si="94"/>
        <v>3230557</v>
      </c>
      <c r="R1507" s="12">
        <f t="shared" si="92"/>
        <v>42414.44332175926</v>
      </c>
      <c r="S1507" s="12">
        <f t="shared" si="93"/>
        <v>42451.834027777775</v>
      </c>
      <c r="T1507">
        <f t="shared" si="95"/>
        <v>37.39070601851563</v>
      </c>
    </row>
    <row r="1508" spans="3:20" x14ac:dyDescent="0.55000000000000004">
      <c r="C1508" t="s">
        <v>8221</v>
      </c>
      <c r="D1508" s="8">
        <v>0</v>
      </c>
      <c r="E1508" s="8"/>
      <c r="F1508" s="8"/>
      <c r="G1508" s="8"/>
      <c r="N1508" t="s">
        <v>8219</v>
      </c>
      <c r="O1508">
        <v>1403635904</v>
      </c>
      <c r="P1508">
        <v>1406227904</v>
      </c>
      <c r="Q1508">
        <f t="shared" si="94"/>
        <v>2592000</v>
      </c>
      <c r="R1508" s="12">
        <f t="shared" si="92"/>
        <v>41814.785925925928</v>
      </c>
      <c r="S1508" s="12">
        <f t="shared" si="93"/>
        <v>41844.785925925928</v>
      </c>
      <c r="T1508">
        <f t="shared" si="95"/>
        <v>30</v>
      </c>
    </row>
    <row r="1509" spans="3:20" x14ac:dyDescent="0.55000000000000004">
      <c r="C1509" t="s">
        <v>8221</v>
      </c>
      <c r="D1509" s="8">
        <v>0</v>
      </c>
      <c r="E1509" s="8"/>
      <c r="F1509" s="8"/>
      <c r="G1509" s="8"/>
      <c r="N1509" t="s">
        <v>8219</v>
      </c>
      <c r="O1509">
        <v>1268822909</v>
      </c>
      <c r="P1509">
        <v>1273911000</v>
      </c>
      <c r="Q1509">
        <f t="shared" si="94"/>
        <v>5088091</v>
      </c>
      <c r="R1509" s="12">
        <f t="shared" si="92"/>
        <v>40254.450335648151</v>
      </c>
      <c r="S1509" s="12">
        <f t="shared" si="93"/>
        <v>40313.340277777781</v>
      </c>
      <c r="T1509">
        <f t="shared" si="95"/>
        <v>58.889942129630072</v>
      </c>
    </row>
    <row r="1510" spans="3:20" x14ac:dyDescent="0.55000000000000004">
      <c r="C1510" t="s">
        <v>8221</v>
      </c>
      <c r="D1510" s="8">
        <v>0</v>
      </c>
      <c r="E1510" s="8"/>
      <c r="F1510" s="8"/>
      <c r="G1510" s="8"/>
      <c r="N1510" t="s">
        <v>8219</v>
      </c>
      <c r="O1510">
        <v>1401201881</v>
      </c>
      <c r="P1510">
        <v>1403880281</v>
      </c>
      <c r="Q1510">
        <f t="shared" si="94"/>
        <v>2678400</v>
      </c>
      <c r="R1510" s="12">
        <f t="shared" si="92"/>
        <v>41786.614363425928</v>
      </c>
      <c r="S1510" s="12">
        <f t="shared" si="93"/>
        <v>41817.614363425928</v>
      </c>
      <c r="T1510">
        <f t="shared" si="95"/>
        <v>31</v>
      </c>
    </row>
    <row r="1511" spans="3:20" x14ac:dyDescent="0.55000000000000004">
      <c r="C1511" t="s">
        <v>8221</v>
      </c>
      <c r="D1511" s="8">
        <v>0</v>
      </c>
      <c r="E1511" s="8"/>
      <c r="F1511" s="8"/>
      <c r="G1511" s="8"/>
      <c r="N1511" t="s">
        <v>8219</v>
      </c>
      <c r="O1511">
        <v>1484570885</v>
      </c>
      <c r="P1511">
        <v>1487113140</v>
      </c>
      <c r="Q1511">
        <f t="shared" si="94"/>
        <v>2542255</v>
      </c>
      <c r="R1511" s="12">
        <f t="shared" si="92"/>
        <v>42751.533391203702</v>
      </c>
      <c r="S1511" s="12">
        <f t="shared" si="93"/>
        <v>42780.957638888889</v>
      </c>
      <c r="T1511">
        <f t="shared" si="95"/>
        <v>29.424247685186856</v>
      </c>
    </row>
    <row r="1512" spans="3:20" x14ac:dyDescent="0.55000000000000004">
      <c r="C1512" t="s">
        <v>8221</v>
      </c>
      <c r="D1512" s="8">
        <v>0</v>
      </c>
      <c r="E1512" s="8"/>
      <c r="F1512" s="8"/>
      <c r="G1512" s="8"/>
      <c r="N1512" t="s">
        <v>8219</v>
      </c>
      <c r="O1512">
        <v>1403169278</v>
      </c>
      <c r="P1512">
        <v>1405761278</v>
      </c>
      <c r="Q1512">
        <f t="shared" si="94"/>
        <v>2592000</v>
      </c>
      <c r="R1512" s="12">
        <f t="shared" si="92"/>
        <v>41809.385162037033</v>
      </c>
      <c r="S1512" s="12">
        <f t="shared" si="93"/>
        <v>41839.385162037033</v>
      </c>
      <c r="T1512">
        <f t="shared" si="95"/>
        <v>30</v>
      </c>
    </row>
    <row r="1513" spans="3:20" x14ac:dyDescent="0.55000000000000004">
      <c r="C1513" t="s">
        <v>8221</v>
      </c>
      <c r="D1513" s="8">
        <v>0</v>
      </c>
      <c r="E1513" s="8"/>
      <c r="F1513" s="8"/>
      <c r="G1513" s="8"/>
      <c r="N1513" t="s">
        <v>8219</v>
      </c>
      <c r="O1513">
        <v>1445263204</v>
      </c>
      <c r="P1513">
        <v>1447858804</v>
      </c>
      <c r="Q1513">
        <f t="shared" si="94"/>
        <v>2595600</v>
      </c>
      <c r="R1513" s="12">
        <f t="shared" si="92"/>
        <v>42296.583379629628</v>
      </c>
      <c r="S1513" s="12">
        <f t="shared" si="93"/>
        <v>42326.625046296293</v>
      </c>
      <c r="T1513">
        <f t="shared" si="95"/>
        <v>30.041666666664241</v>
      </c>
    </row>
    <row r="1514" spans="3:20" x14ac:dyDescent="0.55000000000000004">
      <c r="C1514" t="s">
        <v>8221</v>
      </c>
      <c r="D1514" s="8">
        <v>0</v>
      </c>
      <c r="E1514" s="8"/>
      <c r="F1514" s="8"/>
      <c r="G1514" s="8"/>
      <c r="N1514" t="s">
        <v>8219</v>
      </c>
      <c r="O1514">
        <v>1483719939</v>
      </c>
      <c r="P1514">
        <v>1486311939</v>
      </c>
      <c r="Q1514">
        <f t="shared" si="94"/>
        <v>2592000</v>
      </c>
      <c r="R1514" s="12">
        <f t="shared" si="92"/>
        <v>42741.684479166666</v>
      </c>
      <c r="S1514" s="12">
        <f t="shared" si="93"/>
        <v>42771.684479166666</v>
      </c>
      <c r="T1514">
        <f t="shared" si="95"/>
        <v>30</v>
      </c>
    </row>
    <row r="1515" spans="3:20" x14ac:dyDescent="0.55000000000000004">
      <c r="C1515" t="s">
        <v>8221</v>
      </c>
      <c r="D1515" s="8">
        <v>0</v>
      </c>
      <c r="E1515" s="8"/>
      <c r="F1515" s="8"/>
      <c r="G1515" s="8"/>
      <c r="N1515" t="s">
        <v>8219</v>
      </c>
      <c r="O1515">
        <v>1402931866</v>
      </c>
      <c r="P1515">
        <v>1405523866</v>
      </c>
      <c r="Q1515">
        <f t="shared" si="94"/>
        <v>2592000</v>
      </c>
      <c r="R1515" s="12">
        <f t="shared" si="92"/>
        <v>41806.637337962966</v>
      </c>
      <c r="S1515" s="12">
        <f t="shared" si="93"/>
        <v>41836.637337962966</v>
      </c>
      <c r="T1515">
        <f t="shared" si="95"/>
        <v>30</v>
      </c>
    </row>
    <row r="1516" spans="3:20" x14ac:dyDescent="0.55000000000000004">
      <c r="C1516" t="s">
        <v>8221</v>
      </c>
      <c r="D1516" s="8">
        <v>0</v>
      </c>
      <c r="E1516" s="8"/>
      <c r="F1516" s="8"/>
      <c r="G1516" s="8"/>
      <c r="N1516" t="s">
        <v>8219</v>
      </c>
      <c r="O1516">
        <v>1439907640</v>
      </c>
      <c r="P1516">
        <v>1443363640</v>
      </c>
      <c r="Q1516">
        <f t="shared" si="94"/>
        <v>3456000</v>
      </c>
      <c r="R1516" s="12">
        <f t="shared" si="92"/>
        <v>42234.597685185188</v>
      </c>
      <c r="S1516" s="12">
        <f t="shared" si="93"/>
        <v>42274.597685185188</v>
      </c>
      <c r="T1516">
        <f t="shared" si="95"/>
        <v>40</v>
      </c>
    </row>
    <row r="1517" spans="3:20" x14ac:dyDescent="0.55000000000000004">
      <c r="C1517" t="s">
        <v>8221</v>
      </c>
      <c r="D1517" s="8">
        <v>0</v>
      </c>
      <c r="E1517" s="8"/>
      <c r="F1517" s="8"/>
      <c r="G1517" s="8"/>
      <c r="N1517" t="s">
        <v>8219</v>
      </c>
      <c r="O1517">
        <v>1455516297</v>
      </c>
      <c r="P1517">
        <v>1458104697</v>
      </c>
      <c r="Q1517">
        <f t="shared" si="94"/>
        <v>2588400</v>
      </c>
      <c r="R1517" s="12">
        <f t="shared" si="92"/>
        <v>42415.253437499996</v>
      </c>
      <c r="S1517" s="12">
        <f t="shared" si="93"/>
        <v>42445.211770833332</v>
      </c>
      <c r="T1517">
        <f t="shared" si="95"/>
        <v>29.958333333335759</v>
      </c>
    </row>
    <row r="1518" spans="3:20" x14ac:dyDescent="0.55000000000000004">
      <c r="C1518" t="s">
        <v>8221</v>
      </c>
      <c r="D1518" s="8">
        <v>0</v>
      </c>
      <c r="E1518" s="8"/>
      <c r="F1518" s="8"/>
      <c r="G1518" s="8"/>
      <c r="N1518" t="s">
        <v>8219</v>
      </c>
      <c r="O1518">
        <v>1473160292</v>
      </c>
      <c r="P1518">
        <v>1475762400</v>
      </c>
      <c r="Q1518">
        <f t="shared" si="94"/>
        <v>2602108</v>
      </c>
      <c r="R1518" s="12">
        <f t="shared" si="92"/>
        <v>42619.466342592597</v>
      </c>
      <c r="S1518" s="12">
        <f t="shared" si="93"/>
        <v>42649.583333333328</v>
      </c>
      <c r="T1518">
        <f t="shared" si="95"/>
        <v>30.116990740731126</v>
      </c>
    </row>
    <row r="1519" spans="3:20" x14ac:dyDescent="0.55000000000000004">
      <c r="C1519" t="s">
        <v>8221</v>
      </c>
      <c r="D1519" s="8">
        <v>0</v>
      </c>
      <c r="E1519" s="8"/>
      <c r="F1519" s="8"/>
      <c r="G1519" s="8"/>
      <c r="N1519" t="s">
        <v>8219</v>
      </c>
      <c r="O1519">
        <v>1415194553</v>
      </c>
      <c r="P1519">
        <v>1417845600</v>
      </c>
      <c r="Q1519">
        <f t="shared" si="94"/>
        <v>2651047</v>
      </c>
      <c r="R1519" s="12">
        <f t="shared" si="92"/>
        <v>41948.56658564815</v>
      </c>
      <c r="S1519" s="12">
        <f t="shared" si="93"/>
        <v>41979.25</v>
      </c>
      <c r="T1519">
        <f t="shared" si="95"/>
        <v>30.683414351849933</v>
      </c>
    </row>
    <row r="1520" spans="3:20" x14ac:dyDescent="0.55000000000000004">
      <c r="C1520" t="s">
        <v>8221</v>
      </c>
      <c r="D1520" s="8">
        <v>0</v>
      </c>
      <c r="E1520" s="8"/>
      <c r="F1520" s="8"/>
      <c r="G1520" s="8"/>
      <c r="N1520" t="s">
        <v>8219</v>
      </c>
      <c r="O1520">
        <v>1398973252</v>
      </c>
      <c r="P1520">
        <v>1401565252</v>
      </c>
      <c r="Q1520">
        <f t="shared" si="94"/>
        <v>2592000</v>
      </c>
      <c r="R1520" s="12">
        <f t="shared" si="92"/>
        <v>41760.8200462963</v>
      </c>
      <c r="S1520" s="12">
        <f t="shared" si="93"/>
        <v>41790.8200462963</v>
      </c>
      <c r="T1520">
        <f t="shared" si="95"/>
        <v>30</v>
      </c>
    </row>
    <row r="1521" spans="3:20" x14ac:dyDescent="0.55000000000000004">
      <c r="C1521" t="s">
        <v>8221</v>
      </c>
      <c r="D1521" s="8">
        <v>0</v>
      </c>
      <c r="E1521" s="8"/>
      <c r="F1521" s="8"/>
      <c r="G1521" s="8"/>
      <c r="N1521" t="s">
        <v>8219</v>
      </c>
      <c r="O1521">
        <v>1400867283</v>
      </c>
      <c r="P1521">
        <v>1403301540</v>
      </c>
      <c r="Q1521">
        <f t="shared" si="94"/>
        <v>2434257</v>
      </c>
      <c r="R1521" s="12">
        <f t="shared" si="92"/>
        <v>41782.741701388892</v>
      </c>
      <c r="S1521" s="12">
        <f t="shared" si="93"/>
        <v>41810.915972222225</v>
      </c>
      <c r="T1521">
        <f t="shared" si="95"/>
        <v>28.174270833333139</v>
      </c>
    </row>
    <row r="1522" spans="3:20" x14ac:dyDescent="0.55000000000000004">
      <c r="C1522" t="s">
        <v>8221</v>
      </c>
      <c r="D1522" s="8">
        <v>0</v>
      </c>
      <c r="E1522" s="8"/>
      <c r="F1522" s="8"/>
      <c r="G1522" s="8"/>
      <c r="N1522" t="s">
        <v>8219</v>
      </c>
      <c r="O1522">
        <v>1415824513</v>
      </c>
      <c r="P1522">
        <v>1418961600</v>
      </c>
      <c r="Q1522">
        <f t="shared" si="94"/>
        <v>3137087</v>
      </c>
      <c r="R1522" s="12">
        <f t="shared" si="92"/>
        <v>41955.857789351852</v>
      </c>
      <c r="S1522" s="12">
        <f t="shared" si="93"/>
        <v>41992.166666666672</v>
      </c>
      <c r="T1522">
        <f t="shared" si="95"/>
        <v>36.308877314819256</v>
      </c>
    </row>
    <row r="1523" spans="3:20" x14ac:dyDescent="0.55000000000000004">
      <c r="C1523" t="s">
        <v>8221</v>
      </c>
      <c r="D1523" s="8">
        <v>0</v>
      </c>
      <c r="E1523" s="8"/>
      <c r="F1523" s="8"/>
      <c r="G1523" s="8"/>
      <c r="N1523" t="s">
        <v>8219</v>
      </c>
      <c r="O1523">
        <v>1462248091</v>
      </c>
      <c r="P1523">
        <v>1465272091</v>
      </c>
      <c r="Q1523">
        <f t="shared" si="94"/>
        <v>3024000</v>
      </c>
      <c r="R1523" s="12">
        <f t="shared" si="92"/>
        <v>42493.167719907404</v>
      </c>
      <c r="S1523" s="12">
        <f t="shared" si="93"/>
        <v>42528.167719907404</v>
      </c>
      <c r="T1523">
        <f t="shared" si="95"/>
        <v>35</v>
      </c>
    </row>
    <row r="1524" spans="3:20" x14ac:dyDescent="0.55000000000000004">
      <c r="C1524" t="s">
        <v>8221</v>
      </c>
      <c r="D1524" s="8">
        <v>0</v>
      </c>
      <c r="E1524" s="8"/>
      <c r="F1524" s="8"/>
      <c r="G1524" s="8"/>
      <c r="N1524" t="s">
        <v>8219</v>
      </c>
      <c r="O1524">
        <v>1410983739</v>
      </c>
      <c r="P1524">
        <v>1413575739</v>
      </c>
      <c r="Q1524">
        <f t="shared" si="94"/>
        <v>2592000</v>
      </c>
      <c r="R1524" s="12">
        <f t="shared" si="92"/>
        <v>41899.830312500002</v>
      </c>
      <c r="S1524" s="12">
        <f t="shared" si="93"/>
        <v>41929.830312500002</v>
      </c>
      <c r="T1524">
        <f t="shared" si="95"/>
        <v>30</v>
      </c>
    </row>
    <row r="1525" spans="3:20" x14ac:dyDescent="0.55000000000000004">
      <c r="C1525" t="s">
        <v>8221</v>
      </c>
      <c r="D1525" s="8">
        <v>0</v>
      </c>
      <c r="E1525" s="8"/>
      <c r="F1525" s="8"/>
      <c r="G1525" s="8"/>
      <c r="N1525" t="s">
        <v>8219</v>
      </c>
      <c r="O1525">
        <v>1416592916</v>
      </c>
      <c r="P1525">
        <v>1419292800</v>
      </c>
      <c r="Q1525">
        <f t="shared" si="94"/>
        <v>2699884</v>
      </c>
      <c r="R1525" s="12">
        <f t="shared" si="92"/>
        <v>41964.751342592594</v>
      </c>
      <c r="S1525" s="12">
        <f t="shared" si="93"/>
        <v>41996</v>
      </c>
      <c r="T1525">
        <f t="shared" si="95"/>
        <v>31.248657407406427</v>
      </c>
    </row>
    <row r="1526" spans="3:20" x14ac:dyDescent="0.55000000000000004">
      <c r="C1526" t="s">
        <v>8221</v>
      </c>
      <c r="D1526" s="8">
        <v>0</v>
      </c>
      <c r="E1526" s="8"/>
      <c r="F1526" s="8"/>
      <c r="G1526" s="8"/>
      <c r="N1526" t="s">
        <v>8219</v>
      </c>
      <c r="O1526">
        <v>1485000090</v>
      </c>
      <c r="P1526">
        <v>1487592090</v>
      </c>
      <c r="Q1526">
        <f t="shared" si="94"/>
        <v>2592000</v>
      </c>
      <c r="R1526" s="12">
        <f t="shared" si="92"/>
        <v>42756.501041666663</v>
      </c>
      <c r="S1526" s="12">
        <f t="shared" si="93"/>
        <v>42786.501041666663</v>
      </c>
      <c r="T1526">
        <f t="shared" si="95"/>
        <v>30</v>
      </c>
    </row>
    <row r="1527" spans="3:20" x14ac:dyDescent="0.55000000000000004">
      <c r="C1527" t="s">
        <v>8221</v>
      </c>
      <c r="D1527" s="8">
        <v>0</v>
      </c>
      <c r="E1527" s="8"/>
      <c r="F1527" s="8"/>
      <c r="G1527" s="8"/>
      <c r="N1527" t="s">
        <v>8219</v>
      </c>
      <c r="O1527">
        <v>1468947138</v>
      </c>
      <c r="P1527">
        <v>1471539138</v>
      </c>
      <c r="Q1527">
        <f t="shared" si="94"/>
        <v>2592000</v>
      </c>
      <c r="R1527" s="12">
        <f t="shared" si="92"/>
        <v>42570.702986111108</v>
      </c>
      <c r="S1527" s="12">
        <f t="shared" si="93"/>
        <v>42600.702986111108</v>
      </c>
      <c r="T1527">
        <f t="shared" si="95"/>
        <v>30</v>
      </c>
    </row>
    <row r="1528" spans="3:20" x14ac:dyDescent="0.55000000000000004">
      <c r="C1528" t="s">
        <v>8221</v>
      </c>
      <c r="D1528" s="8">
        <v>0</v>
      </c>
      <c r="E1528" s="8"/>
      <c r="F1528" s="8"/>
      <c r="G1528" s="8"/>
      <c r="N1528" t="s">
        <v>8219</v>
      </c>
      <c r="O1528">
        <v>1448951847</v>
      </c>
      <c r="P1528">
        <v>1453185447</v>
      </c>
      <c r="Q1528">
        <f t="shared" si="94"/>
        <v>4233600</v>
      </c>
      <c r="R1528" s="12">
        <f t="shared" si="92"/>
        <v>42339.276006944448</v>
      </c>
      <c r="S1528" s="12">
        <f t="shared" si="93"/>
        <v>42388.276006944448</v>
      </c>
      <c r="T1528">
        <f t="shared" si="95"/>
        <v>49</v>
      </c>
    </row>
    <row r="1529" spans="3:20" x14ac:dyDescent="0.55000000000000004">
      <c r="C1529" t="s">
        <v>8221</v>
      </c>
      <c r="D1529" s="8">
        <v>0</v>
      </c>
      <c r="E1529" s="8"/>
      <c r="F1529" s="8"/>
      <c r="G1529" s="8"/>
      <c r="N1529" t="s">
        <v>8219</v>
      </c>
      <c r="O1529">
        <v>1487082286</v>
      </c>
      <c r="P1529">
        <v>1489497886</v>
      </c>
      <c r="Q1529">
        <f t="shared" si="94"/>
        <v>2415600</v>
      </c>
      <c r="R1529" s="12">
        <f t="shared" si="92"/>
        <v>42780.600532407407</v>
      </c>
      <c r="S1529" s="12">
        <f t="shared" si="93"/>
        <v>42808.558865740735</v>
      </c>
      <c r="T1529">
        <f t="shared" si="95"/>
        <v>27.958333333328483</v>
      </c>
    </row>
    <row r="1530" spans="3:20" x14ac:dyDescent="0.55000000000000004">
      <c r="C1530" t="s">
        <v>8221</v>
      </c>
      <c r="D1530" s="8">
        <v>0</v>
      </c>
      <c r="E1530" s="8"/>
      <c r="F1530" s="8"/>
      <c r="G1530" s="8"/>
      <c r="N1530" t="s">
        <v>8219</v>
      </c>
      <c r="O1530">
        <v>1483292122</v>
      </c>
      <c r="P1530">
        <v>1485907200</v>
      </c>
      <c r="Q1530">
        <f t="shared" si="94"/>
        <v>2615078</v>
      </c>
      <c r="R1530" s="12">
        <f t="shared" si="92"/>
        <v>42736.732893518521</v>
      </c>
      <c r="S1530" s="12">
        <f t="shared" si="93"/>
        <v>42767</v>
      </c>
      <c r="T1530">
        <f t="shared" si="95"/>
        <v>30.26710648147855</v>
      </c>
    </row>
    <row r="1531" spans="3:20" x14ac:dyDescent="0.55000000000000004">
      <c r="C1531" t="s">
        <v>8221</v>
      </c>
      <c r="D1531" s="8">
        <v>0</v>
      </c>
      <c r="E1531" s="8"/>
      <c r="F1531" s="8"/>
      <c r="G1531" s="8"/>
      <c r="N1531" t="s">
        <v>8219</v>
      </c>
      <c r="O1531">
        <v>1424185520</v>
      </c>
      <c r="P1531">
        <v>1426773920</v>
      </c>
      <c r="Q1531">
        <f t="shared" si="94"/>
        <v>2588400</v>
      </c>
      <c r="R1531" s="12">
        <f t="shared" si="92"/>
        <v>42052.628703703704</v>
      </c>
      <c r="S1531" s="12">
        <f t="shared" si="93"/>
        <v>42082.587037037039</v>
      </c>
      <c r="T1531">
        <f t="shared" si="95"/>
        <v>29.958333333335759</v>
      </c>
    </row>
    <row r="1532" spans="3:20" x14ac:dyDescent="0.55000000000000004">
      <c r="N1532" t="s">
        <v>8219</v>
      </c>
      <c r="O1532">
        <v>1443464695</v>
      </c>
      <c r="P1532">
        <v>1445624695</v>
      </c>
      <c r="Q1532">
        <f t="shared" si="94"/>
        <v>2160000</v>
      </c>
      <c r="R1532" s="12">
        <f t="shared" si="92"/>
        <v>42275.767303240747</v>
      </c>
      <c r="S1532" s="12">
        <f t="shared" si="93"/>
        <v>42300.767303240747</v>
      </c>
      <c r="T1532">
        <f t="shared" si="95"/>
        <v>25</v>
      </c>
    </row>
    <row r="1533" spans="3:20" x14ac:dyDescent="0.55000000000000004">
      <c r="N1533" t="s">
        <v>8219</v>
      </c>
      <c r="O1533">
        <v>1414610126</v>
      </c>
      <c r="P1533">
        <v>1417402800</v>
      </c>
      <c r="Q1533">
        <f t="shared" si="94"/>
        <v>2792674</v>
      </c>
      <c r="R1533" s="12">
        <f t="shared" si="92"/>
        <v>41941.802384259259</v>
      </c>
      <c r="S1533" s="12">
        <f t="shared" si="93"/>
        <v>41974.125</v>
      </c>
      <c r="T1533">
        <f t="shared" si="95"/>
        <v>32.32261574074073</v>
      </c>
    </row>
    <row r="1534" spans="3:20" x14ac:dyDescent="0.55000000000000004">
      <c r="N1534" t="s">
        <v>8219</v>
      </c>
      <c r="O1534">
        <v>1453461865</v>
      </c>
      <c r="P1534">
        <v>1455548400</v>
      </c>
      <c r="Q1534">
        <f t="shared" si="94"/>
        <v>2086535</v>
      </c>
      <c r="R1534" s="12">
        <f t="shared" si="92"/>
        <v>42391.475289351853</v>
      </c>
      <c r="S1534" s="12">
        <f t="shared" si="93"/>
        <v>42415.625</v>
      </c>
      <c r="T1534">
        <f t="shared" si="95"/>
        <v>24.149710648147448</v>
      </c>
    </row>
    <row r="1535" spans="3:20" x14ac:dyDescent="0.55000000000000004">
      <c r="N1535" t="s">
        <v>8219</v>
      </c>
      <c r="O1535">
        <v>1457913777</v>
      </c>
      <c r="P1535">
        <v>1462161540</v>
      </c>
      <c r="Q1535">
        <f t="shared" si="94"/>
        <v>4247763</v>
      </c>
      <c r="R1535" s="12">
        <f t="shared" si="92"/>
        <v>42443.00204861111</v>
      </c>
      <c r="S1535" s="12">
        <f t="shared" si="93"/>
        <v>42492.165972222225</v>
      </c>
      <c r="T1535">
        <f t="shared" si="95"/>
        <v>49.163923611115024</v>
      </c>
    </row>
    <row r="1536" spans="3:20" x14ac:dyDescent="0.55000000000000004">
      <c r="N1536" t="s">
        <v>8219</v>
      </c>
      <c r="O1536">
        <v>1438791062</v>
      </c>
      <c r="P1536">
        <v>1441383062</v>
      </c>
      <c r="Q1536">
        <f t="shared" si="94"/>
        <v>2592000</v>
      </c>
      <c r="R1536" s="12">
        <f t="shared" si="92"/>
        <v>42221.67432870371</v>
      </c>
      <c r="S1536" s="12">
        <f t="shared" si="93"/>
        <v>42251.67432870371</v>
      </c>
      <c r="T1536">
        <f t="shared" si="95"/>
        <v>30</v>
      </c>
    </row>
    <row r="1537" spans="14:20" x14ac:dyDescent="0.55000000000000004">
      <c r="N1537" t="s">
        <v>8219</v>
      </c>
      <c r="O1537">
        <v>1461527631</v>
      </c>
      <c r="P1537">
        <v>1464040800</v>
      </c>
      <c r="Q1537">
        <f t="shared" si="94"/>
        <v>2513169</v>
      </c>
      <c r="R1537" s="12">
        <f t="shared" si="92"/>
        <v>42484.829062500001</v>
      </c>
      <c r="S1537" s="12">
        <f t="shared" si="93"/>
        <v>42513.916666666672</v>
      </c>
      <c r="T1537">
        <f t="shared" si="95"/>
        <v>29.087604166670644</v>
      </c>
    </row>
    <row r="1538" spans="14:20" x14ac:dyDescent="0.55000000000000004">
      <c r="N1538" t="s">
        <v>8219</v>
      </c>
      <c r="O1538">
        <v>1438110910</v>
      </c>
      <c r="P1538">
        <v>1440702910</v>
      </c>
      <c r="Q1538">
        <f t="shared" si="94"/>
        <v>2592000</v>
      </c>
      <c r="R1538" s="12">
        <f t="shared" ref="R1538:R1601" si="96">(((O1538/60)/60)/24)+DATE(1970,1,1)</f>
        <v>42213.802199074074</v>
      </c>
      <c r="S1538" s="12">
        <f t="shared" ref="S1538:S1601" si="97">(((P1538/60)/60)/24)+DATE(1970,1,1)</f>
        <v>42243.802199074074</v>
      </c>
      <c r="T1538">
        <f t="shared" si="95"/>
        <v>30</v>
      </c>
    </row>
    <row r="1539" spans="14:20" x14ac:dyDescent="0.55000000000000004">
      <c r="N1539" t="s">
        <v>8219</v>
      </c>
      <c r="O1539">
        <v>1467358427</v>
      </c>
      <c r="P1539">
        <v>1470506400</v>
      </c>
      <c r="Q1539">
        <f t="shared" ref="Q1539:Q1602" si="98">P1539-O1539</f>
        <v>3147973</v>
      </c>
      <c r="R1539" s="12">
        <f t="shared" si="96"/>
        <v>42552.315127314811</v>
      </c>
      <c r="S1539" s="12">
        <f t="shared" si="97"/>
        <v>42588.75</v>
      </c>
      <c r="T1539">
        <f t="shared" ref="T1539:T1602" si="99">S1539-R1539</f>
        <v>36.434872685189475</v>
      </c>
    </row>
    <row r="1540" spans="14:20" x14ac:dyDescent="0.55000000000000004">
      <c r="N1540" t="s">
        <v>8219</v>
      </c>
      <c r="O1540">
        <v>1418064370</v>
      </c>
      <c r="P1540">
        <v>1421952370</v>
      </c>
      <c r="Q1540">
        <f t="shared" si="98"/>
        <v>3888000</v>
      </c>
      <c r="R1540" s="12">
        <f t="shared" si="96"/>
        <v>41981.782060185185</v>
      </c>
      <c r="S1540" s="12">
        <f t="shared" si="97"/>
        <v>42026.782060185185</v>
      </c>
      <c r="T1540">
        <f t="shared" si="99"/>
        <v>45</v>
      </c>
    </row>
    <row r="1541" spans="14:20" x14ac:dyDescent="0.55000000000000004">
      <c r="N1541" t="s">
        <v>8219</v>
      </c>
      <c r="O1541">
        <v>1480629819</v>
      </c>
      <c r="P1541">
        <v>1483481019</v>
      </c>
      <c r="Q1541">
        <f t="shared" si="98"/>
        <v>2851200</v>
      </c>
      <c r="R1541" s="12">
        <f t="shared" si="96"/>
        <v>42705.919201388882</v>
      </c>
      <c r="S1541" s="12">
        <f t="shared" si="97"/>
        <v>42738.919201388882</v>
      </c>
      <c r="T1541">
        <f t="shared" si="99"/>
        <v>33</v>
      </c>
    </row>
    <row r="1542" spans="14:20" x14ac:dyDescent="0.55000000000000004">
      <c r="N1542" t="s">
        <v>8219</v>
      </c>
      <c r="O1542">
        <v>1414368616</v>
      </c>
      <c r="P1542">
        <v>1416964500</v>
      </c>
      <c r="Q1542">
        <f t="shared" si="98"/>
        <v>2595884</v>
      </c>
      <c r="R1542" s="12">
        <f t="shared" si="96"/>
        <v>41939.00712962963</v>
      </c>
      <c r="S1542" s="12">
        <f t="shared" si="97"/>
        <v>41969.052083333328</v>
      </c>
      <c r="T1542">
        <f t="shared" si="99"/>
        <v>30.044953703698411</v>
      </c>
    </row>
    <row r="1543" spans="14:20" hidden="1" x14ac:dyDescent="0.55000000000000004">
      <c r="N1543" t="s">
        <v>8221</v>
      </c>
      <c r="O1543">
        <v>1417453538</v>
      </c>
      <c r="P1543">
        <v>1420045538</v>
      </c>
      <c r="Q1543">
        <f t="shared" si="98"/>
        <v>2592000</v>
      </c>
      <c r="R1543" s="12">
        <f t="shared" si="96"/>
        <v>41974.712245370371</v>
      </c>
      <c r="S1543" s="12">
        <f t="shared" si="97"/>
        <v>42004.712245370371</v>
      </c>
      <c r="T1543">
        <f t="shared" si="99"/>
        <v>30</v>
      </c>
    </row>
    <row r="1544" spans="14:20" hidden="1" x14ac:dyDescent="0.55000000000000004">
      <c r="N1544" t="s">
        <v>8221</v>
      </c>
      <c r="O1544">
        <v>1434412500</v>
      </c>
      <c r="P1544">
        <v>1435708500</v>
      </c>
      <c r="Q1544">
        <f t="shared" si="98"/>
        <v>1296000</v>
      </c>
      <c r="R1544" s="12">
        <f t="shared" si="96"/>
        <v>42170.996527777781</v>
      </c>
      <c r="S1544" s="12">
        <f t="shared" si="97"/>
        <v>42185.996527777781</v>
      </c>
      <c r="T1544">
        <f t="shared" si="99"/>
        <v>15</v>
      </c>
    </row>
    <row r="1545" spans="14:20" hidden="1" x14ac:dyDescent="0.55000000000000004">
      <c r="N1545" t="s">
        <v>8221</v>
      </c>
      <c r="O1545">
        <v>1414066434</v>
      </c>
      <c r="P1545">
        <v>1416662034</v>
      </c>
      <c r="Q1545">
        <f t="shared" si="98"/>
        <v>2595600</v>
      </c>
      <c r="R1545" s="12">
        <f t="shared" si="96"/>
        <v>41935.509652777779</v>
      </c>
      <c r="S1545" s="12">
        <f t="shared" si="97"/>
        <v>41965.551319444443</v>
      </c>
      <c r="T1545">
        <f t="shared" si="99"/>
        <v>30.041666666664241</v>
      </c>
    </row>
    <row r="1546" spans="14:20" hidden="1" x14ac:dyDescent="0.55000000000000004">
      <c r="N1546" t="s">
        <v>8221</v>
      </c>
      <c r="O1546">
        <v>1424222024</v>
      </c>
      <c r="P1546">
        <v>1427847480</v>
      </c>
      <c r="Q1546">
        <f t="shared" si="98"/>
        <v>3625456</v>
      </c>
      <c r="R1546" s="12">
        <f t="shared" si="96"/>
        <v>42053.051203703704</v>
      </c>
      <c r="S1546" s="12">
        <f t="shared" si="97"/>
        <v>42095.012499999997</v>
      </c>
      <c r="T1546">
        <f t="shared" si="99"/>
        <v>41.961296296292858</v>
      </c>
    </row>
    <row r="1547" spans="14:20" hidden="1" x14ac:dyDescent="0.55000000000000004">
      <c r="N1547" t="s">
        <v>8221</v>
      </c>
      <c r="O1547">
        <v>1422393234</v>
      </c>
      <c r="P1547">
        <v>1425330960</v>
      </c>
      <c r="Q1547">
        <f t="shared" si="98"/>
        <v>2937726</v>
      </c>
      <c r="R1547" s="12">
        <f t="shared" si="96"/>
        <v>42031.884652777779</v>
      </c>
      <c r="S1547" s="12">
        <f t="shared" si="97"/>
        <v>42065.886111111111</v>
      </c>
      <c r="T1547">
        <f t="shared" si="99"/>
        <v>34.001458333332266</v>
      </c>
    </row>
    <row r="1548" spans="14:20" hidden="1" x14ac:dyDescent="0.55000000000000004">
      <c r="N1548" t="s">
        <v>8221</v>
      </c>
      <c r="O1548">
        <v>1405746399</v>
      </c>
      <c r="P1548">
        <v>1410930399</v>
      </c>
      <c r="Q1548">
        <f t="shared" si="98"/>
        <v>5184000</v>
      </c>
      <c r="R1548" s="12">
        <f t="shared" si="96"/>
        <v>41839.212951388887</v>
      </c>
      <c r="S1548" s="12">
        <f t="shared" si="97"/>
        <v>41899.212951388887</v>
      </c>
      <c r="T1548">
        <f t="shared" si="99"/>
        <v>60</v>
      </c>
    </row>
    <row r="1549" spans="14:20" hidden="1" x14ac:dyDescent="0.55000000000000004">
      <c r="N1549" t="s">
        <v>8221</v>
      </c>
      <c r="O1549">
        <v>1487240082</v>
      </c>
      <c r="P1549">
        <v>1487844882</v>
      </c>
      <c r="Q1549">
        <f t="shared" si="98"/>
        <v>604800</v>
      </c>
      <c r="R1549" s="12">
        <f t="shared" si="96"/>
        <v>42782.426875000005</v>
      </c>
      <c r="S1549" s="12">
        <f t="shared" si="97"/>
        <v>42789.426875000005</v>
      </c>
      <c r="T1549">
        <f t="shared" si="99"/>
        <v>7</v>
      </c>
    </row>
    <row r="1550" spans="14:20" hidden="1" x14ac:dyDescent="0.55000000000000004">
      <c r="N1550" t="s">
        <v>8221</v>
      </c>
      <c r="O1550">
        <v>1444425020</v>
      </c>
      <c r="P1550">
        <v>1447020620</v>
      </c>
      <c r="Q1550">
        <f t="shared" si="98"/>
        <v>2595600</v>
      </c>
      <c r="R1550" s="12">
        <f t="shared" si="96"/>
        <v>42286.88217592593</v>
      </c>
      <c r="S1550" s="12">
        <f t="shared" si="97"/>
        <v>42316.923842592587</v>
      </c>
      <c r="T1550">
        <f t="shared" si="99"/>
        <v>30.041666666656965</v>
      </c>
    </row>
    <row r="1551" spans="14:20" hidden="1" x14ac:dyDescent="0.55000000000000004">
      <c r="N1551" t="s">
        <v>8221</v>
      </c>
      <c r="O1551">
        <v>1443928559</v>
      </c>
      <c r="P1551">
        <v>1446524159</v>
      </c>
      <c r="Q1551">
        <f t="shared" si="98"/>
        <v>2595600</v>
      </c>
      <c r="R1551" s="12">
        <f t="shared" si="96"/>
        <v>42281.136099537034</v>
      </c>
      <c r="S1551" s="12">
        <f t="shared" si="97"/>
        <v>42311.177766203706</v>
      </c>
      <c r="T1551">
        <f t="shared" si="99"/>
        <v>30.041666666671517</v>
      </c>
    </row>
    <row r="1552" spans="14:20" hidden="1" x14ac:dyDescent="0.55000000000000004">
      <c r="N1552" t="s">
        <v>8221</v>
      </c>
      <c r="O1552">
        <v>1460458034</v>
      </c>
      <c r="P1552">
        <v>1463050034</v>
      </c>
      <c r="Q1552">
        <f t="shared" si="98"/>
        <v>2592000</v>
      </c>
      <c r="R1552" s="12">
        <f t="shared" si="96"/>
        <v>42472.449467592596</v>
      </c>
      <c r="S1552" s="12">
        <f t="shared" si="97"/>
        <v>42502.449467592596</v>
      </c>
      <c r="T1552">
        <f t="shared" si="99"/>
        <v>30</v>
      </c>
    </row>
    <row r="1553" spans="14:20" hidden="1" x14ac:dyDescent="0.55000000000000004">
      <c r="N1553" t="s">
        <v>8221</v>
      </c>
      <c r="O1553">
        <v>1430164039</v>
      </c>
      <c r="P1553">
        <v>1432756039</v>
      </c>
      <c r="Q1553">
        <f t="shared" si="98"/>
        <v>2592000</v>
      </c>
      <c r="R1553" s="12">
        <f t="shared" si="96"/>
        <v>42121.824525462958</v>
      </c>
      <c r="S1553" s="12">
        <f t="shared" si="97"/>
        <v>42151.824525462958</v>
      </c>
      <c r="T1553">
        <f t="shared" si="99"/>
        <v>30</v>
      </c>
    </row>
    <row r="1554" spans="14:20" hidden="1" x14ac:dyDescent="0.55000000000000004">
      <c r="N1554" t="s">
        <v>8221</v>
      </c>
      <c r="O1554">
        <v>1410366708</v>
      </c>
      <c r="P1554">
        <v>1412135940</v>
      </c>
      <c r="Q1554">
        <f t="shared" si="98"/>
        <v>1769232</v>
      </c>
      <c r="R1554" s="12">
        <f t="shared" si="96"/>
        <v>41892.688750000001</v>
      </c>
      <c r="S1554" s="12">
        <f t="shared" si="97"/>
        <v>41913.165972222225</v>
      </c>
      <c r="T1554">
        <f t="shared" si="99"/>
        <v>20.477222222223645</v>
      </c>
    </row>
    <row r="1555" spans="14:20" hidden="1" x14ac:dyDescent="0.55000000000000004">
      <c r="N1555" t="s">
        <v>8221</v>
      </c>
      <c r="O1555">
        <v>1438584447</v>
      </c>
      <c r="P1555">
        <v>1441176447</v>
      </c>
      <c r="Q1555">
        <f t="shared" si="98"/>
        <v>2592000</v>
      </c>
      <c r="R1555" s="12">
        <f t="shared" si="96"/>
        <v>42219.282951388886</v>
      </c>
      <c r="S1555" s="12">
        <f t="shared" si="97"/>
        <v>42249.282951388886</v>
      </c>
      <c r="T1555">
        <f t="shared" si="99"/>
        <v>30</v>
      </c>
    </row>
    <row r="1556" spans="14:20" hidden="1" x14ac:dyDescent="0.55000000000000004">
      <c r="N1556" t="s">
        <v>8221</v>
      </c>
      <c r="O1556">
        <v>1435903390</v>
      </c>
      <c r="P1556">
        <v>1438495390</v>
      </c>
      <c r="Q1556">
        <f t="shared" si="98"/>
        <v>2592000</v>
      </c>
      <c r="R1556" s="12">
        <f t="shared" si="96"/>
        <v>42188.252199074079</v>
      </c>
      <c r="S1556" s="12">
        <f t="shared" si="97"/>
        <v>42218.252199074079</v>
      </c>
      <c r="T1556">
        <f t="shared" si="99"/>
        <v>30</v>
      </c>
    </row>
    <row r="1557" spans="14:20" hidden="1" x14ac:dyDescent="0.55000000000000004">
      <c r="N1557" t="s">
        <v>8221</v>
      </c>
      <c r="O1557">
        <v>1440513832</v>
      </c>
      <c r="P1557">
        <v>1442509200</v>
      </c>
      <c r="Q1557">
        <f t="shared" si="98"/>
        <v>1995368</v>
      </c>
      <c r="R1557" s="12">
        <f t="shared" si="96"/>
        <v>42241.613796296297</v>
      </c>
      <c r="S1557" s="12">
        <f t="shared" si="97"/>
        <v>42264.708333333328</v>
      </c>
      <c r="T1557">
        <f t="shared" si="99"/>
        <v>23.094537037031841</v>
      </c>
    </row>
    <row r="1558" spans="14:20" hidden="1" x14ac:dyDescent="0.55000000000000004">
      <c r="N1558" t="s">
        <v>8221</v>
      </c>
      <c r="O1558">
        <v>1465011624</v>
      </c>
      <c r="P1558">
        <v>1467603624</v>
      </c>
      <c r="Q1558">
        <f t="shared" si="98"/>
        <v>2592000</v>
      </c>
      <c r="R1558" s="12">
        <f t="shared" si="96"/>
        <v>42525.153055555551</v>
      </c>
      <c r="S1558" s="12">
        <f t="shared" si="97"/>
        <v>42555.153055555551</v>
      </c>
      <c r="T1558">
        <f t="shared" si="99"/>
        <v>30</v>
      </c>
    </row>
    <row r="1559" spans="14:20" hidden="1" x14ac:dyDescent="0.55000000000000004">
      <c r="N1559" t="s">
        <v>8221</v>
      </c>
      <c r="O1559">
        <v>1408549233</v>
      </c>
      <c r="P1559">
        <v>1411227633</v>
      </c>
      <c r="Q1559">
        <f t="shared" si="98"/>
        <v>2678400</v>
      </c>
      <c r="R1559" s="12">
        <f t="shared" si="96"/>
        <v>41871.65315972222</v>
      </c>
      <c r="S1559" s="12">
        <f t="shared" si="97"/>
        <v>41902.65315972222</v>
      </c>
      <c r="T1559">
        <f t="shared" si="99"/>
        <v>31</v>
      </c>
    </row>
    <row r="1560" spans="14:20" hidden="1" x14ac:dyDescent="0.55000000000000004">
      <c r="N1560" t="s">
        <v>8221</v>
      </c>
      <c r="O1560">
        <v>1435656759</v>
      </c>
      <c r="P1560">
        <v>1440763920</v>
      </c>
      <c r="Q1560">
        <f t="shared" si="98"/>
        <v>5107161</v>
      </c>
      <c r="R1560" s="12">
        <f t="shared" si="96"/>
        <v>42185.397673611107</v>
      </c>
      <c r="S1560" s="12">
        <f t="shared" si="97"/>
        <v>42244.508333333331</v>
      </c>
      <c r="T1560">
        <f t="shared" si="99"/>
        <v>59.110659722224227</v>
      </c>
    </row>
    <row r="1561" spans="14:20" hidden="1" x14ac:dyDescent="0.55000000000000004">
      <c r="N1561" t="s">
        <v>8221</v>
      </c>
      <c r="O1561">
        <v>1428974199</v>
      </c>
      <c r="P1561">
        <v>1430270199</v>
      </c>
      <c r="Q1561">
        <f t="shared" si="98"/>
        <v>1296000</v>
      </c>
      <c r="R1561" s="12">
        <f t="shared" si="96"/>
        <v>42108.05322916666</v>
      </c>
      <c r="S1561" s="12">
        <f t="shared" si="97"/>
        <v>42123.05322916666</v>
      </c>
      <c r="T1561">
        <f t="shared" si="99"/>
        <v>15</v>
      </c>
    </row>
    <row r="1562" spans="14:20" hidden="1" x14ac:dyDescent="0.55000000000000004">
      <c r="N1562" t="s">
        <v>8221</v>
      </c>
      <c r="O1562">
        <v>1414110593</v>
      </c>
      <c r="P1562">
        <v>1415842193</v>
      </c>
      <c r="Q1562">
        <f t="shared" si="98"/>
        <v>1731600</v>
      </c>
      <c r="R1562" s="12">
        <f t="shared" si="96"/>
        <v>41936.020752314813</v>
      </c>
      <c r="S1562" s="12">
        <f t="shared" si="97"/>
        <v>41956.062418981484</v>
      </c>
      <c r="T1562">
        <f t="shared" si="99"/>
        <v>20.041666666671517</v>
      </c>
    </row>
    <row r="1563" spans="14:20" hidden="1" x14ac:dyDescent="0.55000000000000004">
      <c r="N1563" t="s">
        <v>8220</v>
      </c>
      <c r="O1563">
        <v>1381194003</v>
      </c>
      <c r="P1563">
        <v>1383789603</v>
      </c>
      <c r="Q1563">
        <f t="shared" si="98"/>
        <v>2595600</v>
      </c>
      <c r="R1563" s="12">
        <f t="shared" si="96"/>
        <v>41555.041701388887</v>
      </c>
      <c r="S1563" s="12">
        <f t="shared" si="97"/>
        <v>41585.083368055559</v>
      </c>
      <c r="T1563">
        <f t="shared" si="99"/>
        <v>30.041666666671517</v>
      </c>
    </row>
    <row r="1564" spans="14:20" hidden="1" x14ac:dyDescent="0.55000000000000004">
      <c r="N1564" t="s">
        <v>8220</v>
      </c>
      <c r="O1564">
        <v>1253712916</v>
      </c>
      <c r="P1564">
        <v>1259715000</v>
      </c>
      <c r="Q1564">
        <f t="shared" si="98"/>
        <v>6002084</v>
      </c>
      <c r="R1564" s="12">
        <f t="shared" si="96"/>
        <v>40079.566157407404</v>
      </c>
      <c r="S1564" s="12">
        <f t="shared" si="97"/>
        <v>40149.034722222219</v>
      </c>
      <c r="T1564">
        <f t="shared" si="99"/>
        <v>69.468564814815181</v>
      </c>
    </row>
    <row r="1565" spans="14:20" hidden="1" x14ac:dyDescent="0.55000000000000004">
      <c r="N1565" t="s">
        <v>8220</v>
      </c>
      <c r="O1565">
        <v>1389635351</v>
      </c>
      <c r="P1565">
        <v>1394815751</v>
      </c>
      <c r="Q1565">
        <f t="shared" si="98"/>
        <v>5180400</v>
      </c>
      <c r="R1565" s="12">
        <f t="shared" si="96"/>
        <v>41652.742488425924</v>
      </c>
      <c r="S1565" s="12">
        <f t="shared" si="97"/>
        <v>41712.700821759259</v>
      </c>
      <c r="T1565">
        <f t="shared" si="99"/>
        <v>59.958333333335759</v>
      </c>
    </row>
    <row r="1566" spans="14:20" hidden="1" x14ac:dyDescent="0.55000000000000004">
      <c r="N1566" t="s">
        <v>8220</v>
      </c>
      <c r="O1566">
        <v>1430124509</v>
      </c>
      <c r="P1566">
        <v>1432843500</v>
      </c>
      <c r="Q1566">
        <f t="shared" si="98"/>
        <v>2718991</v>
      </c>
      <c r="R1566" s="12">
        <f t="shared" si="96"/>
        <v>42121.367002314815</v>
      </c>
      <c r="S1566" s="12">
        <f t="shared" si="97"/>
        <v>42152.836805555555</v>
      </c>
      <c r="T1566">
        <f t="shared" si="99"/>
        <v>31.469803240739566</v>
      </c>
    </row>
    <row r="1567" spans="14:20" hidden="1" x14ac:dyDescent="0.55000000000000004">
      <c r="N1567" t="s">
        <v>8220</v>
      </c>
      <c r="O1567">
        <v>1304962261</v>
      </c>
      <c r="P1567">
        <v>1307554261</v>
      </c>
      <c r="Q1567">
        <f t="shared" si="98"/>
        <v>2592000</v>
      </c>
      <c r="R1567" s="12">
        <f t="shared" si="96"/>
        <v>40672.729872685188</v>
      </c>
      <c r="S1567" s="12">
        <f t="shared" si="97"/>
        <v>40702.729872685188</v>
      </c>
      <c r="T1567">
        <f t="shared" si="99"/>
        <v>30</v>
      </c>
    </row>
    <row r="1568" spans="14:20" hidden="1" x14ac:dyDescent="0.55000000000000004">
      <c r="N1568" t="s">
        <v>8220</v>
      </c>
      <c r="O1568">
        <v>1467151204</v>
      </c>
      <c r="P1568">
        <v>1469656800</v>
      </c>
      <c r="Q1568">
        <f t="shared" si="98"/>
        <v>2505596</v>
      </c>
      <c r="R1568" s="12">
        <f t="shared" si="96"/>
        <v>42549.916712962964</v>
      </c>
      <c r="S1568" s="12">
        <f t="shared" si="97"/>
        <v>42578.916666666672</v>
      </c>
      <c r="T1568">
        <f t="shared" si="99"/>
        <v>28.999953703707433</v>
      </c>
    </row>
    <row r="1569" spans="14:20" hidden="1" x14ac:dyDescent="0.55000000000000004">
      <c r="N1569" t="s">
        <v>8220</v>
      </c>
      <c r="O1569">
        <v>1391293745</v>
      </c>
      <c r="P1569">
        <v>1392595200</v>
      </c>
      <c r="Q1569">
        <f t="shared" si="98"/>
        <v>1301455</v>
      </c>
      <c r="R1569" s="12">
        <f t="shared" si="96"/>
        <v>41671.936863425923</v>
      </c>
      <c r="S1569" s="12">
        <f t="shared" si="97"/>
        <v>41687</v>
      </c>
      <c r="T1569">
        <f t="shared" si="99"/>
        <v>15.063136574077362</v>
      </c>
    </row>
    <row r="1570" spans="14:20" hidden="1" x14ac:dyDescent="0.55000000000000004">
      <c r="N1570" t="s">
        <v>8220</v>
      </c>
      <c r="O1570">
        <v>1416360585</v>
      </c>
      <c r="P1570">
        <v>1419384585</v>
      </c>
      <c r="Q1570">
        <f t="shared" si="98"/>
        <v>3024000</v>
      </c>
      <c r="R1570" s="12">
        <f t="shared" si="96"/>
        <v>41962.062326388885</v>
      </c>
      <c r="S1570" s="12">
        <f t="shared" si="97"/>
        <v>41997.062326388885</v>
      </c>
      <c r="T1570">
        <f t="shared" si="99"/>
        <v>35</v>
      </c>
    </row>
    <row r="1571" spans="14:20" hidden="1" x14ac:dyDescent="0.55000000000000004">
      <c r="N1571" t="s">
        <v>8220</v>
      </c>
      <c r="O1571">
        <v>1366906714</v>
      </c>
      <c r="P1571">
        <v>1369498714</v>
      </c>
      <c r="Q1571">
        <f t="shared" si="98"/>
        <v>2592000</v>
      </c>
      <c r="R1571" s="12">
        <f t="shared" si="96"/>
        <v>41389.679560185185</v>
      </c>
      <c r="S1571" s="12">
        <f t="shared" si="97"/>
        <v>41419.679560185185</v>
      </c>
      <c r="T1571">
        <f t="shared" si="99"/>
        <v>30</v>
      </c>
    </row>
    <row r="1572" spans="14:20" hidden="1" x14ac:dyDescent="0.55000000000000004">
      <c r="N1572" t="s">
        <v>8220</v>
      </c>
      <c r="O1572">
        <v>1457551882</v>
      </c>
      <c r="P1572">
        <v>1460140282</v>
      </c>
      <c r="Q1572">
        <f t="shared" si="98"/>
        <v>2588400</v>
      </c>
      <c r="R1572" s="12">
        <f t="shared" si="96"/>
        <v>42438.813449074078</v>
      </c>
      <c r="S1572" s="12">
        <f t="shared" si="97"/>
        <v>42468.771782407406</v>
      </c>
      <c r="T1572">
        <f t="shared" si="99"/>
        <v>29.958333333328483</v>
      </c>
    </row>
    <row r="1573" spans="14:20" hidden="1" x14ac:dyDescent="0.55000000000000004">
      <c r="N1573" t="s">
        <v>8220</v>
      </c>
      <c r="O1573">
        <v>1432146483</v>
      </c>
      <c r="P1573">
        <v>1434738483</v>
      </c>
      <c r="Q1573">
        <f t="shared" si="98"/>
        <v>2592000</v>
      </c>
      <c r="R1573" s="12">
        <f t="shared" si="96"/>
        <v>42144.769479166673</v>
      </c>
      <c r="S1573" s="12">
        <f t="shared" si="97"/>
        <v>42174.769479166673</v>
      </c>
      <c r="T1573">
        <f t="shared" si="99"/>
        <v>30</v>
      </c>
    </row>
    <row r="1574" spans="14:20" hidden="1" x14ac:dyDescent="0.55000000000000004">
      <c r="N1574" t="s">
        <v>8220</v>
      </c>
      <c r="O1574">
        <v>1454546859</v>
      </c>
      <c r="P1574">
        <v>1456703940</v>
      </c>
      <c r="Q1574">
        <f t="shared" si="98"/>
        <v>2157081</v>
      </c>
      <c r="R1574" s="12">
        <f t="shared" si="96"/>
        <v>42404.033090277779</v>
      </c>
      <c r="S1574" s="12">
        <f t="shared" si="97"/>
        <v>42428.999305555553</v>
      </c>
      <c r="T1574">
        <f t="shared" si="99"/>
        <v>24.966215277774609</v>
      </c>
    </row>
    <row r="1575" spans="14:20" hidden="1" x14ac:dyDescent="0.55000000000000004">
      <c r="N1575" t="s">
        <v>8220</v>
      </c>
      <c r="O1575">
        <v>1487548802</v>
      </c>
      <c r="P1575">
        <v>1491019140</v>
      </c>
      <c r="Q1575">
        <f t="shared" si="98"/>
        <v>3470338</v>
      </c>
      <c r="R1575" s="12">
        <f t="shared" si="96"/>
        <v>42786.000023148154</v>
      </c>
      <c r="S1575" s="12">
        <f t="shared" si="97"/>
        <v>42826.165972222225</v>
      </c>
      <c r="T1575">
        <f t="shared" si="99"/>
        <v>40.16594907407125</v>
      </c>
    </row>
    <row r="1576" spans="14:20" hidden="1" x14ac:dyDescent="0.55000000000000004">
      <c r="N1576" t="s">
        <v>8220</v>
      </c>
      <c r="O1576">
        <v>1421187329</v>
      </c>
      <c r="P1576">
        <v>1424211329</v>
      </c>
      <c r="Q1576">
        <f t="shared" si="98"/>
        <v>3024000</v>
      </c>
      <c r="R1576" s="12">
        <f t="shared" si="96"/>
        <v>42017.927418981482</v>
      </c>
      <c r="S1576" s="12">
        <f t="shared" si="97"/>
        <v>42052.927418981482</v>
      </c>
      <c r="T1576">
        <f t="shared" si="99"/>
        <v>35</v>
      </c>
    </row>
    <row r="1577" spans="14:20" hidden="1" x14ac:dyDescent="0.55000000000000004">
      <c r="N1577" t="s">
        <v>8220</v>
      </c>
      <c r="O1577">
        <v>1402317296</v>
      </c>
      <c r="P1577">
        <v>1404909296</v>
      </c>
      <c r="Q1577">
        <f t="shared" si="98"/>
        <v>2592000</v>
      </c>
      <c r="R1577" s="12">
        <f t="shared" si="96"/>
        <v>41799.524259259262</v>
      </c>
      <c r="S1577" s="12">
        <f t="shared" si="97"/>
        <v>41829.524259259262</v>
      </c>
      <c r="T1577">
        <f t="shared" si="99"/>
        <v>30</v>
      </c>
    </row>
    <row r="1578" spans="14:20" hidden="1" x14ac:dyDescent="0.55000000000000004">
      <c r="N1578" t="s">
        <v>8220</v>
      </c>
      <c r="O1578">
        <v>1431810368</v>
      </c>
      <c r="P1578">
        <v>1435698368</v>
      </c>
      <c r="Q1578">
        <f t="shared" si="98"/>
        <v>3888000</v>
      </c>
      <c r="R1578" s="12">
        <f t="shared" si="96"/>
        <v>42140.879259259258</v>
      </c>
      <c r="S1578" s="12">
        <f t="shared" si="97"/>
        <v>42185.879259259258</v>
      </c>
      <c r="T1578">
        <f t="shared" si="99"/>
        <v>45</v>
      </c>
    </row>
    <row r="1579" spans="14:20" hidden="1" x14ac:dyDescent="0.55000000000000004">
      <c r="N1579" t="s">
        <v>8220</v>
      </c>
      <c r="O1579">
        <v>1337977248</v>
      </c>
      <c r="P1579">
        <v>1343161248</v>
      </c>
      <c r="Q1579">
        <f t="shared" si="98"/>
        <v>5184000</v>
      </c>
      <c r="R1579" s="12">
        <f t="shared" si="96"/>
        <v>41054.847777777781</v>
      </c>
      <c r="S1579" s="12">
        <f t="shared" si="97"/>
        <v>41114.847777777781</v>
      </c>
      <c r="T1579">
        <f t="shared" si="99"/>
        <v>60</v>
      </c>
    </row>
    <row r="1580" spans="14:20" hidden="1" x14ac:dyDescent="0.55000000000000004">
      <c r="N1580" t="s">
        <v>8220</v>
      </c>
      <c r="O1580">
        <v>1281317691</v>
      </c>
      <c r="P1580">
        <v>1283392800</v>
      </c>
      <c r="Q1580">
        <f t="shared" si="98"/>
        <v>2075109</v>
      </c>
      <c r="R1580" s="12">
        <f t="shared" si="96"/>
        <v>40399.065868055557</v>
      </c>
      <c r="S1580" s="12">
        <f t="shared" si="97"/>
        <v>40423.083333333336</v>
      </c>
      <c r="T1580">
        <f t="shared" si="99"/>
        <v>24.017465277778683</v>
      </c>
    </row>
    <row r="1581" spans="14:20" hidden="1" x14ac:dyDescent="0.55000000000000004">
      <c r="N1581" t="s">
        <v>8220</v>
      </c>
      <c r="O1581">
        <v>1374882891</v>
      </c>
      <c r="P1581">
        <v>1377734091</v>
      </c>
      <c r="Q1581">
        <f t="shared" si="98"/>
        <v>2851200</v>
      </c>
      <c r="R1581" s="12">
        <f t="shared" si="96"/>
        <v>41481.996423611112</v>
      </c>
      <c r="S1581" s="12">
        <f t="shared" si="97"/>
        <v>41514.996423611112</v>
      </c>
      <c r="T1581">
        <f t="shared" si="99"/>
        <v>33</v>
      </c>
    </row>
    <row r="1582" spans="14:20" hidden="1" x14ac:dyDescent="0.55000000000000004">
      <c r="N1582" t="s">
        <v>8220</v>
      </c>
      <c r="O1582">
        <v>1332378726</v>
      </c>
      <c r="P1582">
        <v>1337562726</v>
      </c>
      <c r="Q1582">
        <f t="shared" si="98"/>
        <v>5184000</v>
      </c>
      <c r="R1582" s="12">
        <f t="shared" si="96"/>
        <v>40990.050069444449</v>
      </c>
      <c r="S1582" s="12">
        <f t="shared" si="97"/>
        <v>41050.050069444449</v>
      </c>
      <c r="T1582">
        <f t="shared" si="99"/>
        <v>60</v>
      </c>
    </row>
    <row r="1583" spans="14:20" hidden="1" x14ac:dyDescent="0.55000000000000004">
      <c r="N1583" t="s">
        <v>8221</v>
      </c>
      <c r="O1583">
        <v>1447757190</v>
      </c>
      <c r="P1583">
        <v>1450521990</v>
      </c>
      <c r="Q1583">
        <f t="shared" si="98"/>
        <v>2764800</v>
      </c>
      <c r="R1583" s="12">
        <f t="shared" si="96"/>
        <v>42325.448958333334</v>
      </c>
      <c r="S1583" s="12">
        <f t="shared" si="97"/>
        <v>42357.448958333334</v>
      </c>
      <c r="T1583">
        <f t="shared" si="99"/>
        <v>32</v>
      </c>
    </row>
    <row r="1584" spans="14:20" hidden="1" x14ac:dyDescent="0.55000000000000004">
      <c r="N1584" t="s">
        <v>8221</v>
      </c>
      <c r="O1584">
        <v>1440961053</v>
      </c>
      <c r="P1584">
        <v>1445894400</v>
      </c>
      <c r="Q1584">
        <f t="shared" si="98"/>
        <v>4933347</v>
      </c>
      <c r="R1584" s="12">
        <f t="shared" si="96"/>
        <v>42246.789965277778</v>
      </c>
      <c r="S1584" s="12">
        <f t="shared" si="97"/>
        <v>42303.888888888891</v>
      </c>
      <c r="T1584">
        <f t="shared" si="99"/>
        <v>57.098923611112696</v>
      </c>
    </row>
    <row r="1585" spans="14:20" hidden="1" x14ac:dyDescent="0.55000000000000004">
      <c r="N1585" t="s">
        <v>8221</v>
      </c>
      <c r="O1585">
        <v>1409089391</v>
      </c>
      <c r="P1585">
        <v>1411681391</v>
      </c>
      <c r="Q1585">
        <f t="shared" si="98"/>
        <v>2592000</v>
      </c>
      <c r="R1585" s="12">
        <f t="shared" si="96"/>
        <v>41877.904988425929</v>
      </c>
      <c r="S1585" s="12">
        <f t="shared" si="97"/>
        <v>41907.904988425929</v>
      </c>
      <c r="T1585">
        <f t="shared" si="99"/>
        <v>30</v>
      </c>
    </row>
    <row r="1586" spans="14:20" hidden="1" x14ac:dyDescent="0.55000000000000004">
      <c r="N1586" t="s">
        <v>8221</v>
      </c>
      <c r="O1586">
        <v>1400600101</v>
      </c>
      <c r="P1586">
        <v>1401464101</v>
      </c>
      <c r="Q1586">
        <f t="shared" si="98"/>
        <v>864000</v>
      </c>
      <c r="R1586" s="12">
        <f t="shared" si="96"/>
        <v>41779.649317129632</v>
      </c>
      <c r="S1586" s="12">
        <f t="shared" si="97"/>
        <v>41789.649317129632</v>
      </c>
      <c r="T1586">
        <f t="shared" si="99"/>
        <v>10</v>
      </c>
    </row>
    <row r="1587" spans="14:20" hidden="1" x14ac:dyDescent="0.55000000000000004">
      <c r="N1587" t="s">
        <v>8221</v>
      </c>
      <c r="O1587">
        <v>1480800568</v>
      </c>
      <c r="P1587">
        <v>1482663600</v>
      </c>
      <c r="Q1587">
        <f t="shared" si="98"/>
        <v>1863032</v>
      </c>
      <c r="R1587" s="12">
        <f t="shared" si="96"/>
        <v>42707.895462962959</v>
      </c>
      <c r="S1587" s="12">
        <f t="shared" si="97"/>
        <v>42729.458333333328</v>
      </c>
      <c r="T1587">
        <f t="shared" si="99"/>
        <v>21.562870370369637</v>
      </c>
    </row>
    <row r="1588" spans="14:20" hidden="1" x14ac:dyDescent="0.55000000000000004">
      <c r="N1588" t="s">
        <v>8221</v>
      </c>
      <c r="O1588">
        <v>1425609022</v>
      </c>
      <c r="P1588">
        <v>1428197422</v>
      </c>
      <c r="Q1588">
        <f t="shared" si="98"/>
        <v>2588400</v>
      </c>
      <c r="R1588" s="12">
        <f t="shared" si="96"/>
        <v>42069.104421296302</v>
      </c>
      <c r="S1588" s="12">
        <f t="shared" si="97"/>
        <v>42099.062754629631</v>
      </c>
      <c r="T1588">
        <f t="shared" si="99"/>
        <v>29.958333333328483</v>
      </c>
    </row>
    <row r="1589" spans="14:20" hidden="1" x14ac:dyDescent="0.55000000000000004">
      <c r="N1589" t="s">
        <v>8221</v>
      </c>
      <c r="O1589">
        <v>1415918965</v>
      </c>
      <c r="P1589">
        <v>1418510965</v>
      </c>
      <c r="Q1589">
        <f t="shared" si="98"/>
        <v>2592000</v>
      </c>
      <c r="R1589" s="12">
        <f t="shared" si="96"/>
        <v>41956.950983796298</v>
      </c>
      <c r="S1589" s="12">
        <f t="shared" si="97"/>
        <v>41986.950983796298</v>
      </c>
      <c r="T1589">
        <f t="shared" si="99"/>
        <v>30</v>
      </c>
    </row>
    <row r="1590" spans="14:20" hidden="1" x14ac:dyDescent="0.55000000000000004">
      <c r="N1590" t="s">
        <v>8221</v>
      </c>
      <c r="O1590">
        <v>1420091999</v>
      </c>
      <c r="P1590">
        <v>1422735120</v>
      </c>
      <c r="Q1590">
        <f t="shared" si="98"/>
        <v>2643121</v>
      </c>
      <c r="R1590" s="12">
        <f t="shared" si="96"/>
        <v>42005.24998842593</v>
      </c>
      <c r="S1590" s="12">
        <f t="shared" si="97"/>
        <v>42035.841666666667</v>
      </c>
      <c r="T1590">
        <f t="shared" si="99"/>
        <v>30.591678240736655</v>
      </c>
    </row>
    <row r="1591" spans="14:20" hidden="1" x14ac:dyDescent="0.55000000000000004">
      <c r="N1591" t="s">
        <v>8221</v>
      </c>
      <c r="O1591">
        <v>1441841886</v>
      </c>
      <c r="P1591">
        <v>1444433886</v>
      </c>
      <c r="Q1591">
        <f t="shared" si="98"/>
        <v>2592000</v>
      </c>
      <c r="R1591" s="12">
        <f t="shared" si="96"/>
        <v>42256.984791666662</v>
      </c>
      <c r="S1591" s="12">
        <f t="shared" si="97"/>
        <v>42286.984791666662</v>
      </c>
      <c r="T1591">
        <f t="shared" si="99"/>
        <v>30</v>
      </c>
    </row>
    <row r="1592" spans="14:20" hidden="1" x14ac:dyDescent="0.55000000000000004">
      <c r="N1592" t="s">
        <v>8221</v>
      </c>
      <c r="O1592">
        <v>1440448464</v>
      </c>
      <c r="P1592">
        <v>1443040464</v>
      </c>
      <c r="Q1592">
        <f t="shared" si="98"/>
        <v>2592000</v>
      </c>
      <c r="R1592" s="12">
        <f t="shared" si="96"/>
        <v>42240.857222222221</v>
      </c>
      <c r="S1592" s="12">
        <f t="shared" si="97"/>
        <v>42270.857222222221</v>
      </c>
      <c r="T1592">
        <f t="shared" si="99"/>
        <v>30</v>
      </c>
    </row>
    <row r="1593" spans="14:20" hidden="1" x14ac:dyDescent="0.55000000000000004">
      <c r="N1593" t="s">
        <v>8221</v>
      </c>
      <c r="O1593">
        <v>1457112341</v>
      </c>
      <c r="P1593">
        <v>1459700741</v>
      </c>
      <c r="Q1593">
        <f t="shared" si="98"/>
        <v>2588400</v>
      </c>
      <c r="R1593" s="12">
        <f t="shared" si="96"/>
        <v>42433.726168981477</v>
      </c>
      <c r="S1593" s="12">
        <f t="shared" si="97"/>
        <v>42463.68450231482</v>
      </c>
      <c r="T1593">
        <f t="shared" si="99"/>
        <v>29.958333333343035</v>
      </c>
    </row>
    <row r="1594" spans="14:20" hidden="1" x14ac:dyDescent="0.55000000000000004">
      <c r="N1594" t="s">
        <v>8221</v>
      </c>
      <c r="O1594">
        <v>1423619085</v>
      </c>
      <c r="P1594">
        <v>1427503485</v>
      </c>
      <c r="Q1594">
        <f t="shared" si="98"/>
        <v>3884400</v>
      </c>
      <c r="R1594" s="12">
        <f t="shared" si="96"/>
        <v>42046.072743055556</v>
      </c>
      <c r="S1594" s="12">
        <f t="shared" si="97"/>
        <v>42091.031076388885</v>
      </c>
      <c r="T1594">
        <f t="shared" si="99"/>
        <v>44.958333333328483</v>
      </c>
    </row>
    <row r="1595" spans="14:20" hidden="1" x14ac:dyDescent="0.55000000000000004">
      <c r="N1595" t="s">
        <v>8221</v>
      </c>
      <c r="O1595">
        <v>1422562655</v>
      </c>
      <c r="P1595">
        <v>1425154655</v>
      </c>
      <c r="Q1595">
        <f t="shared" si="98"/>
        <v>2592000</v>
      </c>
      <c r="R1595" s="12">
        <f t="shared" si="96"/>
        <v>42033.845543981486</v>
      </c>
      <c r="S1595" s="12">
        <f t="shared" si="97"/>
        <v>42063.845543981486</v>
      </c>
      <c r="T1595">
        <f t="shared" si="99"/>
        <v>30</v>
      </c>
    </row>
    <row r="1596" spans="14:20" hidden="1" x14ac:dyDescent="0.55000000000000004">
      <c r="N1596" t="s">
        <v>8221</v>
      </c>
      <c r="O1596">
        <v>1458147982</v>
      </c>
      <c r="P1596">
        <v>1463329260</v>
      </c>
      <c r="Q1596">
        <f t="shared" si="98"/>
        <v>5181278</v>
      </c>
      <c r="R1596" s="12">
        <f t="shared" si="96"/>
        <v>42445.712754629625</v>
      </c>
      <c r="S1596" s="12">
        <f t="shared" si="97"/>
        <v>42505.681249999994</v>
      </c>
      <c r="T1596">
        <f t="shared" si="99"/>
        <v>59.968495370369055</v>
      </c>
    </row>
    <row r="1597" spans="14:20" hidden="1" x14ac:dyDescent="0.55000000000000004">
      <c r="N1597" t="s">
        <v>8221</v>
      </c>
      <c r="O1597">
        <v>1400634728</v>
      </c>
      <c r="P1597">
        <v>1403122380</v>
      </c>
      <c r="Q1597">
        <f t="shared" si="98"/>
        <v>2487652</v>
      </c>
      <c r="R1597" s="12">
        <f t="shared" si="96"/>
        <v>41780.050092592595</v>
      </c>
      <c r="S1597" s="12">
        <f t="shared" si="97"/>
        <v>41808.842361111114</v>
      </c>
      <c r="T1597">
        <f t="shared" si="99"/>
        <v>28.79226851851854</v>
      </c>
    </row>
    <row r="1598" spans="14:20" hidden="1" x14ac:dyDescent="0.55000000000000004">
      <c r="N1598" t="s">
        <v>8221</v>
      </c>
      <c r="O1598">
        <v>1414577969</v>
      </c>
      <c r="P1598">
        <v>1418469569</v>
      </c>
      <c r="Q1598">
        <f t="shared" si="98"/>
        <v>3891600</v>
      </c>
      <c r="R1598" s="12">
        <f t="shared" si="96"/>
        <v>41941.430196759262</v>
      </c>
      <c r="S1598" s="12">
        <f t="shared" si="97"/>
        <v>41986.471863425926</v>
      </c>
      <c r="T1598">
        <f t="shared" si="99"/>
        <v>45.041666666664241</v>
      </c>
    </row>
    <row r="1599" spans="14:20" hidden="1" x14ac:dyDescent="0.55000000000000004">
      <c r="N1599" t="s">
        <v>8221</v>
      </c>
      <c r="O1599">
        <v>1471768197</v>
      </c>
      <c r="P1599">
        <v>1474360197</v>
      </c>
      <c r="Q1599">
        <f t="shared" si="98"/>
        <v>2592000</v>
      </c>
      <c r="R1599" s="12">
        <f t="shared" si="96"/>
        <v>42603.354131944448</v>
      </c>
      <c r="S1599" s="12">
        <f t="shared" si="97"/>
        <v>42633.354131944448</v>
      </c>
      <c r="T1599">
        <f t="shared" si="99"/>
        <v>30</v>
      </c>
    </row>
    <row r="1600" spans="14:20" hidden="1" x14ac:dyDescent="0.55000000000000004">
      <c r="N1600" t="s">
        <v>8221</v>
      </c>
      <c r="O1600">
        <v>1432742458</v>
      </c>
      <c r="P1600">
        <v>1437926458</v>
      </c>
      <c r="Q1600">
        <f t="shared" si="98"/>
        <v>5184000</v>
      </c>
      <c r="R1600" s="12">
        <f t="shared" si="96"/>
        <v>42151.667337962965</v>
      </c>
      <c r="S1600" s="12">
        <f t="shared" si="97"/>
        <v>42211.667337962965</v>
      </c>
      <c r="T1600">
        <f t="shared" si="99"/>
        <v>60</v>
      </c>
    </row>
    <row r="1601" spans="14:20" hidden="1" x14ac:dyDescent="0.55000000000000004">
      <c r="N1601" t="s">
        <v>8221</v>
      </c>
      <c r="O1601">
        <v>1457528176</v>
      </c>
      <c r="P1601">
        <v>1460116576</v>
      </c>
      <c r="Q1601">
        <f t="shared" si="98"/>
        <v>2588400</v>
      </c>
      <c r="R1601" s="12">
        <f t="shared" si="96"/>
        <v>42438.53907407407</v>
      </c>
      <c r="S1601" s="12">
        <f t="shared" si="97"/>
        <v>42468.497407407413</v>
      </c>
      <c r="T1601">
        <f t="shared" si="99"/>
        <v>29.958333333343035</v>
      </c>
    </row>
    <row r="1602" spans="14:20" hidden="1" x14ac:dyDescent="0.55000000000000004">
      <c r="N1602" t="s">
        <v>8221</v>
      </c>
      <c r="O1602">
        <v>1401585752</v>
      </c>
      <c r="P1602">
        <v>1405401060</v>
      </c>
      <c r="Q1602">
        <f t="shared" si="98"/>
        <v>3815308</v>
      </c>
      <c r="R1602" s="12">
        <f t="shared" ref="R1602:R1665" si="100">(((O1602/60)/60)/24)+DATE(1970,1,1)</f>
        <v>41791.057314814818</v>
      </c>
      <c r="S1602" s="12">
        <f t="shared" ref="S1602:S1665" si="101">(((P1602/60)/60)/24)+DATE(1970,1,1)</f>
        <v>41835.21597222222</v>
      </c>
      <c r="T1602">
        <f t="shared" si="99"/>
        <v>44.158657407402643</v>
      </c>
    </row>
    <row r="1603" spans="14:20" x14ac:dyDescent="0.55000000000000004">
      <c r="N1603" t="s">
        <v>8219</v>
      </c>
      <c r="O1603">
        <v>1301969633</v>
      </c>
      <c r="P1603">
        <v>1304561633</v>
      </c>
      <c r="Q1603">
        <f t="shared" ref="Q1603:Q1666" si="102">P1603-O1603</f>
        <v>2592000</v>
      </c>
      <c r="R1603" s="12">
        <f t="shared" si="100"/>
        <v>40638.092974537038</v>
      </c>
      <c r="S1603" s="12">
        <f t="shared" si="101"/>
        <v>40668.092974537038</v>
      </c>
      <c r="T1603">
        <f t="shared" ref="T1603:T1666" si="103">S1603-R1603</f>
        <v>30</v>
      </c>
    </row>
    <row r="1604" spans="14:20" x14ac:dyDescent="0.55000000000000004">
      <c r="N1604" t="s">
        <v>8219</v>
      </c>
      <c r="O1604">
        <v>1314947317</v>
      </c>
      <c r="P1604">
        <v>1318633200</v>
      </c>
      <c r="Q1604">
        <f t="shared" si="102"/>
        <v>3685883</v>
      </c>
      <c r="R1604" s="12">
        <f t="shared" si="100"/>
        <v>40788.297650462962</v>
      </c>
      <c r="S1604" s="12">
        <f t="shared" si="101"/>
        <v>40830.958333333336</v>
      </c>
      <c r="T1604">
        <f t="shared" si="103"/>
        <v>42.660682870373421</v>
      </c>
    </row>
    <row r="1605" spans="14:20" x14ac:dyDescent="0.55000000000000004">
      <c r="N1605" t="s">
        <v>8219</v>
      </c>
      <c r="O1605">
        <v>1322539459</v>
      </c>
      <c r="P1605">
        <v>1327723459</v>
      </c>
      <c r="Q1605">
        <f t="shared" si="102"/>
        <v>5184000</v>
      </c>
      <c r="R1605" s="12">
        <f t="shared" si="100"/>
        <v>40876.169664351852</v>
      </c>
      <c r="S1605" s="12">
        <f t="shared" si="101"/>
        <v>40936.169664351852</v>
      </c>
      <c r="T1605">
        <f t="shared" si="103"/>
        <v>60</v>
      </c>
    </row>
    <row r="1606" spans="14:20" x14ac:dyDescent="0.55000000000000004">
      <c r="N1606" t="s">
        <v>8219</v>
      </c>
      <c r="O1606">
        <v>1328559435</v>
      </c>
      <c r="P1606">
        <v>1332011835</v>
      </c>
      <c r="Q1606">
        <f t="shared" si="102"/>
        <v>3452400</v>
      </c>
      <c r="R1606" s="12">
        <f t="shared" si="100"/>
        <v>40945.845312500001</v>
      </c>
      <c r="S1606" s="12">
        <f t="shared" si="101"/>
        <v>40985.80364583333</v>
      </c>
      <c r="T1606">
        <f t="shared" si="103"/>
        <v>39.958333333328483</v>
      </c>
    </row>
    <row r="1607" spans="14:20" x14ac:dyDescent="0.55000000000000004">
      <c r="N1607" t="s">
        <v>8219</v>
      </c>
      <c r="O1607">
        <v>1311380313</v>
      </c>
      <c r="P1607">
        <v>1312182000</v>
      </c>
      <c r="Q1607">
        <f t="shared" si="102"/>
        <v>801687</v>
      </c>
      <c r="R1607" s="12">
        <f t="shared" si="100"/>
        <v>40747.012881944444</v>
      </c>
      <c r="S1607" s="12">
        <f t="shared" si="101"/>
        <v>40756.291666666664</v>
      </c>
      <c r="T1607">
        <f t="shared" si="103"/>
        <v>9.2787847222207347</v>
      </c>
    </row>
    <row r="1608" spans="14:20" x14ac:dyDescent="0.55000000000000004">
      <c r="N1608" t="s">
        <v>8219</v>
      </c>
      <c r="O1608">
        <v>1293158438</v>
      </c>
      <c r="P1608">
        <v>1300930838</v>
      </c>
      <c r="Q1608">
        <f t="shared" si="102"/>
        <v>7772400</v>
      </c>
      <c r="R1608" s="12">
        <f t="shared" si="100"/>
        <v>40536.111550925925</v>
      </c>
      <c r="S1608" s="12">
        <f t="shared" si="101"/>
        <v>40626.069884259261</v>
      </c>
      <c r="T1608">
        <f t="shared" si="103"/>
        <v>89.958333333335759</v>
      </c>
    </row>
    <row r="1609" spans="14:20" x14ac:dyDescent="0.55000000000000004">
      <c r="N1609" t="s">
        <v>8219</v>
      </c>
      <c r="O1609">
        <v>1337887451</v>
      </c>
      <c r="P1609">
        <v>1339701851</v>
      </c>
      <c r="Q1609">
        <f t="shared" si="102"/>
        <v>1814400</v>
      </c>
      <c r="R1609" s="12">
        <f t="shared" si="100"/>
        <v>41053.80846064815</v>
      </c>
      <c r="S1609" s="12">
        <f t="shared" si="101"/>
        <v>41074.80846064815</v>
      </c>
      <c r="T1609">
        <f t="shared" si="103"/>
        <v>21</v>
      </c>
    </row>
    <row r="1610" spans="14:20" x14ac:dyDescent="0.55000000000000004">
      <c r="N1610" t="s">
        <v>8219</v>
      </c>
      <c r="O1610">
        <v>1385754986</v>
      </c>
      <c r="P1610">
        <v>1388553960</v>
      </c>
      <c r="Q1610">
        <f t="shared" si="102"/>
        <v>2798974</v>
      </c>
      <c r="R1610" s="12">
        <f t="shared" si="100"/>
        <v>41607.83085648148</v>
      </c>
      <c r="S1610" s="12">
        <f t="shared" si="101"/>
        <v>41640.226388888892</v>
      </c>
      <c r="T1610">
        <f t="shared" si="103"/>
        <v>32.395532407412247</v>
      </c>
    </row>
    <row r="1611" spans="14:20" x14ac:dyDescent="0.55000000000000004">
      <c r="N1611" t="s">
        <v>8219</v>
      </c>
      <c r="O1611">
        <v>1315612909</v>
      </c>
      <c r="P1611">
        <v>1320220800</v>
      </c>
      <c r="Q1611">
        <f t="shared" si="102"/>
        <v>4607891</v>
      </c>
      <c r="R1611" s="12">
        <f t="shared" si="100"/>
        <v>40796.001261574071</v>
      </c>
      <c r="S1611" s="12">
        <f t="shared" si="101"/>
        <v>40849.333333333336</v>
      </c>
      <c r="T1611">
        <f t="shared" si="103"/>
        <v>53.332071759265091</v>
      </c>
    </row>
    <row r="1612" spans="14:20" x14ac:dyDescent="0.55000000000000004">
      <c r="N1612" t="s">
        <v>8219</v>
      </c>
      <c r="O1612">
        <v>1353017510</v>
      </c>
      <c r="P1612">
        <v>1355609510</v>
      </c>
      <c r="Q1612">
        <f t="shared" si="102"/>
        <v>2592000</v>
      </c>
      <c r="R1612" s="12">
        <f t="shared" si="100"/>
        <v>41228.924884259257</v>
      </c>
      <c r="S1612" s="12">
        <f t="shared" si="101"/>
        <v>41258.924884259257</v>
      </c>
      <c r="T1612">
        <f t="shared" si="103"/>
        <v>30</v>
      </c>
    </row>
    <row r="1613" spans="14:20" x14ac:dyDescent="0.55000000000000004">
      <c r="N1613" t="s">
        <v>8219</v>
      </c>
      <c r="O1613">
        <v>1368576032</v>
      </c>
      <c r="P1613">
        <v>1370390432</v>
      </c>
      <c r="Q1613">
        <f t="shared" si="102"/>
        <v>1814400</v>
      </c>
      <c r="R1613" s="12">
        <f t="shared" si="100"/>
        <v>41409.00037037037</v>
      </c>
      <c r="S1613" s="12">
        <f t="shared" si="101"/>
        <v>41430.00037037037</v>
      </c>
      <c r="T1613">
        <f t="shared" si="103"/>
        <v>21</v>
      </c>
    </row>
    <row r="1614" spans="14:20" x14ac:dyDescent="0.55000000000000004">
      <c r="N1614" t="s">
        <v>8219</v>
      </c>
      <c r="O1614">
        <v>1354568384</v>
      </c>
      <c r="P1614">
        <v>1357160384</v>
      </c>
      <c r="Q1614">
        <f t="shared" si="102"/>
        <v>2592000</v>
      </c>
      <c r="R1614" s="12">
        <f t="shared" si="100"/>
        <v>41246.874814814815</v>
      </c>
      <c r="S1614" s="12">
        <f t="shared" si="101"/>
        <v>41276.874814814815</v>
      </c>
      <c r="T1614">
        <f t="shared" si="103"/>
        <v>30</v>
      </c>
    </row>
    <row r="1615" spans="14:20" x14ac:dyDescent="0.55000000000000004">
      <c r="N1615" t="s">
        <v>8219</v>
      </c>
      <c r="O1615">
        <v>1340329202</v>
      </c>
      <c r="P1615">
        <v>1342921202</v>
      </c>
      <c r="Q1615">
        <f t="shared" si="102"/>
        <v>2592000</v>
      </c>
      <c r="R1615" s="12">
        <f t="shared" si="100"/>
        <v>41082.069467592592</v>
      </c>
      <c r="S1615" s="12">
        <f t="shared" si="101"/>
        <v>41112.069467592592</v>
      </c>
      <c r="T1615">
        <f t="shared" si="103"/>
        <v>30</v>
      </c>
    </row>
    <row r="1616" spans="14:20" x14ac:dyDescent="0.55000000000000004">
      <c r="N1616" t="s">
        <v>8219</v>
      </c>
      <c r="O1616">
        <v>1401924769</v>
      </c>
      <c r="P1616">
        <v>1407085200</v>
      </c>
      <c r="Q1616">
        <f t="shared" si="102"/>
        <v>5160431</v>
      </c>
      <c r="R1616" s="12">
        <f t="shared" si="100"/>
        <v>41794.981122685182</v>
      </c>
      <c r="S1616" s="12">
        <f t="shared" si="101"/>
        <v>41854.708333333336</v>
      </c>
      <c r="T1616">
        <f t="shared" si="103"/>
        <v>59.727210648154141</v>
      </c>
    </row>
    <row r="1617" spans="14:20" x14ac:dyDescent="0.55000000000000004">
      <c r="N1617" t="s">
        <v>8219</v>
      </c>
      <c r="O1617">
        <v>1319850796</v>
      </c>
      <c r="P1617">
        <v>1323742396</v>
      </c>
      <c r="Q1617">
        <f t="shared" si="102"/>
        <v>3891600</v>
      </c>
      <c r="R1617" s="12">
        <f t="shared" si="100"/>
        <v>40845.050879629627</v>
      </c>
      <c r="S1617" s="12">
        <f t="shared" si="101"/>
        <v>40890.092546296299</v>
      </c>
      <c r="T1617">
        <f t="shared" si="103"/>
        <v>45.041666666671517</v>
      </c>
    </row>
    <row r="1618" spans="14:20" x14ac:dyDescent="0.55000000000000004">
      <c r="N1618" t="s">
        <v>8219</v>
      </c>
      <c r="O1618">
        <v>1350061821</v>
      </c>
      <c r="P1618">
        <v>1353621600</v>
      </c>
      <c r="Q1618">
        <f t="shared" si="102"/>
        <v>3559779</v>
      </c>
      <c r="R1618" s="12">
        <f t="shared" si="100"/>
        <v>41194.715520833335</v>
      </c>
      <c r="S1618" s="12">
        <f t="shared" si="101"/>
        <v>41235.916666666664</v>
      </c>
      <c r="T1618">
        <f t="shared" si="103"/>
        <v>41.201145833329065</v>
      </c>
    </row>
    <row r="1619" spans="14:20" x14ac:dyDescent="0.55000000000000004">
      <c r="N1619" t="s">
        <v>8219</v>
      </c>
      <c r="O1619">
        <v>1380470188</v>
      </c>
      <c r="P1619">
        <v>1383332400</v>
      </c>
      <c r="Q1619">
        <f t="shared" si="102"/>
        <v>2862212</v>
      </c>
      <c r="R1619" s="12">
        <f t="shared" si="100"/>
        <v>41546.664212962962</v>
      </c>
      <c r="S1619" s="12">
        <f t="shared" si="101"/>
        <v>41579.791666666664</v>
      </c>
      <c r="T1619">
        <f t="shared" si="103"/>
        <v>33.127453703702486</v>
      </c>
    </row>
    <row r="1620" spans="14:20" x14ac:dyDescent="0.55000000000000004">
      <c r="N1620" t="s">
        <v>8219</v>
      </c>
      <c r="O1620">
        <v>1359301335</v>
      </c>
      <c r="P1620">
        <v>1362757335</v>
      </c>
      <c r="Q1620">
        <f t="shared" si="102"/>
        <v>3456000</v>
      </c>
      <c r="R1620" s="12">
        <f t="shared" si="100"/>
        <v>41301.654340277775</v>
      </c>
      <c r="S1620" s="12">
        <f t="shared" si="101"/>
        <v>41341.654340277775</v>
      </c>
      <c r="T1620">
        <f t="shared" si="103"/>
        <v>40</v>
      </c>
    </row>
    <row r="1621" spans="14:20" x14ac:dyDescent="0.55000000000000004">
      <c r="N1621" t="s">
        <v>8219</v>
      </c>
      <c r="O1621">
        <v>1408940886</v>
      </c>
      <c r="P1621">
        <v>1410755286</v>
      </c>
      <c r="Q1621">
        <f t="shared" si="102"/>
        <v>1814400</v>
      </c>
      <c r="R1621" s="12">
        <f t="shared" si="100"/>
        <v>41876.18618055556</v>
      </c>
      <c r="S1621" s="12">
        <f t="shared" si="101"/>
        <v>41897.18618055556</v>
      </c>
      <c r="T1621">
        <f t="shared" si="103"/>
        <v>21</v>
      </c>
    </row>
    <row r="1622" spans="14:20" x14ac:dyDescent="0.55000000000000004">
      <c r="N1622" t="s">
        <v>8219</v>
      </c>
      <c r="O1622">
        <v>1361002140</v>
      </c>
      <c r="P1622">
        <v>1361606940</v>
      </c>
      <c r="Q1622">
        <f t="shared" si="102"/>
        <v>604800</v>
      </c>
      <c r="R1622" s="12">
        <f t="shared" si="100"/>
        <v>41321.339583333334</v>
      </c>
      <c r="S1622" s="12">
        <f t="shared" si="101"/>
        <v>41328.339583333334</v>
      </c>
      <c r="T1622">
        <f t="shared" si="103"/>
        <v>7</v>
      </c>
    </row>
    <row r="1623" spans="14:20" x14ac:dyDescent="0.55000000000000004">
      <c r="N1623" t="s">
        <v>8219</v>
      </c>
      <c r="O1623">
        <v>1333550015</v>
      </c>
      <c r="P1623">
        <v>1338177540</v>
      </c>
      <c r="Q1623">
        <f t="shared" si="102"/>
        <v>4627525</v>
      </c>
      <c r="R1623" s="12">
        <f t="shared" si="100"/>
        <v>41003.60665509259</v>
      </c>
      <c r="S1623" s="12">
        <f t="shared" si="101"/>
        <v>41057.165972222225</v>
      </c>
      <c r="T1623">
        <f t="shared" si="103"/>
        <v>53.559317129635019</v>
      </c>
    </row>
    <row r="1624" spans="14:20" x14ac:dyDescent="0.55000000000000004">
      <c r="N1624" t="s">
        <v>8219</v>
      </c>
      <c r="O1624">
        <v>1415343874</v>
      </c>
      <c r="P1624">
        <v>1418803140</v>
      </c>
      <c r="Q1624">
        <f t="shared" si="102"/>
        <v>3459266</v>
      </c>
      <c r="R1624" s="12">
        <f t="shared" si="100"/>
        <v>41950.29483796296</v>
      </c>
      <c r="S1624" s="12">
        <f t="shared" si="101"/>
        <v>41990.332638888889</v>
      </c>
      <c r="T1624">
        <f t="shared" si="103"/>
        <v>40.037800925929332</v>
      </c>
    </row>
    <row r="1625" spans="14:20" x14ac:dyDescent="0.55000000000000004">
      <c r="N1625" t="s">
        <v>8219</v>
      </c>
      <c r="O1625">
        <v>1372437089</v>
      </c>
      <c r="P1625">
        <v>1377621089</v>
      </c>
      <c r="Q1625">
        <f t="shared" si="102"/>
        <v>5184000</v>
      </c>
      <c r="R1625" s="12">
        <f t="shared" si="100"/>
        <v>41453.688530092593</v>
      </c>
      <c r="S1625" s="12">
        <f t="shared" si="101"/>
        <v>41513.688530092593</v>
      </c>
      <c r="T1625">
        <f t="shared" si="103"/>
        <v>60</v>
      </c>
    </row>
    <row r="1626" spans="14:20" x14ac:dyDescent="0.55000000000000004">
      <c r="N1626" t="s">
        <v>8219</v>
      </c>
      <c r="O1626">
        <v>1354265335</v>
      </c>
      <c r="P1626">
        <v>1357721335</v>
      </c>
      <c r="Q1626">
        <f t="shared" si="102"/>
        <v>3456000</v>
      </c>
      <c r="R1626" s="12">
        <f t="shared" si="100"/>
        <v>41243.367303240739</v>
      </c>
      <c r="S1626" s="12">
        <f t="shared" si="101"/>
        <v>41283.367303240739</v>
      </c>
      <c r="T1626">
        <f t="shared" si="103"/>
        <v>40</v>
      </c>
    </row>
    <row r="1627" spans="14:20" x14ac:dyDescent="0.55000000000000004">
      <c r="N1627" t="s">
        <v>8219</v>
      </c>
      <c r="O1627">
        <v>1344962853</v>
      </c>
      <c r="P1627">
        <v>1347382053</v>
      </c>
      <c r="Q1627">
        <f t="shared" si="102"/>
        <v>2419200</v>
      </c>
      <c r="R1627" s="12">
        <f t="shared" si="100"/>
        <v>41135.699687500004</v>
      </c>
      <c r="S1627" s="12">
        <f t="shared" si="101"/>
        <v>41163.699687500004</v>
      </c>
      <c r="T1627">
        <f t="shared" si="103"/>
        <v>28</v>
      </c>
    </row>
    <row r="1628" spans="14:20" x14ac:dyDescent="0.55000000000000004">
      <c r="N1628" t="s">
        <v>8219</v>
      </c>
      <c r="O1628">
        <v>1383337267</v>
      </c>
      <c r="P1628">
        <v>1385932867</v>
      </c>
      <c r="Q1628">
        <f t="shared" si="102"/>
        <v>2595600</v>
      </c>
      <c r="R1628" s="12">
        <f t="shared" si="100"/>
        <v>41579.847997685189</v>
      </c>
      <c r="S1628" s="12">
        <f t="shared" si="101"/>
        <v>41609.889664351853</v>
      </c>
      <c r="T1628">
        <f t="shared" si="103"/>
        <v>30.041666666664241</v>
      </c>
    </row>
    <row r="1629" spans="14:20" x14ac:dyDescent="0.55000000000000004">
      <c r="N1629" t="s">
        <v>8219</v>
      </c>
      <c r="O1629">
        <v>1351011489</v>
      </c>
      <c r="P1629">
        <v>1353905940</v>
      </c>
      <c r="Q1629">
        <f t="shared" si="102"/>
        <v>2894451</v>
      </c>
      <c r="R1629" s="12">
        <f t="shared" si="100"/>
        <v>41205.707048611112</v>
      </c>
      <c r="S1629" s="12">
        <f t="shared" si="101"/>
        <v>41239.207638888889</v>
      </c>
      <c r="T1629">
        <f t="shared" si="103"/>
        <v>33.500590277777519</v>
      </c>
    </row>
    <row r="1630" spans="14:20" x14ac:dyDescent="0.55000000000000004">
      <c r="N1630" t="s">
        <v>8219</v>
      </c>
      <c r="O1630">
        <v>1400175682</v>
      </c>
      <c r="P1630">
        <v>1403026882</v>
      </c>
      <c r="Q1630">
        <f t="shared" si="102"/>
        <v>2851200</v>
      </c>
      <c r="R1630" s="12">
        <f t="shared" si="100"/>
        <v>41774.737060185187</v>
      </c>
      <c r="S1630" s="12">
        <f t="shared" si="101"/>
        <v>41807.737060185187</v>
      </c>
      <c r="T1630">
        <f t="shared" si="103"/>
        <v>33</v>
      </c>
    </row>
    <row r="1631" spans="14:20" x14ac:dyDescent="0.55000000000000004">
      <c r="N1631" t="s">
        <v>8219</v>
      </c>
      <c r="O1631">
        <v>1389041333</v>
      </c>
      <c r="P1631">
        <v>1392929333</v>
      </c>
      <c r="Q1631">
        <f t="shared" si="102"/>
        <v>3888000</v>
      </c>
      <c r="R1631" s="12">
        <f t="shared" si="100"/>
        <v>41645.867280092592</v>
      </c>
      <c r="S1631" s="12">
        <f t="shared" si="101"/>
        <v>41690.867280092592</v>
      </c>
      <c r="T1631">
        <f t="shared" si="103"/>
        <v>45</v>
      </c>
    </row>
    <row r="1632" spans="14:20" x14ac:dyDescent="0.55000000000000004">
      <c r="N1632" t="s">
        <v>8219</v>
      </c>
      <c r="O1632">
        <v>1328040375</v>
      </c>
      <c r="P1632">
        <v>1330671540</v>
      </c>
      <c r="Q1632">
        <f t="shared" si="102"/>
        <v>2631165</v>
      </c>
      <c r="R1632" s="12">
        <f t="shared" si="100"/>
        <v>40939.837673611109</v>
      </c>
      <c r="S1632" s="12">
        <f t="shared" si="101"/>
        <v>40970.290972222225</v>
      </c>
      <c r="T1632">
        <f t="shared" si="103"/>
        <v>30.453298611115315</v>
      </c>
    </row>
    <row r="1633" spans="14:20" x14ac:dyDescent="0.55000000000000004">
      <c r="N1633" t="s">
        <v>8219</v>
      </c>
      <c r="O1633">
        <v>1347482261</v>
      </c>
      <c r="P1633">
        <v>1350074261</v>
      </c>
      <c r="Q1633">
        <f t="shared" si="102"/>
        <v>2592000</v>
      </c>
      <c r="R1633" s="12">
        <f t="shared" si="100"/>
        <v>41164.859502314815</v>
      </c>
      <c r="S1633" s="12">
        <f t="shared" si="101"/>
        <v>41194.859502314815</v>
      </c>
      <c r="T1633">
        <f t="shared" si="103"/>
        <v>30</v>
      </c>
    </row>
    <row r="1634" spans="14:20" x14ac:dyDescent="0.55000000000000004">
      <c r="N1634" t="s">
        <v>8219</v>
      </c>
      <c r="O1634">
        <v>1311667854</v>
      </c>
      <c r="P1634">
        <v>1316851854</v>
      </c>
      <c r="Q1634">
        <f t="shared" si="102"/>
        <v>5184000</v>
      </c>
      <c r="R1634" s="12">
        <f t="shared" si="100"/>
        <v>40750.340902777774</v>
      </c>
      <c r="S1634" s="12">
        <f t="shared" si="101"/>
        <v>40810.340902777774</v>
      </c>
      <c r="T1634">
        <f t="shared" si="103"/>
        <v>60</v>
      </c>
    </row>
    <row r="1635" spans="14:20" x14ac:dyDescent="0.55000000000000004">
      <c r="N1635" t="s">
        <v>8219</v>
      </c>
      <c r="O1635">
        <v>1324329156</v>
      </c>
      <c r="P1635">
        <v>1326690000</v>
      </c>
      <c r="Q1635">
        <f t="shared" si="102"/>
        <v>2360844</v>
      </c>
      <c r="R1635" s="12">
        <f t="shared" si="100"/>
        <v>40896.883750000001</v>
      </c>
      <c r="S1635" s="12">
        <f t="shared" si="101"/>
        <v>40924.208333333336</v>
      </c>
      <c r="T1635">
        <f t="shared" si="103"/>
        <v>27.324583333334886</v>
      </c>
    </row>
    <row r="1636" spans="14:20" x14ac:dyDescent="0.55000000000000004">
      <c r="N1636" t="s">
        <v>8219</v>
      </c>
      <c r="O1636">
        <v>1303706001</v>
      </c>
      <c r="P1636">
        <v>1306994340</v>
      </c>
      <c r="Q1636">
        <f t="shared" si="102"/>
        <v>3288339</v>
      </c>
      <c r="R1636" s="12">
        <f t="shared" si="100"/>
        <v>40658.189826388887</v>
      </c>
      <c r="S1636" s="12">
        <f t="shared" si="101"/>
        <v>40696.249305555553</v>
      </c>
      <c r="T1636">
        <f t="shared" si="103"/>
        <v>38.059479166666279</v>
      </c>
    </row>
    <row r="1637" spans="14:20" x14ac:dyDescent="0.55000000000000004">
      <c r="N1637" t="s">
        <v>8219</v>
      </c>
      <c r="O1637">
        <v>1463086261</v>
      </c>
      <c r="P1637">
        <v>1468270261</v>
      </c>
      <c r="Q1637">
        <f t="shared" si="102"/>
        <v>5184000</v>
      </c>
      <c r="R1637" s="12">
        <f t="shared" si="100"/>
        <v>42502.868761574078</v>
      </c>
      <c r="S1637" s="12">
        <f t="shared" si="101"/>
        <v>42562.868761574078</v>
      </c>
      <c r="T1637">
        <f t="shared" si="103"/>
        <v>60</v>
      </c>
    </row>
    <row r="1638" spans="14:20" x14ac:dyDescent="0.55000000000000004">
      <c r="N1638" t="s">
        <v>8219</v>
      </c>
      <c r="O1638">
        <v>1304129088</v>
      </c>
      <c r="P1638">
        <v>1307851200</v>
      </c>
      <c r="Q1638">
        <f t="shared" si="102"/>
        <v>3722112</v>
      </c>
      <c r="R1638" s="12">
        <f t="shared" si="100"/>
        <v>40663.08666666667</v>
      </c>
      <c r="S1638" s="12">
        <f t="shared" si="101"/>
        <v>40706.166666666664</v>
      </c>
      <c r="T1638">
        <f t="shared" si="103"/>
        <v>43.07999999999447</v>
      </c>
    </row>
    <row r="1639" spans="14:20" x14ac:dyDescent="0.55000000000000004">
      <c r="N1639" t="s">
        <v>8219</v>
      </c>
      <c r="O1639">
        <v>1257444140</v>
      </c>
      <c r="P1639">
        <v>1262302740</v>
      </c>
      <c r="Q1639">
        <f t="shared" si="102"/>
        <v>4858600</v>
      </c>
      <c r="R1639" s="12">
        <f t="shared" si="100"/>
        <v>40122.751620370371</v>
      </c>
      <c r="S1639" s="12">
        <f t="shared" si="101"/>
        <v>40178.98541666667</v>
      </c>
      <c r="T1639">
        <f t="shared" si="103"/>
        <v>56.233796296299261</v>
      </c>
    </row>
    <row r="1640" spans="14:20" x14ac:dyDescent="0.55000000000000004">
      <c r="N1640" t="s">
        <v>8219</v>
      </c>
      <c r="O1640">
        <v>1358180968</v>
      </c>
      <c r="P1640">
        <v>1362086700</v>
      </c>
      <c r="Q1640">
        <f t="shared" si="102"/>
        <v>3905732</v>
      </c>
      <c r="R1640" s="12">
        <f t="shared" si="100"/>
        <v>41288.68712962963</v>
      </c>
      <c r="S1640" s="12">
        <f t="shared" si="101"/>
        <v>41333.892361111109</v>
      </c>
      <c r="T1640">
        <f t="shared" si="103"/>
        <v>45.205231481479132</v>
      </c>
    </row>
    <row r="1641" spans="14:20" x14ac:dyDescent="0.55000000000000004">
      <c r="N1641" t="s">
        <v>8219</v>
      </c>
      <c r="O1641">
        <v>1328197165</v>
      </c>
      <c r="P1641">
        <v>1330789165</v>
      </c>
      <c r="Q1641">
        <f t="shared" si="102"/>
        <v>2592000</v>
      </c>
      <c r="R1641" s="12">
        <f t="shared" si="100"/>
        <v>40941.652372685188</v>
      </c>
      <c r="S1641" s="12">
        <f t="shared" si="101"/>
        <v>40971.652372685188</v>
      </c>
      <c r="T1641">
        <f t="shared" si="103"/>
        <v>30</v>
      </c>
    </row>
    <row r="1642" spans="14:20" x14ac:dyDescent="0.55000000000000004">
      <c r="N1642" t="s">
        <v>8219</v>
      </c>
      <c r="O1642">
        <v>1279603955</v>
      </c>
      <c r="P1642">
        <v>1280800740</v>
      </c>
      <c r="Q1642">
        <f t="shared" si="102"/>
        <v>1196785</v>
      </c>
      <c r="R1642" s="12">
        <f t="shared" si="100"/>
        <v>40379.23096064815</v>
      </c>
      <c r="S1642" s="12">
        <f t="shared" si="101"/>
        <v>40393.082638888889</v>
      </c>
      <c r="T1642">
        <f t="shared" si="103"/>
        <v>13.851678240738693</v>
      </c>
    </row>
    <row r="1643" spans="14:20" x14ac:dyDescent="0.55000000000000004">
      <c r="N1643" t="s">
        <v>8219</v>
      </c>
      <c r="O1643">
        <v>1416406744</v>
      </c>
      <c r="P1643">
        <v>1418998744</v>
      </c>
      <c r="Q1643">
        <f t="shared" si="102"/>
        <v>2592000</v>
      </c>
      <c r="R1643" s="12">
        <f t="shared" si="100"/>
        <v>41962.596574074079</v>
      </c>
      <c r="S1643" s="12">
        <f t="shared" si="101"/>
        <v>41992.596574074079</v>
      </c>
      <c r="T1643">
        <f t="shared" si="103"/>
        <v>30</v>
      </c>
    </row>
    <row r="1644" spans="14:20" x14ac:dyDescent="0.55000000000000004">
      <c r="N1644" t="s">
        <v>8219</v>
      </c>
      <c r="O1644">
        <v>1306283727</v>
      </c>
      <c r="P1644">
        <v>1308011727</v>
      </c>
      <c r="Q1644">
        <f t="shared" si="102"/>
        <v>1728000</v>
      </c>
      <c r="R1644" s="12">
        <f t="shared" si="100"/>
        <v>40688.024618055555</v>
      </c>
      <c r="S1644" s="12">
        <f t="shared" si="101"/>
        <v>40708.024618055555</v>
      </c>
      <c r="T1644">
        <f t="shared" si="103"/>
        <v>20</v>
      </c>
    </row>
    <row r="1645" spans="14:20" x14ac:dyDescent="0.55000000000000004">
      <c r="N1645" t="s">
        <v>8219</v>
      </c>
      <c r="O1645">
        <v>1345924012</v>
      </c>
      <c r="P1645">
        <v>1348516012</v>
      </c>
      <c r="Q1645">
        <f t="shared" si="102"/>
        <v>2592000</v>
      </c>
      <c r="R1645" s="12">
        <f t="shared" si="100"/>
        <v>41146.824212962965</v>
      </c>
      <c r="S1645" s="12">
        <f t="shared" si="101"/>
        <v>41176.824212962965</v>
      </c>
      <c r="T1645">
        <f t="shared" si="103"/>
        <v>30</v>
      </c>
    </row>
    <row r="1646" spans="14:20" x14ac:dyDescent="0.55000000000000004">
      <c r="N1646" t="s">
        <v>8219</v>
      </c>
      <c r="O1646">
        <v>1348363560</v>
      </c>
      <c r="P1646">
        <v>1353551160</v>
      </c>
      <c r="Q1646">
        <f t="shared" si="102"/>
        <v>5187600</v>
      </c>
      <c r="R1646" s="12">
        <f t="shared" si="100"/>
        <v>41175.05972222222</v>
      </c>
      <c r="S1646" s="12">
        <f t="shared" si="101"/>
        <v>41235.101388888892</v>
      </c>
      <c r="T1646">
        <f t="shared" si="103"/>
        <v>60.041666666671517</v>
      </c>
    </row>
    <row r="1647" spans="14:20" x14ac:dyDescent="0.55000000000000004">
      <c r="N1647" t="s">
        <v>8219</v>
      </c>
      <c r="O1647">
        <v>1378306140</v>
      </c>
      <c r="P1647">
        <v>1379515740</v>
      </c>
      <c r="Q1647">
        <f t="shared" si="102"/>
        <v>1209600</v>
      </c>
      <c r="R1647" s="12">
        <f t="shared" si="100"/>
        <v>41521.617361111108</v>
      </c>
      <c r="S1647" s="12">
        <f t="shared" si="101"/>
        <v>41535.617361111108</v>
      </c>
      <c r="T1647">
        <f t="shared" si="103"/>
        <v>14</v>
      </c>
    </row>
    <row r="1648" spans="14:20" x14ac:dyDescent="0.55000000000000004">
      <c r="N1648" t="s">
        <v>8219</v>
      </c>
      <c r="O1648">
        <v>1405248503</v>
      </c>
      <c r="P1648">
        <v>1408039860</v>
      </c>
      <c r="Q1648">
        <f t="shared" si="102"/>
        <v>2791357</v>
      </c>
      <c r="R1648" s="12">
        <f t="shared" si="100"/>
        <v>41833.450266203705</v>
      </c>
      <c r="S1648" s="12">
        <f t="shared" si="101"/>
        <v>41865.757638888892</v>
      </c>
      <c r="T1648">
        <f t="shared" si="103"/>
        <v>32.307372685187147</v>
      </c>
    </row>
    <row r="1649" spans="14:20" x14ac:dyDescent="0.55000000000000004">
      <c r="N1649" t="s">
        <v>8219</v>
      </c>
      <c r="O1649">
        <v>1336643377</v>
      </c>
      <c r="P1649">
        <v>1339235377</v>
      </c>
      <c r="Q1649">
        <f t="shared" si="102"/>
        <v>2592000</v>
      </c>
      <c r="R1649" s="12">
        <f t="shared" si="100"/>
        <v>41039.409456018519</v>
      </c>
      <c r="S1649" s="12">
        <f t="shared" si="101"/>
        <v>41069.409456018519</v>
      </c>
      <c r="T1649">
        <f t="shared" si="103"/>
        <v>30</v>
      </c>
    </row>
    <row r="1650" spans="14:20" x14ac:dyDescent="0.55000000000000004">
      <c r="N1650" t="s">
        <v>8219</v>
      </c>
      <c r="O1650">
        <v>1298048082</v>
      </c>
      <c r="P1650">
        <v>1300636482</v>
      </c>
      <c r="Q1650">
        <f t="shared" si="102"/>
        <v>2588400</v>
      </c>
      <c r="R1650" s="12">
        <f t="shared" si="100"/>
        <v>40592.704652777778</v>
      </c>
      <c r="S1650" s="12">
        <f t="shared" si="101"/>
        <v>40622.662986111114</v>
      </c>
      <c r="T1650">
        <f t="shared" si="103"/>
        <v>29.958333333335759</v>
      </c>
    </row>
    <row r="1651" spans="14:20" x14ac:dyDescent="0.55000000000000004">
      <c r="N1651" t="s">
        <v>8219</v>
      </c>
      <c r="O1651">
        <v>1396974355</v>
      </c>
      <c r="P1651">
        <v>1400862355</v>
      </c>
      <c r="Q1651">
        <f t="shared" si="102"/>
        <v>3888000</v>
      </c>
      <c r="R1651" s="12">
        <f t="shared" si="100"/>
        <v>41737.684664351851</v>
      </c>
      <c r="S1651" s="12">
        <f t="shared" si="101"/>
        <v>41782.684664351851</v>
      </c>
      <c r="T1651">
        <f t="shared" si="103"/>
        <v>45</v>
      </c>
    </row>
    <row r="1652" spans="14:20" x14ac:dyDescent="0.55000000000000004">
      <c r="N1652" t="s">
        <v>8219</v>
      </c>
      <c r="O1652">
        <v>1378722437</v>
      </c>
      <c r="P1652">
        <v>1381314437</v>
      </c>
      <c r="Q1652">
        <f t="shared" si="102"/>
        <v>2592000</v>
      </c>
      <c r="R1652" s="12">
        <f t="shared" si="100"/>
        <v>41526.435613425929</v>
      </c>
      <c r="S1652" s="12">
        <f t="shared" si="101"/>
        <v>41556.435613425929</v>
      </c>
      <c r="T1652">
        <f t="shared" si="103"/>
        <v>30</v>
      </c>
    </row>
    <row r="1653" spans="14:20" x14ac:dyDescent="0.55000000000000004">
      <c r="N1653" t="s">
        <v>8219</v>
      </c>
      <c r="O1653">
        <v>1300916220</v>
      </c>
      <c r="P1653">
        <v>1303801140</v>
      </c>
      <c r="Q1653">
        <f t="shared" si="102"/>
        <v>2884920</v>
      </c>
      <c r="R1653" s="12">
        <f t="shared" si="100"/>
        <v>40625.900694444441</v>
      </c>
      <c r="S1653" s="12">
        <f t="shared" si="101"/>
        <v>40659.290972222225</v>
      </c>
      <c r="T1653">
        <f t="shared" si="103"/>
        <v>33.390277777783922</v>
      </c>
    </row>
    <row r="1654" spans="14:20" x14ac:dyDescent="0.55000000000000004">
      <c r="N1654" t="s">
        <v>8219</v>
      </c>
      <c r="O1654">
        <v>1382701793</v>
      </c>
      <c r="P1654">
        <v>1385297393</v>
      </c>
      <c r="Q1654">
        <f t="shared" si="102"/>
        <v>2595600</v>
      </c>
      <c r="R1654" s="12">
        <f t="shared" si="100"/>
        <v>41572.492974537039</v>
      </c>
      <c r="S1654" s="12">
        <f t="shared" si="101"/>
        <v>41602.534641203703</v>
      </c>
      <c r="T1654">
        <f t="shared" si="103"/>
        <v>30.041666666664241</v>
      </c>
    </row>
    <row r="1655" spans="14:20" x14ac:dyDescent="0.55000000000000004">
      <c r="N1655" t="s">
        <v>8219</v>
      </c>
      <c r="O1655">
        <v>1300996896</v>
      </c>
      <c r="P1655">
        <v>1303675296</v>
      </c>
      <c r="Q1655">
        <f t="shared" si="102"/>
        <v>2678400</v>
      </c>
      <c r="R1655" s="12">
        <f t="shared" si="100"/>
        <v>40626.834444444445</v>
      </c>
      <c r="S1655" s="12">
        <f t="shared" si="101"/>
        <v>40657.834444444445</v>
      </c>
      <c r="T1655">
        <f t="shared" si="103"/>
        <v>31</v>
      </c>
    </row>
    <row r="1656" spans="14:20" x14ac:dyDescent="0.55000000000000004">
      <c r="N1656" t="s">
        <v>8219</v>
      </c>
      <c r="O1656">
        <v>1332192160</v>
      </c>
      <c r="P1656">
        <v>1334784160</v>
      </c>
      <c r="Q1656">
        <f t="shared" si="102"/>
        <v>2592000</v>
      </c>
      <c r="R1656" s="12">
        <f t="shared" si="100"/>
        <v>40987.890740740739</v>
      </c>
      <c r="S1656" s="12">
        <f t="shared" si="101"/>
        <v>41017.890740740739</v>
      </c>
      <c r="T1656">
        <f t="shared" si="103"/>
        <v>30</v>
      </c>
    </row>
    <row r="1657" spans="14:20" x14ac:dyDescent="0.55000000000000004">
      <c r="N1657" t="s">
        <v>8219</v>
      </c>
      <c r="O1657">
        <v>1331060420</v>
      </c>
      <c r="P1657">
        <v>1333648820</v>
      </c>
      <c r="Q1657">
        <f t="shared" si="102"/>
        <v>2588400</v>
      </c>
      <c r="R1657" s="12">
        <f t="shared" si="100"/>
        <v>40974.791898148149</v>
      </c>
      <c r="S1657" s="12">
        <f t="shared" si="101"/>
        <v>41004.750231481477</v>
      </c>
      <c r="T1657">
        <f t="shared" si="103"/>
        <v>29.958333333328483</v>
      </c>
    </row>
    <row r="1658" spans="14:20" x14ac:dyDescent="0.55000000000000004">
      <c r="N1658" t="s">
        <v>8219</v>
      </c>
      <c r="O1658">
        <v>1352845052</v>
      </c>
      <c r="P1658">
        <v>1355437052</v>
      </c>
      <c r="Q1658">
        <f t="shared" si="102"/>
        <v>2592000</v>
      </c>
      <c r="R1658" s="12">
        <f t="shared" si="100"/>
        <v>41226.928842592592</v>
      </c>
      <c r="S1658" s="12">
        <f t="shared" si="101"/>
        <v>41256.928842592592</v>
      </c>
      <c r="T1658">
        <f t="shared" si="103"/>
        <v>30</v>
      </c>
    </row>
    <row r="1659" spans="14:20" x14ac:dyDescent="0.55000000000000004">
      <c r="N1659" t="s">
        <v>8219</v>
      </c>
      <c r="O1659">
        <v>1335293168</v>
      </c>
      <c r="P1659">
        <v>1337885168</v>
      </c>
      <c r="Q1659">
        <f t="shared" si="102"/>
        <v>2592000</v>
      </c>
      <c r="R1659" s="12">
        <f t="shared" si="100"/>
        <v>41023.782037037039</v>
      </c>
      <c r="S1659" s="12">
        <f t="shared" si="101"/>
        <v>41053.782037037039</v>
      </c>
      <c r="T1659">
        <f t="shared" si="103"/>
        <v>30</v>
      </c>
    </row>
    <row r="1660" spans="14:20" x14ac:dyDescent="0.55000000000000004">
      <c r="N1660" t="s">
        <v>8219</v>
      </c>
      <c r="O1660">
        <v>1352524767</v>
      </c>
      <c r="P1660">
        <v>1355840400</v>
      </c>
      <c r="Q1660">
        <f t="shared" si="102"/>
        <v>3315633</v>
      </c>
      <c r="R1660" s="12">
        <f t="shared" si="100"/>
        <v>41223.22184027778</v>
      </c>
      <c r="S1660" s="12">
        <f t="shared" si="101"/>
        <v>41261.597222222219</v>
      </c>
      <c r="T1660">
        <f t="shared" si="103"/>
        <v>38.375381944439141</v>
      </c>
    </row>
    <row r="1661" spans="14:20" x14ac:dyDescent="0.55000000000000004">
      <c r="N1661" t="s">
        <v>8219</v>
      </c>
      <c r="O1661">
        <v>1384811721</v>
      </c>
      <c r="P1661">
        <v>1387281600</v>
      </c>
      <c r="Q1661">
        <f t="shared" si="102"/>
        <v>2469879</v>
      </c>
      <c r="R1661" s="12">
        <f t="shared" si="100"/>
        <v>41596.913437499999</v>
      </c>
      <c r="S1661" s="12">
        <f t="shared" si="101"/>
        <v>41625.5</v>
      </c>
      <c r="T1661">
        <f t="shared" si="103"/>
        <v>28.586562500000582</v>
      </c>
    </row>
    <row r="1662" spans="14:20" x14ac:dyDescent="0.55000000000000004">
      <c r="N1662" t="s">
        <v>8219</v>
      </c>
      <c r="O1662">
        <v>1459355950</v>
      </c>
      <c r="P1662">
        <v>1462053540</v>
      </c>
      <c r="Q1662">
        <f t="shared" si="102"/>
        <v>2697590</v>
      </c>
      <c r="R1662" s="12">
        <f t="shared" si="100"/>
        <v>42459.693865740745</v>
      </c>
      <c r="S1662" s="12">
        <f t="shared" si="101"/>
        <v>42490.915972222225</v>
      </c>
      <c r="T1662">
        <f t="shared" si="103"/>
        <v>31.222106481480296</v>
      </c>
    </row>
    <row r="1663" spans="14:20" x14ac:dyDescent="0.55000000000000004">
      <c r="N1663" t="s">
        <v>8219</v>
      </c>
      <c r="O1663">
        <v>1449359831</v>
      </c>
      <c r="P1663">
        <v>1453064400</v>
      </c>
      <c r="Q1663">
        <f t="shared" si="102"/>
        <v>3704569</v>
      </c>
      <c r="R1663" s="12">
        <f t="shared" si="100"/>
        <v>42343.998043981483</v>
      </c>
      <c r="S1663" s="12">
        <f t="shared" si="101"/>
        <v>42386.875</v>
      </c>
      <c r="T1663">
        <f t="shared" si="103"/>
        <v>42.876956018517376</v>
      </c>
    </row>
    <row r="1664" spans="14:20" x14ac:dyDescent="0.55000000000000004">
      <c r="N1664" t="s">
        <v>8219</v>
      </c>
      <c r="O1664">
        <v>1320122736</v>
      </c>
      <c r="P1664">
        <v>1325310336</v>
      </c>
      <c r="Q1664">
        <f t="shared" si="102"/>
        <v>5187600</v>
      </c>
      <c r="R1664" s="12">
        <f t="shared" si="100"/>
        <v>40848.198333333334</v>
      </c>
      <c r="S1664" s="12">
        <f t="shared" si="101"/>
        <v>40908.239999999998</v>
      </c>
      <c r="T1664">
        <f t="shared" si="103"/>
        <v>60.041666666664241</v>
      </c>
    </row>
    <row r="1665" spans="14:20" x14ac:dyDescent="0.55000000000000004">
      <c r="N1665" t="s">
        <v>8219</v>
      </c>
      <c r="O1665">
        <v>1420158707</v>
      </c>
      <c r="P1665">
        <v>1422750707</v>
      </c>
      <c r="Q1665">
        <f t="shared" si="102"/>
        <v>2592000</v>
      </c>
      <c r="R1665" s="12">
        <f t="shared" si="100"/>
        <v>42006.02207175926</v>
      </c>
      <c r="S1665" s="12">
        <f t="shared" si="101"/>
        <v>42036.02207175926</v>
      </c>
      <c r="T1665">
        <f t="shared" si="103"/>
        <v>30</v>
      </c>
    </row>
    <row r="1666" spans="14:20" x14ac:dyDescent="0.55000000000000004">
      <c r="N1666" t="s">
        <v>8219</v>
      </c>
      <c r="O1666">
        <v>1328033818</v>
      </c>
      <c r="P1666">
        <v>1331870340</v>
      </c>
      <c r="Q1666">
        <f t="shared" si="102"/>
        <v>3836522</v>
      </c>
      <c r="R1666" s="12">
        <f t="shared" ref="R1666:R1729" si="104">(((O1666/60)/60)/24)+DATE(1970,1,1)</f>
        <v>40939.761782407404</v>
      </c>
      <c r="S1666" s="12">
        <f t="shared" ref="S1666:S1729" si="105">(((P1666/60)/60)/24)+DATE(1970,1,1)</f>
        <v>40984.165972222225</v>
      </c>
      <c r="T1666">
        <f t="shared" si="103"/>
        <v>44.404189814820711</v>
      </c>
    </row>
    <row r="1667" spans="14:20" x14ac:dyDescent="0.55000000000000004">
      <c r="N1667" t="s">
        <v>8219</v>
      </c>
      <c r="O1667">
        <v>1295624113</v>
      </c>
      <c r="P1667">
        <v>1298343600</v>
      </c>
      <c r="Q1667">
        <f t="shared" ref="Q1667:Q1730" si="106">P1667-O1667</f>
        <v>2719487</v>
      </c>
      <c r="R1667" s="12">
        <f t="shared" si="104"/>
        <v>40564.649456018517</v>
      </c>
      <c r="S1667" s="12">
        <f t="shared" si="105"/>
        <v>40596.125</v>
      </c>
      <c r="T1667">
        <f t="shared" ref="T1667:T1730" si="107">S1667-R1667</f>
        <v>31.475543981483497</v>
      </c>
    </row>
    <row r="1668" spans="14:20" x14ac:dyDescent="0.55000000000000004">
      <c r="N1668" t="s">
        <v>8219</v>
      </c>
      <c r="O1668">
        <v>1361858673</v>
      </c>
      <c r="P1668">
        <v>1364447073</v>
      </c>
      <c r="Q1668">
        <f t="shared" si="106"/>
        <v>2588400</v>
      </c>
      <c r="R1668" s="12">
        <f t="shared" si="104"/>
        <v>41331.253159722226</v>
      </c>
      <c r="S1668" s="12">
        <f t="shared" si="105"/>
        <v>41361.211493055554</v>
      </c>
      <c r="T1668">
        <f t="shared" si="107"/>
        <v>29.958333333328483</v>
      </c>
    </row>
    <row r="1669" spans="14:20" x14ac:dyDescent="0.55000000000000004">
      <c r="N1669" t="s">
        <v>8219</v>
      </c>
      <c r="O1669">
        <v>1392169298</v>
      </c>
      <c r="P1669">
        <v>1394521140</v>
      </c>
      <c r="Q1669">
        <f t="shared" si="106"/>
        <v>2351842</v>
      </c>
      <c r="R1669" s="12">
        <f t="shared" si="104"/>
        <v>41682.0705787037</v>
      </c>
      <c r="S1669" s="12">
        <f t="shared" si="105"/>
        <v>41709.290972222225</v>
      </c>
      <c r="T1669">
        <f t="shared" si="107"/>
        <v>27.220393518524361</v>
      </c>
    </row>
    <row r="1670" spans="14:20" x14ac:dyDescent="0.55000000000000004">
      <c r="N1670" t="s">
        <v>8219</v>
      </c>
      <c r="O1670">
        <v>1319859339</v>
      </c>
      <c r="P1670">
        <v>1322454939</v>
      </c>
      <c r="Q1670">
        <f t="shared" si="106"/>
        <v>2595600</v>
      </c>
      <c r="R1670" s="12">
        <f t="shared" si="104"/>
        <v>40845.14975694444</v>
      </c>
      <c r="S1670" s="12">
        <f t="shared" si="105"/>
        <v>40875.191423611112</v>
      </c>
      <c r="T1670">
        <f t="shared" si="107"/>
        <v>30.041666666671517</v>
      </c>
    </row>
    <row r="1671" spans="14:20" x14ac:dyDescent="0.55000000000000004">
      <c r="N1671" t="s">
        <v>8219</v>
      </c>
      <c r="O1671">
        <v>1459545276</v>
      </c>
      <c r="P1671">
        <v>1464729276</v>
      </c>
      <c r="Q1671">
        <f t="shared" si="106"/>
        <v>5184000</v>
      </c>
      <c r="R1671" s="12">
        <f t="shared" si="104"/>
        <v>42461.885138888887</v>
      </c>
      <c r="S1671" s="12">
        <f t="shared" si="105"/>
        <v>42521.885138888887</v>
      </c>
      <c r="T1671">
        <f t="shared" si="107"/>
        <v>60</v>
      </c>
    </row>
    <row r="1672" spans="14:20" x14ac:dyDescent="0.55000000000000004">
      <c r="N1672" t="s">
        <v>8219</v>
      </c>
      <c r="O1672">
        <v>1273961999</v>
      </c>
      <c r="P1672">
        <v>1278302400</v>
      </c>
      <c r="Q1672">
        <f t="shared" si="106"/>
        <v>4340401</v>
      </c>
      <c r="R1672" s="12">
        <f t="shared" si="104"/>
        <v>40313.930543981485</v>
      </c>
      <c r="S1672" s="12">
        <f t="shared" si="105"/>
        <v>40364.166666666664</v>
      </c>
      <c r="T1672">
        <f t="shared" si="107"/>
        <v>50.236122685178998</v>
      </c>
    </row>
    <row r="1673" spans="14:20" x14ac:dyDescent="0.55000000000000004">
      <c r="N1673" t="s">
        <v>8219</v>
      </c>
      <c r="O1673">
        <v>1467464614</v>
      </c>
      <c r="P1673">
        <v>1470056614</v>
      </c>
      <c r="Q1673">
        <f t="shared" si="106"/>
        <v>2592000</v>
      </c>
      <c r="R1673" s="12">
        <f t="shared" si="104"/>
        <v>42553.54414351852</v>
      </c>
      <c r="S1673" s="12">
        <f t="shared" si="105"/>
        <v>42583.54414351852</v>
      </c>
      <c r="T1673">
        <f t="shared" si="107"/>
        <v>30</v>
      </c>
    </row>
    <row r="1674" spans="14:20" x14ac:dyDescent="0.55000000000000004">
      <c r="N1674" t="s">
        <v>8219</v>
      </c>
      <c r="O1674">
        <v>1336232730</v>
      </c>
      <c r="P1674">
        <v>1338824730</v>
      </c>
      <c r="Q1674">
        <f t="shared" si="106"/>
        <v>2592000</v>
      </c>
      <c r="R1674" s="12">
        <f t="shared" si="104"/>
        <v>41034.656597222223</v>
      </c>
      <c r="S1674" s="12">
        <f t="shared" si="105"/>
        <v>41064.656597222223</v>
      </c>
      <c r="T1674">
        <f t="shared" si="107"/>
        <v>30</v>
      </c>
    </row>
    <row r="1675" spans="14:20" x14ac:dyDescent="0.55000000000000004">
      <c r="N1675" t="s">
        <v>8219</v>
      </c>
      <c r="O1675">
        <v>1423083892</v>
      </c>
      <c r="P1675">
        <v>1425675892</v>
      </c>
      <c r="Q1675">
        <f t="shared" si="106"/>
        <v>2592000</v>
      </c>
      <c r="R1675" s="12">
        <f t="shared" si="104"/>
        <v>42039.878379629634</v>
      </c>
      <c r="S1675" s="12">
        <f t="shared" si="105"/>
        <v>42069.878379629634</v>
      </c>
      <c r="T1675">
        <f t="shared" si="107"/>
        <v>30</v>
      </c>
    </row>
    <row r="1676" spans="14:20" x14ac:dyDescent="0.55000000000000004">
      <c r="N1676" t="s">
        <v>8219</v>
      </c>
      <c r="O1676">
        <v>1468852306</v>
      </c>
      <c r="P1676">
        <v>1471503540</v>
      </c>
      <c r="Q1676">
        <f t="shared" si="106"/>
        <v>2651234</v>
      </c>
      <c r="R1676" s="12">
        <f t="shared" si="104"/>
        <v>42569.605393518519</v>
      </c>
      <c r="S1676" s="12">
        <f t="shared" si="105"/>
        <v>42600.290972222225</v>
      </c>
      <c r="T1676">
        <f t="shared" si="107"/>
        <v>30.685578703705687</v>
      </c>
    </row>
    <row r="1677" spans="14:20" x14ac:dyDescent="0.55000000000000004">
      <c r="N1677" t="s">
        <v>8219</v>
      </c>
      <c r="O1677">
        <v>1316194540</v>
      </c>
      <c r="P1677">
        <v>1318802580</v>
      </c>
      <c r="Q1677">
        <f t="shared" si="106"/>
        <v>2608040</v>
      </c>
      <c r="R1677" s="12">
        <f t="shared" si="104"/>
        <v>40802.733101851853</v>
      </c>
      <c r="S1677" s="12">
        <f t="shared" si="105"/>
        <v>40832.918749999997</v>
      </c>
      <c r="T1677">
        <f t="shared" si="107"/>
        <v>30.185648148144537</v>
      </c>
    </row>
    <row r="1678" spans="14:20" x14ac:dyDescent="0.55000000000000004">
      <c r="N1678" t="s">
        <v>8219</v>
      </c>
      <c r="O1678">
        <v>1330968347</v>
      </c>
      <c r="P1678">
        <v>1334980740</v>
      </c>
      <c r="Q1678">
        <f t="shared" si="106"/>
        <v>4012393</v>
      </c>
      <c r="R1678" s="12">
        <f t="shared" si="104"/>
        <v>40973.72623842593</v>
      </c>
      <c r="S1678" s="12">
        <f t="shared" si="105"/>
        <v>41020.165972222225</v>
      </c>
      <c r="T1678">
        <f t="shared" si="107"/>
        <v>46.439733796294604</v>
      </c>
    </row>
    <row r="1679" spans="14:20" x14ac:dyDescent="0.55000000000000004">
      <c r="N1679" t="s">
        <v>8219</v>
      </c>
      <c r="O1679">
        <v>1455615976</v>
      </c>
      <c r="P1679">
        <v>1460786340</v>
      </c>
      <c r="Q1679">
        <f t="shared" si="106"/>
        <v>5170364</v>
      </c>
      <c r="R1679" s="12">
        <f t="shared" si="104"/>
        <v>42416.407129629632</v>
      </c>
      <c r="S1679" s="12">
        <f t="shared" si="105"/>
        <v>42476.249305555553</v>
      </c>
      <c r="T1679">
        <f t="shared" si="107"/>
        <v>59.842175925921765</v>
      </c>
    </row>
    <row r="1680" spans="14:20" x14ac:dyDescent="0.55000000000000004">
      <c r="N1680" t="s">
        <v>8219</v>
      </c>
      <c r="O1680">
        <v>1390509071</v>
      </c>
      <c r="P1680">
        <v>1391718671</v>
      </c>
      <c r="Q1680">
        <f t="shared" si="106"/>
        <v>1209600</v>
      </c>
      <c r="R1680" s="12">
        <f t="shared" si="104"/>
        <v>41662.854988425926</v>
      </c>
      <c r="S1680" s="12">
        <f t="shared" si="105"/>
        <v>41676.854988425926</v>
      </c>
      <c r="T1680">
        <f t="shared" si="107"/>
        <v>14</v>
      </c>
    </row>
    <row r="1681" spans="14:20" x14ac:dyDescent="0.55000000000000004">
      <c r="N1681" t="s">
        <v>8219</v>
      </c>
      <c r="O1681">
        <v>1309311545</v>
      </c>
      <c r="P1681">
        <v>1311298745</v>
      </c>
      <c r="Q1681">
        <f t="shared" si="106"/>
        <v>1987200</v>
      </c>
      <c r="R1681" s="12">
        <f t="shared" si="104"/>
        <v>40723.068807870368</v>
      </c>
      <c r="S1681" s="12">
        <f t="shared" si="105"/>
        <v>40746.068807870368</v>
      </c>
      <c r="T1681">
        <f t="shared" si="107"/>
        <v>23</v>
      </c>
    </row>
    <row r="1682" spans="14:20" x14ac:dyDescent="0.55000000000000004">
      <c r="N1682" t="s">
        <v>8219</v>
      </c>
      <c r="O1682">
        <v>1402596667</v>
      </c>
      <c r="P1682">
        <v>1405188667</v>
      </c>
      <c r="Q1682">
        <f t="shared" si="106"/>
        <v>2592000</v>
      </c>
      <c r="R1682" s="12">
        <f t="shared" si="104"/>
        <v>41802.757719907408</v>
      </c>
      <c r="S1682" s="12">
        <f t="shared" si="105"/>
        <v>41832.757719907408</v>
      </c>
      <c r="T1682">
        <f t="shared" si="107"/>
        <v>30</v>
      </c>
    </row>
    <row r="1683" spans="14:20" hidden="1" x14ac:dyDescent="0.55000000000000004">
      <c r="N1683" t="s">
        <v>8222</v>
      </c>
      <c r="O1683">
        <v>1486522484</v>
      </c>
      <c r="P1683">
        <v>1490752800</v>
      </c>
      <c r="Q1683">
        <f t="shared" si="106"/>
        <v>4230316</v>
      </c>
      <c r="R1683" s="12">
        <f t="shared" si="104"/>
        <v>42774.121342592596</v>
      </c>
      <c r="S1683" s="12">
        <f t="shared" si="105"/>
        <v>42823.083333333328</v>
      </c>
      <c r="T1683">
        <f t="shared" si="107"/>
        <v>48.96199074073229</v>
      </c>
    </row>
    <row r="1684" spans="14:20" hidden="1" x14ac:dyDescent="0.55000000000000004">
      <c r="N1684" t="s">
        <v>8222</v>
      </c>
      <c r="O1684">
        <v>1486962460</v>
      </c>
      <c r="P1684">
        <v>1492142860</v>
      </c>
      <c r="Q1684">
        <f t="shared" si="106"/>
        <v>5180400</v>
      </c>
      <c r="R1684" s="12">
        <f t="shared" si="104"/>
        <v>42779.21365740741</v>
      </c>
      <c r="S1684" s="12">
        <f t="shared" si="105"/>
        <v>42839.171990740739</v>
      </c>
      <c r="T1684">
        <f t="shared" si="107"/>
        <v>59.958333333328483</v>
      </c>
    </row>
    <row r="1685" spans="14:20" hidden="1" x14ac:dyDescent="0.55000000000000004">
      <c r="N1685" t="s">
        <v>8222</v>
      </c>
      <c r="O1685">
        <v>1489517138</v>
      </c>
      <c r="P1685">
        <v>1491590738</v>
      </c>
      <c r="Q1685">
        <f t="shared" si="106"/>
        <v>2073600</v>
      </c>
      <c r="R1685" s="12">
        <f t="shared" si="104"/>
        <v>42808.781689814816</v>
      </c>
      <c r="S1685" s="12">
        <f t="shared" si="105"/>
        <v>42832.781689814816</v>
      </c>
      <c r="T1685">
        <f t="shared" si="107"/>
        <v>24</v>
      </c>
    </row>
    <row r="1686" spans="14:20" hidden="1" x14ac:dyDescent="0.55000000000000004">
      <c r="N1686" t="s">
        <v>8222</v>
      </c>
      <c r="O1686">
        <v>1487360041</v>
      </c>
      <c r="P1686">
        <v>1489775641</v>
      </c>
      <c r="Q1686">
        <f t="shared" si="106"/>
        <v>2415600</v>
      </c>
      <c r="R1686" s="12">
        <f t="shared" si="104"/>
        <v>42783.815289351856</v>
      </c>
      <c r="S1686" s="12">
        <f t="shared" si="105"/>
        <v>42811.773622685185</v>
      </c>
      <c r="T1686">
        <f t="shared" si="107"/>
        <v>27.958333333328483</v>
      </c>
    </row>
    <row r="1687" spans="14:20" hidden="1" x14ac:dyDescent="0.55000000000000004">
      <c r="N1687" t="s">
        <v>8222</v>
      </c>
      <c r="O1687">
        <v>1487743223</v>
      </c>
      <c r="P1687">
        <v>1490331623</v>
      </c>
      <c r="Q1687">
        <f t="shared" si="106"/>
        <v>2588400</v>
      </c>
      <c r="R1687" s="12">
        <f t="shared" si="104"/>
        <v>42788.2502662037</v>
      </c>
      <c r="S1687" s="12">
        <f t="shared" si="105"/>
        <v>42818.208599537036</v>
      </c>
      <c r="T1687">
        <f t="shared" si="107"/>
        <v>29.958333333335759</v>
      </c>
    </row>
    <row r="1688" spans="14:20" hidden="1" x14ac:dyDescent="0.55000000000000004">
      <c r="N1688" t="s">
        <v>8222</v>
      </c>
      <c r="O1688">
        <v>1488140119</v>
      </c>
      <c r="P1688">
        <v>1493320519</v>
      </c>
      <c r="Q1688">
        <f t="shared" si="106"/>
        <v>5180400</v>
      </c>
      <c r="R1688" s="12">
        <f t="shared" si="104"/>
        <v>42792.843969907408</v>
      </c>
      <c r="S1688" s="12">
        <f t="shared" si="105"/>
        <v>42852.802303240736</v>
      </c>
      <c r="T1688">
        <f t="shared" si="107"/>
        <v>59.958333333328483</v>
      </c>
    </row>
    <row r="1689" spans="14:20" hidden="1" x14ac:dyDescent="0.55000000000000004">
      <c r="N1689" t="s">
        <v>8222</v>
      </c>
      <c r="O1689">
        <v>1488935245</v>
      </c>
      <c r="P1689">
        <v>1491855300</v>
      </c>
      <c r="Q1689">
        <f t="shared" si="106"/>
        <v>2920055</v>
      </c>
      <c r="R1689" s="12">
        <f t="shared" si="104"/>
        <v>42802.046817129631</v>
      </c>
      <c r="S1689" s="12">
        <f t="shared" si="105"/>
        <v>42835.84375</v>
      </c>
      <c r="T1689">
        <f t="shared" si="107"/>
        <v>33.796932870369346</v>
      </c>
    </row>
    <row r="1690" spans="14:20" hidden="1" x14ac:dyDescent="0.55000000000000004">
      <c r="N1690" t="s">
        <v>8222</v>
      </c>
      <c r="O1690">
        <v>1489150194</v>
      </c>
      <c r="P1690">
        <v>1491738594</v>
      </c>
      <c r="Q1690">
        <f t="shared" si="106"/>
        <v>2588400</v>
      </c>
      <c r="R1690" s="12">
        <f t="shared" si="104"/>
        <v>42804.534652777773</v>
      </c>
      <c r="S1690" s="12">
        <f t="shared" si="105"/>
        <v>42834.492986111116</v>
      </c>
      <c r="T1690">
        <f t="shared" si="107"/>
        <v>29.958333333343035</v>
      </c>
    </row>
    <row r="1691" spans="14:20" hidden="1" x14ac:dyDescent="0.55000000000000004">
      <c r="N1691" t="s">
        <v>8222</v>
      </c>
      <c r="O1691">
        <v>1487111830</v>
      </c>
      <c r="P1691">
        <v>1489700230</v>
      </c>
      <c r="Q1691">
        <f t="shared" si="106"/>
        <v>2588400</v>
      </c>
      <c r="R1691" s="12">
        <f t="shared" si="104"/>
        <v>42780.942476851851</v>
      </c>
      <c r="S1691" s="12">
        <f t="shared" si="105"/>
        <v>42810.900810185187</v>
      </c>
      <c r="T1691">
        <f t="shared" si="107"/>
        <v>29.958333333335759</v>
      </c>
    </row>
    <row r="1692" spans="14:20" hidden="1" x14ac:dyDescent="0.55000000000000004">
      <c r="N1692" t="s">
        <v>8222</v>
      </c>
      <c r="O1692">
        <v>1488882042</v>
      </c>
      <c r="P1692">
        <v>1491470442</v>
      </c>
      <c r="Q1692">
        <f t="shared" si="106"/>
        <v>2588400</v>
      </c>
      <c r="R1692" s="12">
        <f t="shared" si="104"/>
        <v>42801.43104166667</v>
      </c>
      <c r="S1692" s="12">
        <f t="shared" si="105"/>
        <v>42831.389374999999</v>
      </c>
      <c r="T1692">
        <f t="shared" si="107"/>
        <v>29.958333333328483</v>
      </c>
    </row>
    <row r="1693" spans="14:20" hidden="1" x14ac:dyDescent="0.55000000000000004">
      <c r="N1693" t="s">
        <v>8222</v>
      </c>
      <c r="O1693">
        <v>1488387008</v>
      </c>
      <c r="P1693">
        <v>1491181200</v>
      </c>
      <c r="Q1693">
        <f t="shared" si="106"/>
        <v>2794192</v>
      </c>
      <c r="R1693" s="12">
        <f t="shared" si="104"/>
        <v>42795.701481481476</v>
      </c>
      <c r="S1693" s="12">
        <f t="shared" si="105"/>
        <v>42828.041666666672</v>
      </c>
      <c r="T1693">
        <f t="shared" si="107"/>
        <v>32.340185185195878</v>
      </c>
    </row>
    <row r="1694" spans="14:20" hidden="1" x14ac:dyDescent="0.55000000000000004">
      <c r="N1694" t="s">
        <v>8222</v>
      </c>
      <c r="O1694">
        <v>1487734667</v>
      </c>
      <c r="P1694">
        <v>1490572740</v>
      </c>
      <c r="Q1694">
        <f t="shared" si="106"/>
        <v>2838073</v>
      </c>
      <c r="R1694" s="12">
        <f t="shared" si="104"/>
        <v>42788.151238425926</v>
      </c>
      <c r="S1694" s="12">
        <f t="shared" si="105"/>
        <v>42820.999305555553</v>
      </c>
      <c r="T1694">
        <f t="shared" si="107"/>
        <v>32.848067129627452</v>
      </c>
    </row>
    <row r="1695" spans="14:20" hidden="1" x14ac:dyDescent="0.55000000000000004">
      <c r="N1695" t="s">
        <v>8222</v>
      </c>
      <c r="O1695">
        <v>1489097112</v>
      </c>
      <c r="P1695">
        <v>1491768000</v>
      </c>
      <c r="Q1695">
        <f t="shared" si="106"/>
        <v>2670888</v>
      </c>
      <c r="R1695" s="12">
        <f t="shared" si="104"/>
        <v>42803.920277777783</v>
      </c>
      <c r="S1695" s="12">
        <f t="shared" si="105"/>
        <v>42834.833333333328</v>
      </c>
      <c r="T1695">
        <f t="shared" si="107"/>
        <v>30.913055555545725</v>
      </c>
    </row>
    <row r="1696" spans="14:20" hidden="1" x14ac:dyDescent="0.55000000000000004">
      <c r="N1696" t="s">
        <v>8222</v>
      </c>
      <c r="O1696">
        <v>1488038674</v>
      </c>
      <c r="P1696">
        <v>1490589360</v>
      </c>
      <c r="Q1696">
        <f t="shared" si="106"/>
        <v>2550686</v>
      </c>
      <c r="R1696" s="12">
        <f t="shared" si="104"/>
        <v>42791.669837962967</v>
      </c>
      <c r="S1696" s="12">
        <f t="shared" si="105"/>
        <v>42821.191666666666</v>
      </c>
      <c r="T1696">
        <f t="shared" si="107"/>
        <v>29.521828703698702</v>
      </c>
    </row>
    <row r="1697" spans="14:20" hidden="1" x14ac:dyDescent="0.55000000000000004">
      <c r="N1697" t="s">
        <v>8222</v>
      </c>
      <c r="O1697">
        <v>1488847514</v>
      </c>
      <c r="P1697">
        <v>1491786000</v>
      </c>
      <c r="Q1697">
        <f t="shared" si="106"/>
        <v>2938486</v>
      </c>
      <c r="R1697" s="12">
        <f t="shared" si="104"/>
        <v>42801.031412037039</v>
      </c>
      <c r="S1697" s="12">
        <f t="shared" si="105"/>
        <v>42835.041666666672</v>
      </c>
      <c r="T1697">
        <f t="shared" si="107"/>
        <v>34.010254629632982</v>
      </c>
    </row>
    <row r="1698" spans="14:20" hidden="1" x14ac:dyDescent="0.55000000000000004">
      <c r="N1698" t="s">
        <v>8222</v>
      </c>
      <c r="O1698">
        <v>1488418811</v>
      </c>
      <c r="P1698">
        <v>1491007211</v>
      </c>
      <c r="Q1698">
        <f t="shared" si="106"/>
        <v>2588400</v>
      </c>
      <c r="R1698" s="12">
        <f t="shared" si="104"/>
        <v>42796.069571759261</v>
      </c>
      <c r="S1698" s="12">
        <f t="shared" si="105"/>
        <v>42826.027905092589</v>
      </c>
      <c r="T1698">
        <f t="shared" si="107"/>
        <v>29.958333333328483</v>
      </c>
    </row>
    <row r="1699" spans="14:20" hidden="1" x14ac:dyDescent="0.55000000000000004">
      <c r="N1699" t="s">
        <v>8222</v>
      </c>
      <c r="O1699">
        <v>1489193248</v>
      </c>
      <c r="P1699">
        <v>1491781648</v>
      </c>
      <c r="Q1699">
        <f t="shared" si="106"/>
        <v>2588400</v>
      </c>
      <c r="R1699" s="12">
        <f t="shared" si="104"/>
        <v>42805.032962962956</v>
      </c>
      <c r="S1699" s="12">
        <f t="shared" si="105"/>
        <v>42834.991296296299</v>
      </c>
      <c r="T1699">
        <f t="shared" si="107"/>
        <v>29.958333333343035</v>
      </c>
    </row>
    <row r="1700" spans="14:20" hidden="1" x14ac:dyDescent="0.55000000000000004">
      <c r="N1700" t="s">
        <v>8222</v>
      </c>
      <c r="O1700">
        <v>1488430760</v>
      </c>
      <c r="P1700">
        <v>1490499180</v>
      </c>
      <c r="Q1700">
        <f t="shared" si="106"/>
        <v>2068420</v>
      </c>
      <c r="R1700" s="12">
        <f t="shared" si="104"/>
        <v>42796.207870370374</v>
      </c>
      <c r="S1700" s="12">
        <f t="shared" si="105"/>
        <v>42820.147916666669</v>
      </c>
      <c r="T1700">
        <f t="shared" si="107"/>
        <v>23.940046296294895</v>
      </c>
    </row>
    <row r="1701" spans="14:20" hidden="1" x14ac:dyDescent="0.55000000000000004">
      <c r="N1701" t="s">
        <v>8222</v>
      </c>
      <c r="O1701">
        <v>1489351445</v>
      </c>
      <c r="P1701">
        <v>1491943445</v>
      </c>
      <c r="Q1701">
        <f t="shared" si="106"/>
        <v>2592000</v>
      </c>
      <c r="R1701" s="12">
        <f t="shared" si="104"/>
        <v>42806.863946759258</v>
      </c>
      <c r="S1701" s="12">
        <f t="shared" si="105"/>
        <v>42836.863946759258</v>
      </c>
      <c r="T1701">
        <f t="shared" si="107"/>
        <v>30</v>
      </c>
    </row>
    <row r="1702" spans="14:20" hidden="1" x14ac:dyDescent="0.55000000000000004">
      <c r="N1702" t="s">
        <v>8222</v>
      </c>
      <c r="O1702">
        <v>1488418990</v>
      </c>
      <c r="P1702">
        <v>1491019200</v>
      </c>
      <c r="Q1702">
        <f t="shared" si="106"/>
        <v>2600210</v>
      </c>
      <c r="R1702" s="12">
        <f t="shared" si="104"/>
        <v>42796.071643518517</v>
      </c>
      <c r="S1702" s="12">
        <f t="shared" si="105"/>
        <v>42826.166666666672</v>
      </c>
      <c r="T1702">
        <f t="shared" si="107"/>
        <v>30.095023148154723</v>
      </c>
    </row>
    <row r="1703" spans="14:20" hidden="1" x14ac:dyDescent="0.55000000000000004">
      <c r="N1703" t="s">
        <v>8221</v>
      </c>
      <c r="O1703">
        <v>1418745405</v>
      </c>
      <c r="P1703">
        <v>1421337405</v>
      </c>
      <c r="Q1703">
        <f t="shared" si="106"/>
        <v>2592000</v>
      </c>
      <c r="R1703" s="12">
        <f t="shared" si="104"/>
        <v>41989.664409722223</v>
      </c>
      <c r="S1703" s="12">
        <f t="shared" si="105"/>
        <v>42019.664409722223</v>
      </c>
      <c r="T1703">
        <f t="shared" si="107"/>
        <v>30</v>
      </c>
    </row>
    <row r="1704" spans="14:20" hidden="1" x14ac:dyDescent="0.55000000000000004">
      <c r="N1704" t="s">
        <v>8221</v>
      </c>
      <c r="O1704">
        <v>1425156750</v>
      </c>
      <c r="P1704">
        <v>1427745150</v>
      </c>
      <c r="Q1704">
        <f t="shared" si="106"/>
        <v>2588400</v>
      </c>
      <c r="R1704" s="12">
        <f t="shared" si="104"/>
        <v>42063.869791666672</v>
      </c>
      <c r="S1704" s="12">
        <f t="shared" si="105"/>
        <v>42093.828125</v>
      </c>
      <c r="T1704">
        <f t="shared" si="107"/>
        <v>29.958333333328483</v>
      </c>
    </row>
    <row r="1705" spans="14:20" hidden="1" x14ac:dyDescent="0.55000000000000004">
      <c r="N1705" t="s">
        <v>8221</v>
      </c>
      <c r="O1705">
        <v>1435819537</v>
      </c>
      <c r="P1705">
        <v>1441003537</v>
      </c>
      <c r="Q1705">
        <f t="shared" si="106"/>
        <v>5184000</v>
      </c>
      <c r="R1705" s="12">
        <f t="shared" si="104"/>
        <v>42187.281678240746</v>
      </c>
      <c r="S1705" s="12">
        <f t="shared" si="105"/>
        <v>42247.281678240746</v>
      </c>
      <c r="T1705">
        <f t="shared" si="107"/>
        <v>60</v>
      </c>
    </row>
    <row r="1706" spans="14:20" hidden="1" x14ac:dyDescent="0.55000000000000004">
      <c r="N1706" t="s">
        <v>8221</v>
      </c>
      <c r="O1706">
        <v>1421464873</v>
      </c>
      <c r="P1706">
        <v>1424056873</v>
      </c>
      <c r="Q1706">
        <f t="shared" si="106"/>
        <v>2592000</v>
      </c>
      <c r="R1706" s="12">
        <f t="shared" si="104"/>
        <v>42021.139733796299</v>
      </c>
      <c r="S1706" s="12">
        <f t="shared" si="105"/>
        <v>42051.139733796299</v>
      </c>
      <c r="T1706">
        <f t="shared" si="107"/>
        <v>30</v>
      </c>
    </row>
    <row r="1707" spans="14:20" hidden="1" x14ac:dyDescent="0.55000000000000004">
      <c r="N1707" t="s">
        <v>8221</v>
      </c>
      <c r="O1707">
        <v>1440807846</v>
      </c>
      <c r="P1707">
        <v>1441814400</v>
      </c>
      <c r="Q1707">
        <f t="shared" si="106"/>
        <v>1006554</v>
      </c>
      <c r="R1707" s="12">
        <f t="shared" si="104"/>
        <v>42245.016736111109</v>
      </c>
      <c r="S1707" s="12">
        <f t="shared" si="105"/>
        <v>42256.666666666672</v>
      </c>
      <c r="T1707">
        <f t="shared" si="107"/>
        <v>11.649930555562605</v>
      </c>
    </row>
    <row r="1708" spans="14:20" hidden="1" x14ac:dyDescent="0.55000000000000004">
      <c r="N1708" t="s">
        <v>8221</v>
      </c>
      <c r="O1708">
        <v>1435130472</v>
      </c>
      <c r="P1708">
        <v>1440314472</v>
      </c>
      <c r="Q1708">
        <f t="shared" si="106"/>
        <v>5184000</v>
      </c>
      <c r="R1708" s="12">
        <f t="shared" si="104"/>
        <v>42179.306388888886</v>
      </c>
      <c r="S1708" s="12">
        <f t="shared" si="105"/>
        <v>42239.306388888886</v>
      </c>
      <c r="T1708">
        <f t="shared" si="107"/>
        <v>60</v>
      </c>
    </row>
    <row r="1709" spans="14:20" hidden="1" x14ac:dyDescent="0.55000000000000004">
      <c r="N1709" t="s">
        <v>8221</v>
      </c>
      <c r="O1709">
        <v>1456593495</v>
      </c>
      <c r="P1709">
        <v>1459181895</v>
      </c>
      <c r="Q1709">
        <f t="shared" si="106"/>
        <v>2588400</v>
      </c>
      <c r="R1709" s="12">
        <f t="shared" si="104"/>
        <v>42427.721006944441</v>
      </c>
      <c r="S1709" s="12">
        <f t="shared" si="105"/>
        <v>42457.679340277777</v>
      </c>
      <c r="T1709">
        <f t="shared" si="107"/>
        <v>29.958333333335759</v>
      </c>
    </row>
    <row r="1710" spans="14:20" hidden="1" x14ac:dyDescent="0.55000000000000004">
      <c r="N1710" t="s">
        <v>8221</v>
      </c>
      <c r="O1710">
        <v>1458679706</v>
      </c>
      <c r="P1710">
        <v>1462135706</v>
      </c>
      <c r="Q1710">
        <f t="shared" si="106"/>
        <v>3456000</v>
      </c>
      <c r="R1710" s="12">
        <f t="shared" si="104"/>
        <v>42451.866967592592</v>
      </c>
      <c r="S1710" s="12">
        <f t="shared" si="105"/>
        <v>42491.866967592592</v>
      </c>
      <c r="T1710">
        <f t="shared" si="107"/>
        <v>40</v>
      </c>
    </row>
    <row r="1711" spans="14:20" hidden="1" x14ac:dyDescent="0.55000000000000004">
      <c r="N1711" t="s">
        <v>8221</v>
      </c>
      <c r="O1711">
        <v>1405949514</v>
      </c>
      <c r="P1711">
        <v>1409513940</v>
      </c>
      <c r="Q1711">
        <f t="shared" si="106"/>
        <v>3564426</v>
      </c>
      <c r="R1711" s="12">
        <f t="shared" si="104"/>
        <v>41841.56381944444</v>
      </c>
      <c r="S1711" s="12">
        <f t="shared" si="105"/>
        <v>41882.818749999999</v>
      </c>
      <c r="T1711">
        <f t="shared" si="107"/>
        <v>41.254930555558531</v>
      </c>
    </row>
    <row r="1712" spans="14:20" hidden="1" x14ac:dyDescent="0.55000000000000004">
      <c r="N1712" t="s">
        <v>8221</v>
      </c>
      <c r="O1712">
        <v>1449151888</v>
      </c>
      <c r="P1712">
        <v>1453122000</v>
      </c>
      <c r="Q1712">
        <f t="shared" si="106"/>
        <v>3970112</v>
      </c>
      <c r="R1712" s="12">
        <f t="shared" si="104"/>
        <v>42341.59129629629</v>
      </c>
      <c r="S1712" s="12">
        <f t="shared" si="105"/>
        <v>42387.541666666672</v>
      </c>
      <c r="T1712">
        <f t="shared" si="107"/>
        <v>45.950370370381279</v>
      </c>
    </row>
    <row r="1713" spans="14:20" hidden="1" x14ac:dyDescent="0.55000000000000004">
      <c r="N1713" t="s">
        <v>8221</v>
      </c>
      <c r="O1713">
        <v>1406907034</v>
      </c>
      <c r="P1713">
        <v>1409585434</v>
      </c>
      <c r="Q1713">
        <f t="shared" si="106"/>
        <v>2678400</v>
      </c>
      <c r="R1713" s="12">
        <f t="shared" si="104"/>
        <v>41852.646226851852</v>
      </c>
      <c r="S1713" s="12">
        <f t="shared" si="105"/>
        <v>41883.646226851852</v>
      </c>
      <c r="T1713">
        <f t="shared" si="107"/>
        <v>31</v>
      </c>
    </row>
    <row r="1714" spans="14:20" hidden="1" x14ac:dyDescent="0.55000000000000004">
      <c r="N1714" t="s">
        <v>8221</v>
      </c>
      <c r="O1714">
        <v>1430517353</v>
      </c>
      <c r="P1714">
        <v>1435701353</v>
      </c>
      <c r="Q1714">
        <f t="shared" si="106"/>
        <v>5184000</v>
      </c>
      <c r="R1714" s="12">
        <f t="shared" si="104"/>
        <v>42125.913807870369</v>
      </c>
      <c r="S1714" s="12">
        <f t="shared" si="105"/>
        <v>42185.913807870369</v>
      </c>
      <c r="T1714">
        <f t="shared" si="107"/>
        <v>60</v>
      </c>
    </row>
    <row r="1715" spans="14:20" hidden="1" x14ac:dyDescent="0.55000000000000004">
      <c r="N1715" t="s">
        <v>8221</v>
      </c>
      <c r="O1715">
        <v>1409944412</v>
      </c>
      <c r="P1715">
        <v>1412536412</v>
      </c>
      <c r="Q1715">
        <f t="shared" si="106"/>
        <v>2592000</v>
      </c>
      <c r="R1715" s="12">
        <f t="shared" si="104"/>
        <v>41887.801064814819</v>
      </c>
      <c r="S1715" s="12">
        <f t="shared" si="105"/>
        <v>41917.801064814819</v>
      </c>
      <c r="T1715">
        <f t="shared" si="107"/>
        <v>30</v>
      </c>
    </row>
    <row r="1716" spans="14:20" hidden="1" x14ac:dyDescent="0.55000000000000004">
      <c r="N1716" t="s">
        <v>8221</v>
      </c>
      <c r="O1716">
        <v>1427925761</v>
      </c>
      <c r="P1716">
        <v>1430517761</v>
      </c>
      <c r="Q1716">
        <f t="shared" si="106"/>
        <v>2592000</v>
      </c>
      <c r="R1716" s="12">
        <f t="shared" si="104"/>
        <v>42095.918530092589</v>
      </c>
      <c r="S1716" s="12">
        <f t="shared" si="105"/>
        <v>42125.918530092589</v>
      </c>
      <c r="T1716">
        <f t="shared" si="107"/>
        <v>30</v>
      </c>
    </row>
    <row r="1717" spans="14:20" hidden="1" x14ac:dyDescent="0.55000000000000004">
      <c r="N1717" t="s">
        <v>8221</v>
      </c>
      <c r="O1717">
        <v>1425186785</v>
      </c>
      <c r="P1717">
        <v>1427772120</v>
      </c>
      <c r="Q1717">
        <f t="shared" si="106"/>
        <v>2585335</v>
      </c>
      <c r="R1717" s="12">
        <f t="shared" si="104"/>
        <v>42064.217418981483</v>
      </c>
      <c r="S1717" s="12">
        <f t="shared" si="105"/>
        <v>42094.140277777777</v>
      </c>
      <c r="T1717">
        <f t="shared" si="107"/>
        <v>29.92285879629344</v>
      </c>
    </row>
    <row r="1718" spans="14:20" hidden="1" x14ac:dyDescent="0.55000000000000004">
      <c r="N1718" t="s">
        <v>8221</v>
      </c>
      <c r="O1718">
        <v>1477835499</v>
      </c>
      <c r="P1718">
        <v>1481295099</v>
      </c>
      <c r="Q1718">
        <f t="shared" si="106"/>
        <v>3459600</v>
      </c>
      <c r="R1718" s="12">
        <f t="shared" si="104"/>
        <v>42673.577534722222</v>
      </c>
      <c r="S1718" s="12">
        <f t="shared" si="105"/>
        <v>42713.619201388887</v>
      </c>
      <c r="T1718">
        <f t="shared" si="107"/>
        <v>40.041666666664241</v>
      </c>
    </row>
    <row r="1719" spans="14:20" hidden="1" x14ac:dyDescent="0.55000000000000004">
      <c r="N1719" t="s">
        <v>8221</v>
      </c>
      <c r="O1719">
        <v>1459467238</v>
      </c>
      <c r="P1719">
        <v>1461211200</v>
      </c>
      <c r="Q1719">
        <f t="shared" si="106"/>
        <v>1743962</v>
      </c>
      <c r="R1719" s="12">
        <f t="shared" si="104"/>
        <v>42460.98192129629</v>
      </c>
      <c r="S1719" s="12">
        <f t="shared" si="105"/>
        <v>42481.166666666672</v>
      </c>
      <c r="T1719">
        <f t="shared" si="107"/>
        <v>20.184745370381279</v>
      </c>
    </row>
    <row r="1720" spans="14:20" hidden="1" x14ac:dyDescent="0.55000000000000004">
      <c r="N1720" t="s">
        <v>8221</v>
      </c>
      <c r="O1720">
        <v>1459435149</v>
      </c>
      <c r="P1720">
        <v>1463201940</v>
      </c>
      <c r="Q1720">
        <f t="shared" si="106"/>
        <v>3766791</v>
      </c>
      <c r="R1720" s="12">
        <f t="shared" si="104"/>
        <v>42460.610520833332</v>
      </c>
      <c r="S1720" s="12">
        <f t="shared" si="105"/>
        <v>42504.207638888889</v>
      </c>
      <c r="T1720">
        <f t="shared" si="107"/>
        <v>43.597118055557075</v>
      </c>
    </row>
    <row r="1721" spans="14:20" hidden="1" x14ac:dyDescent="0.55000000000000004">
      <c r="N1721" t="s">
        <v>8221</v>
      </c>
      <c r="O1721">
        <v>1408366191</v>
      </c>
      <c r="P1721">
        <v>1410958191</v>
      </c>
      <c r="Q1721">
        <f t="shared" si="106"/>
        <v>2592000</v>
      </c>
      <c r="R1721" s="12">
        <f t="shared" si="104"/>
        <v>41869.534618055557</v>
      </c>
      <c r="S1721" s="12">
        <f t="shared" si="105"/>
        <v>41899.534618055557</v>
      </c>
      <c r="T1721">
        <f t="shared" si="107"/>
        <v>30</v>
      </c>
    </row>
    <row r="1722" spans="14:20" hidden="1" x14ac:dyDescent="0.55000000000000004">
      <c r="N1722" t="s">
        <v>8221</v>
      </c>
      <c r="O1722">
        <v>1412966871</v>
      </c>
      <c r="P1722">
        <v>1415562471</v>
      </c>
      <c r="Q1722">
        <f t="shared" si="106"/>
        <v>2595600</v>
      </c>
      <c r="R1722" s="12">
        <f t="shared" si="104"/>
        <v>41922.783229166671</v>
      </c>
      <c r="S1722" s="12">
        <f t="shared" si="105"/>
        <v>41952.824895833335</v>
      </c>
      <c r="T1722">
        <f t="shared" si="107"/>
        <v>30.041666666664241</v>
      </c>
    </row>
    <row r="1723" spans="14:20" hidden="1" x14ac:dyDescent="0.55000000000000004">
      <c r="N1723" t="s">
        <v>8221</v>
      </c>
      <c r="O1723">
        <v>1447239863</v>
      </c>
      <c r="P1723">
        <v>1449831863</v>
      </c>
      <c r="Q1723">
        <f t="shared" si="106"/>
        <v>2592000</v>
      </c>
      <c r="R1723" s="12">
        <f t="shared" si="104"/>
        <v>42319.461377314816</v>
      </c>
      <c r="S1723" s="12">
        <f t="shared" si="105"/>
        <v>42349.461377314816</v>
      </c>
      <c r="T1723">
        <f t="shared" si="107"/>
        <v>30</v>
      </c>
    </row>
    <row r="1724" spans="14:20" hidden="1" x14ac:dyDescent="0.55000000000000004">
      <c r="N1724" t="s">
        <v>8221</v>
      </c>
      <c r="O1724">
        <v>1456441429</v>
      </c>
      <c r="P1724">
        <v>1459642200</v>
      </c>
      <c r="Q1724">
        <f t="shared" si="106"/>
        <v>3200771</v>
      </c>
      <c r="R1724" s="12">
        <f t="shared" si="104"/>
        <v>42425.960983796293</v>
      </c>
      <c r="S1724" s="12">
        <f t="shared" si="105"/>
        <v>42463.006944444445</v>
      </c>
      <c r="T1724">
        <f t="shared" si="107"/>
        <v>37.045960648152686</v>
      </c>
    </row>
    <row r="1725" spans="14:20" hidden="1" x14ac:dyDescent="0.55000000000000004">
      <c r="N1725" t="s">
        <v>8221</v>
      </c>
      <c r="O1725">
        <v>1430855315</v>
      </c>
      <c r="P1725">
        <v>1435730400</v>
      </c>
      <c r="Q1725">
        <f t="shared" si="106"/>
        <v>4875085</v>
      </c>
      <c r="R1725" s="12">
        <f t="shared" si="104"/>
        <v>42129.82540509259</v>
      </c>
      <c r="S1725" s="12">
        <f t="shared" si="105"/>
        <v>42186.25</v>
      </c>
      <c r="T1725">
        <f t="shared" si="107"/>
        <v>56.42459490741021</v>
      </c>
    </row>
    <row r="1726" spans="14:20" hidden="1" x14ac:dyDescent="0.55000000000000004">
      <c r="N1726" t="s">
        <v>8221</v>
      </c>
      <c r="O1726">
        <v>1412115762</v>
      </c>
      <c r="P1726">
        <v>1414707762</v>
      </c>
      <c r="Q1726">
        <f t="shared" si="106"/>
        <v>2592000</v>
      </c>
      <c r="R1726" s="12">
        <f t="shared" si="104"/>
        <v>41912.932430555556</v>
      </c>
      <c r="S1726" s="12">
        <f t="shared" si="105"/>
        <v>41942.932430555556</v>
      </c>
      <c r="T1726">
        <f t="shared" si="107"/>
        <v>30</v>
      </c>
    </row>
    <row r="1727" spans="14:20" hidden="1" x14ac:dyDescent="0.55000000000000004">
      <c r="N1727" t="s">
        <v>8221</v>
      </c>
      <c r="O1727">
        <v>1406330049</v>
      </c>
      <c r="P1727">
        <v>1408922049</v>
      </c>
      <c r="Q1727">
        <f t="shared" si="106"/>
        <v>2592000</v>
      </c>
      <c r="R1727" s="12">
        <f t="shared" si="104"/>
        <v>41845.968159722222</v>
      </c>
      <c r="S1727" s="12">
        <f t="shared" si="105"/>
        <v>41875.968159722222</v>
      </c>
      <c r="T1727">
        <f t="shared" si="107"/>
        <v>30</v>
      </c>
    </row>
    <row r="1728" spans="14:20" hidden="1" x14ac:dyDescent="0.55000000000000004">
      <c r="N1728" t="s">
        <v>8221</v>
      </c>
      <c r="O1728">
        <v>1401401064</v>
      </c>
      <c r="P1728">
        <v>1403906664</v>
      </c>
      <c r="Q1728">
        <f t="shared" si="106"/>
        <v>2505600</v>
      </c>
      <c r="R1728" s="12">
        <f t="shared" si="104"/>
        <v>41788.919722222221</v>
      </c>
      <c r="S1728" s="12">
        <f t="shared" si="105"/>
        <v>41817.919722222221</v>
      </c>
      <c r="T1728">
        <f t="shared" si="107"/>
        <v>29</v>
      </c>
    </row>
    <row r="1729" spans="14:20" hidden="1" x14ac:dyDescent="0.55000000000000004">
      <c r="N1729" t="s">
        <v>8221</v>
      </c>
      <c r="O1729">
        <v>1423520177</v>
      </c>
      <c r="P1729">
        <v>1428231600</v>
      </c>
      <c r="Q1729">
        <f t="shared" si="106"/>
        <v>4711423</v>
      </c>
      <c r="R1729" s="12">
        <f t="shared" si="104"/>
        <v>42044.927974537044</v>
      </c>
      <c r="S1729" s="12">
        <f t="shared" si="105"/>
        <v>42099.458333333328</v>
      </c>
      <c r="T1729">
        <f t="shared" si="107"/>
        <v>54.530358796284418</v>
      </c>
    </row>
    <row r="1730" spans="14:20" hidden="1" x14ac:dyDescent="0.55000000000000004">
      <c r="N1730" t="s">
        <v>8221</v>
      </c>
      <c r="O1730">
        <v>1442847674</v>
      </c>
      <c r="P1730">
        <v>1445439674</v>
      </c>
      <c r="Q1730">
        <f t="shared" si="106"/>
        <v>2592000</v>
      </c>
      <c r="R1730" s="12">
        <f t="shared" ref="R1730:R1793" si="108">(((O1730/60)/60)/24)+DATE(1970,1,1)</f>
        <v>42268.625856481478</v>
      </c>
      <c r="S1730" s="12">
        <f t="shared" ref="S1730:S1793" si="109">(((P1730/60)/60)/24)+DATE(1970,1,1)</f>
        <v>42298.625856481478</v>
      </c>
      <c r="T1730">
        <f t="shared" si="107"/>
        <v>30</v>
      </c>
    </row>
    <row r="1731" spans="14:20" hidden="1" x14ac:dyDescent="0.55000000000000004">
      <c r="N1731" t="s">
        <v>8221</v>
      </c>
      <c r="O1731">
        <v>1460337306</v>
      </c>
      <c r="P1731">
        <v>1465521306</v>
      </c>
      <c r="Q1731">
        <f t="shared" ref="Q1731:Q1794" si="110">P1731-O1731</f>
        <v>5184000</v>
      </c>
      <c r="R1731" s="12">
        <f t="shared" si="108"/>
        <v>42471.052152777775</v>
      </c>
      <c r="S1731" s="12">
        <f t="shared" si="109"/>
        <v>42531.052152777775</v>
      </c>
      <c r="T1731">
        <f t="shared" ref="T1731:T1794" si="111">S1731-R1731</f>
        <v>60</v>
      </c>
    </row>
    <row r="1732" spans="14:20" hidden="1" x14ac:dyDescent="0.55000000000000004">
      <c r="N1732" t="s">
        <v>8221</v>
      </c>
      <c r="O1732">
        <v>1443146783</v>
      </c>
      <c r="P1732">
        <v>1445738783</v>
      </c>
      <c r="Q1732">
        <f t="shared" si="110"/>
        <v>2592000</v>
      </c>
      <c r="R1732" s="12">
        <f t="shared" si="108"/>
        <v>42272.087766203709</v>
      </c>
      <c r="S1732" s="12">
        <f t="shared" si="109"/>
        <v>42302.087766203709</v>
      </c>
      <c r="T1732">
        <f t="shared" si="111"/>
        <v>30</v>
      </c>
    </row>
    <row r="1733" spans="14:20" hidden="1" x14ac:dyDescent="0.55000000000000004">
      <c r="N1733" t="s">
        <v>8221</v>
      </c>
      <c r="O1733">
        <v>1432849552</v>
      </c>
      <c r="P1733">
        <v>1434034800</v>
      </c>
      <c r="Q1733">
        <f t="shared" si="110"/>
        <v>1185248</v>
      </c>
      <c r="R1733" s="12">
        <f t="shared" si="108"/>
        <v>42152.906851851847</v>
      </c>
      <c r="S1733" s="12">
        <f t="shared" si="109"/>
        <v>42166.625</v>
      </c>
      <c r="T1733">
        <f t="shared" si="111"/>
        <v>13.718148148152977</v>
      </c>
    </row>
    <row r="1734" spans="14:20" hidden="1" x14ac:dyDescent="0.55000000000000004">
      <c r="N1734" t="s">
        <v>8221</v>
      </c>
      <c r="O1734">
        <v>1447777481</v>
      </c>
      <c r="P1734">
        <v>1452920400</v>
      </c>
      <c r="Q1734">
        <f t="shared" si="110"/>
        <v>5142919</v>
      </c>
      <c r="R1734" s="12">
        <f t="shared" si="108"/>
        <v>42325.683807870373</v>
      </c>
      <c r="S1734" s="12">
        <f t="shared" si="109"/>
        <v>42385.208333333328</v>
      </c>
      <c r="T1734">
        <f t="shared" si="111"/>
        <v>59.524525462955353</v>
      </c>
    </row>
    <row r="1735" spans="14:20" hidden="1" x14ac:dyDescent="0.55000000000000004">
      <c r="N1735" t="s">
        <v>8221</v>
      </c>
      <c r="O1735">
        <v>1472746374</v>
      </c>
      <c r="P1735">
        <v>1473802200</v>
      </c>
      <c r="Q1735">
        <f t="shared" si="110"/>
        <v>1055826</v>
      </c>
      <c r="R1735" s="12">
        <f t="shared" si="108"/>
        <v>42614.675625000003</v>
      </c>
      <c r="S1735" s="12">
        <f t="shared" si="109"/>
        <v>42626.895833333328</v>
      </c>
      <c r="T1735">
        <f t="shared" si="111"/>
        <v>12.22020833332499</v>
      </c>
    </row>
    <row r="1736" spans="14:20" hidden="1" x14ac:dyDescent="0.55000000000000004">
      <c r="N1736" t="s">
        <v>8221</v>
      </c>
      <c r="O1736">
        <v>1428454356</v>
      </c>
      <c r="P1736">
        <v>1431046356</v>
      </c>
      <c r="Q1736">
        <f t="shared" si="110"/>
        <v>2592000</v>
      </c>
      <c r="R1736" s="12">
        <f t="shared" si="108"/>
        <v>42102.036527777775</v>
      </c>
      <c r="S1736" s="12">
        <f t="shared" si="109"/>
        <v>42132.036527777775</v>
      </c>
      <c r="T1736">
        <f t="shared" si="111"/>
        <v>30</v>
      </c>
    </row>
    <row r="1737" spans="14:20" hidden="1" x14ac:dyDescent="0.55000000000000004">
      <c r="N1737" t="s">
        <v>8221</v>
      </c>
      <c r="O1737">
        <v>1468006345</v>
      </c>
      <c r="P1737">
        <v>1470598345</v>
      </c>
      <c r="Q1737">
        <f t="shared" si="110"/>
        <v>2592000</v>
      </c>
      <c r="R1737" s="12">
        <f t="shared" si="108"/>
        <v>42559.814178240747</v>
      </c>
      <c r="S1737" s="12">
        <f t="shared" si="109"/>
        <v>42589.814178240747</v>
      </c>
      <c r="T1737">
        <f t="shared" si="111"/>
        <v>30</v>
      </c>
    </row>
    <row r="1738" spans="14:20" hidden="1" x14ac:dyDescent="0.55000000000000004">
      <c r="N1738" t="s">
        <v>8221</v>
      </c>
      <c r="O1738">
        <v>1444423233</v>
      </c>
      <c r="P1738">
        <v>1447018833</v>
      </c>
      <c r="Q1738">
        <f t="shared" si="110"/>
        <v>2595600</v>
      </c>
      <c r="R1738" s="12">
        <f t="shared" si="108"/>
        <v>42286.861493055556</v>
      </c>
      <c r="S1738" s="12">
        <f t="shared" si="109"/>
        <v>42316.90315972222</v>
      </c>
      <c r="T1738">
        <f t="shared" si="111"/>
        <v>30.041666666664241</v>
      </c>
    </row>
    <row r="1739" spans="14:20" hidden="1" x14ac:dyDescent="0.55000000000000004">
      <c r="N1739" t="s">
        <v>8221</v>
      </c>
      <c r="O1739">
        <v>1434840392</v>
      </c>
      <c r="P1739">
        <v>1437432392</v>
      </c>
      <c r="Q1739">
        <f t="shared" si="110"/>
        <v>2592000</v>
      </c>
      <c r="R1739" s="12">
        <f t="shared" si="108"/>
        <v>42175.948981481488</v>
      </c>
      <c r="S1739" s="12">
        <f t="shared" si="109"/>
        <v>42205.948981481488</v>
      </c>
      <c r="T1739">
        <f t="shared" si="111"/>
        <v>30</v>
      </c>
    </row>
    <row r="1740" spans="14:20" hidden="1" x14ac:dyDescent="0.55000000000000004">
      <c r="N1740" t="s">
        <v>8221</v>
      </c>
      <c r="O1740">
        <v>1409691542</v>
      </c>
      <c r="P1740">
        <v>1412283542</v>
      </c>
      <c r="Q1740">
        <f t="shared" si="110"/>
        <v>2592000</v>
      </c>
      <c r="R1740" s="12">
        <f t="shared" si="108"/>
        <v>41884.874328703707</v>
      </c>
      <c r="S1740" s="12">
        <f t="shared" si="109"/>
        <v>41914.874328703707</v>
      </c>
      <c r="T1740">
        <f t="shared" si="111"/>
        <v>30</v>
      </c>
    </row>
    <row r="1741" spans="14:20" hidden="1" x14ac:dyDescent="0.55000000000000004">
      <c r="N1741" t="s">
        <v>8221</v>
      </c>
      <c r="O1741">
        <v>1457297932</v>
      </c>
      <c r="P1741">
        <v>1462391932</v>
      </c>
      <c r="Q1741">
        <f t="shared" si="110"/>
        <v>5094000</v>
      </c>
      <c r="R1741" s="12">
        <f t="shared" si="108"/>
        <v>42435.874212962968</v>
      </c>
      <c r="S1741" s="12">
        <f t="shared" si="109"/>
        <v>42494.832546296297</v>
      </c>
      <c r="T1741">
        <f t="shared" si="111"/>
        <v>58.958333333328483</v>
      </c>
    </row>
    <row r="1742" spans="14:20" hidden="1" x14ac:dyDescent="0.55000000000000004">
      <c r="N1742" t="s">
        <v>8221</v>
      </c>
      <c r="O1742">
        <v>1434483422</v>
      </c>
      <c r="P1742">
        <v>1437075422</v>
      </c>
      <c r="Q1742">
        <f t="shared" si="110"/>
        <v>2592000</v>
      </c>
      <c r="R1742" s="12">
        <f t="shared" si="108"/>
        <v>42171.817384259266</v>
      </c>
      <c r="S1742" s="12">
        <f t="shared" si="109"/>
        <v>42201.817384259266</v>
      </c>
      <c r="T1742">
        <f t="shared" si="111"/>
        <v>30</v>
      </c>
    </row>
    <row r="1743" spans="14:20" x14ac:dyDescent="0.55000000000000004">
      <c r="N1743" t="s">
        <v>8219</v>
      </c>
      <c r="O1743">
        <v>1430060671</v>
      </c>
      <c r="P1743">
        <v>1433948671</v>
      </c>
      <c r="Q1743">
        <f t="shared" si="110"/>
        <v>3888000</v>
      </c>
      <c r="R1743" s="12">
        <f t="shared" si="108"/>
        <v>42120.628136574072</v>
      </c>
      <c r="S1743" s="12">
        <f t="shared" si="109"/>
        <v>42165.628136574072</v>
      </c>
      <c r="T1743">
        <f t="shared" si="111"/>
        <v>45</v>
      </c>
    </row>
    <row r="1744" spans="14:20" x14ac:dyDescent="0.55000000000000004">
      <c r="N1744" t="s">
        <v>8219</v>
      </c>
      <c r="O1744">
        <v>1481058170</v>
      </c>
      <c r="P1744">
        <v>1483822800</v>
      </c>
      <c r="Q1744">
        <f t="shared" si="110"/>
        <v>2764630</v>
      </c>
      <c r="R1744" s="12">
        <f t="shared" si="108"/>
        <v>42710.876967592587</v>
      </c>
      <c r="S1744" s="12">
        <f t="shared" si="109"/>
        <v>42742.875</v>
      </c>
      <c r="T1744">
        <f t="shared" si="111"/>
        <v>31.99803240741312</v>
      </c>
    </row>
    <row r="1745" spans="14:20" x14ac:dyDescent="0.55000000000000004">
      <c r="N1745" t="s">
        <v>8219</v>
      </c>
      <c r="O1745">
        <v>1470348775</v>
      </c>
      <c r="P1745">
        <v>1472270340</v>
      </c>
      <c r="Q1745">
        <f t="shared" si="110"/>
        <v>1921565</v>
      </c>
      <c r="R1745" s="12">
        <f t="shared" si="108"/>
        <v>42586.925636574073</v>
      </c>
      <c r="S1745" s="12">
        <f t="shared" si="109"/>
        <v>42609.165972222225</v>
      </c>
      <c r="T1745">
        <f t="shared" si="111"/>
        <v>22.240335648151813</v>
      </c>
    </row>
    <row r="1746" spans="14:20" x14ac:dyDescent="0.55000000000000004">
      <c r="N1746" t="s">
        <v>8219</v>
      </c>
      <c r="O1746">
        <v>1421937077</v>
      </c>
      <c r="P1746">
        <v>1425821477</v>
      </c>
      <c r="Q1746">
        <f t="shared" si="110"/>
        <v>3884400</v>
      </c>
      <c r="R1746" s="12">
        <f t="shared" si="108"/>
        <v>42026.605057870373</v>
      </c>
      <c r="S1746" s="12">
        <f t="shared" si="109"/>
        <v>42071.563391203701</v>
      </c>
      <c r="T1746">
        <f t="shared" si="111"/>
        <v>44.958333333328483</v>
      </c>
    </row>
    <row r="1747" spans="14:20" x14ac:dyDescent="0.55000000000000004">
      <c r="N1747" t="s">
        <v>8219</v>
      </c>
      <c r="O1747">
        <v>1479276838</v>
      </c>
      <c r="P1747">
        <v>1482372000</v>
      </c>
      <c r="Q1747">
        <f t="shared" si="110"/>
        <v>3095162</v>
      </c>
      <c r="R1747" s="12">
        <f t="shared" si="108"/>
        <v>42690.259699074071</v>
      </c>
      <c r="S1747" s="12">
        <f t="shared" si="109"/>
        <v>42726.083333333328</v>
      </c>
      <c r="T1747">
        <f t="shared" si="111"/>
        <v>35.823634259257233</v>
      </c>
    </row>
    <row r="1748" spans="14:20" x14ac:dyDescent="0.55000000000000004">
      <c r="N1748" t="s">
        <v>8219</v>
      </c>
      <c r="O1748">
        <v>1477368867</v>
      </c>
      <c r="P1748">
        <v>1479952800</v>
      </c>
      <c r="Q1748">
        <f t="shared" si="110"/>
        <v>2583933</v>
      </c>
      <c r="R1748" s="12">
        <f t="shared" si="108"/>
        <v>42668.176701388889</v>
      </c>
      <c r="S1748" s="12">
        <f t="shared" si="109"/>
        <v>42698.083333333328</v>
      </c>
      <c r="T1748">
        <f t="shared" si="111"/>
        <v>29.906631944439141</v>
      </c>
    </row>
    <row r="1749" spans="14:20" x14ac:dyDescent="0.55000000000000004">
      <c r="N1749" t="s">
        <v>8219</v>
      </c>
      <c r="O1749">
        <v>1444904830</v>
      </c>
      <c r="P1749">
        <v>1447426800</v>
      </c>
      <c r="Q1749">
        <f t="shared" si="110"/>
        <v>2521970</v>
      </c>
      <c r="R1749" s="12">
        <f t="shared" si="108"/>
        <v>42292.435532407413</v>
      </c>
      <c r="S1749" s="12">
        <f t="shared" si="109"/>
        <v>42321.625</v>
      </c>
      <c r="T1749">
        <f t="shared" si="111"/>
        <v>29.18946759258688</v>
      </c>
    </row>
    <row r="1750" spans="14:20" x14ac:dyDescent="0.55000000000000004">
      <c r="N1750" t="s">
        <v>8219</v>
      </c>
      <c r="O1750">
        <v>1438642143</v>
      </c>
      <c r="P1750">
        <v>1441234143</v>
      </c>
      <c r="Q1750">
        <f t="shared" si="110"/>
        <v>2592000</v>
      </c>
      <c r="R1750" s="12">
        <f t="shared" si="108"/>
        <v>42219.950729166667</v>
      </c>
      <c r="S1750" s="12">
        <f t="shared" si="109"/>
        <v>42249.950729166667</v>
      </c>
      <c r="T1750">
        <f t="shared" si="111"/>
        <v>30</v>
      </c>
    </row>
    <row r="1751" spans="14:20" x14ac:dyDescent="0.55000000000000004">
      <c r="N1751" t="s">
        <v>8219</v>
      </c>
      <c r="O1751">
        <v>1485213921</v>
      </c>
      <c r="P1751">
        <v>1488394800</v>
      </c>
      <c r="Q1751">
        <f t="shared" si="110"/>
        <v>3180879</v>
      </c>
      <c r="R1751" s="12">
        <f t="shared" si="108"/>
        <v>42758.975937499999</v>
      </c>
      <c r="S1751" s="12">
        <f t="shared" si="109"/>
        <v>42795.791666666672</v>
      </c>
      <c r="T1751">
        <f t="shared" si="111"/>
        <v>36.815729166672099</v>
      </c>
    </row>
    <row r="1752" spans="14:20" x14ac:dyDescent="0.55000000000000004">
      <c r="N1752" t="s">
        <v>8219</v>
      </c>
      <c r="O1752">
        <v>1458936304</v>
      </c>
      <c r="P1752">
        <v>1461096304</v>
      </c>
      <c r="Q1752">
        <f t="shared" si="110"/>
        <v>2160000</v>
      </c>
      <c r="R1752" s="12">
        <f t="shared" si="108"/>
        <v>42454.836851851855</v>
      </c>
      <c r="S1752" s="12">
        <f t="shared" si="109"/>
        <v>42479.836851851855</v>
      </c>
      <c r="T1752">
        <f t="shared" si="111"/>
        <v>25</v>
      </c>
    </row>
    <row r="1753" spans="14:20" x14ac:dyDescent="0.55000000000000004">
      <c r="N1753" t="s">
        <v>8219</v>
      </c>
      <c r="O1753">
        <v>1424198723</v>
      </c>
      <c r="P1753">
        <v>1426787123</v>
      </c>
      <c r="Q1753">
        <f t="shared" si="110"/>
        <v>2588400</v>
      </c>
      <c r="R1753" s="12">
        <f t="shared" si="108"/>
        <v>42052.7815162037</v>
      </c>
      <c r="S1753" s="12">
        <f t="shared" si="109"/>
        <v>42082.739849537036</v>
      </c>
      <c r="T1753">
        <f t="shared" si="111"/>
        <v>29.958333333335759</v>
      </c>
    </row>
    <row r="1754" spans="14:20" x14ac:dyDescent="0.55000000000000004">
      <c r="N1754" t="s">
        <v>8219</v>
      </c>
      <c r="O1754">
        <v>1473833082</v>
      </c>
      <c r="P1754">
        <v>1476425082</v>
      </c>
      <c r="Q1754">
        <f t="shared" si="110"/>
        <v>2592000</v>
      </c>
      <c r="R1754" s="12">
        <f t="shared" si="108"/>
        <v>42627.253263888888</v>
      </c>
      <c r="S1754" s="12">
        <f t="shared" si="109"/>
        <v>42657.253263888888</v>
      </c>
      <c r="T1754">
        <f t="shared" si="111"/>
        <v>30</v>
      </c>
    </row>
    <row r="1755" spans="14:20" x14ac:dyDescent="0.55000000000000004">
      <c r="N1755" t="s">
        <v>8219</v>
      </c>
      <c r="O1755">
        <v>1455991168</v>
      </c>
      <c r="P1755">
        <v>1458579568</v>
      </c>
      <c r="Q1755">
        <f t="shared" si="110"/>
        <v>2588400</v>
      </c>
      <c r="R1755" s="12">
        <f t="shared" si="108"/>
        <v>42420.74962962963</v>
      </c>
      <c r="S1755" s="12">
        <f t="shared" si="109"/>
        <v>42450.707962962959</v>
      </c>
      <c r="T1755">
        <f t="shared" si="111"/>
        <v>29.958333333328483</v>
      </c>
    </row>
    <row r="1756" spans="14:20" x14ac:dyDescent="0.55000000000000004">
      <c r="N1756" t="s">
        <v>8219</v>
      </c>
      <c r="O1756">
        <v>1425502953</v>
      </c>
      <c r="P1756">
        <v>1428091353</v>
      </c>
      <c r="Q1756">
        <f t="shared" si="110"/>
        <v>2588400</v>
      </c>
      <c r="R1756" s="12">
        <f t="shared" si="108"/>
        <v>42067.876770833333</v>
      </c>
      <c r="S1756" s="12">
        <f t="shared" si="109"/>
        <v>42097.835104166668</v>
      </c>
      <c r="T1756">
        <f t="shared" si="111"/>
        <v>29.958333333335759</v>
      </c>
    </row>
    <row r="1757" spans="14:20" x14ac:dyDescent="0.55000000000000004">
      <c r="N1757" t="s">
        <v>8219</v>
      </c>
      <c r="O1757">
        <v>1441479361</v>
      </c>
      <c r="P1757">
        <v>1444071361</v>
      </c>
      <c r="Q1757">
        <f t="shared" si="110"/>
        <v>2592000</v>
      </c>
      <c r="R1757" s="12">
        <f t="shared" si="108"/>
        <v>42252.788900462961</v>
      </c>
      <c r="S1757" s="12">
        <f t="shared" si="109"/>
        <v>42282.788900462961</v>
      </c>
      <c r="T1757">
        <f t="shared" si="111"/>
        <v>30</v>
      </c>
    </row>
    <row r="1758" spans="14:20" x14ac:dyDescent="0.55000000000000004">
      <c r="N1758" t="s">
        <v>8219</v>
      </c>
      <c r="O1758">
        <v>1468987269</v>
      </c>
      <c r="P1758">
        <v>1472443269</v>
      </c>
      <c r="Q1758">
        <f t="shared" si="110"/>
        <v>3456000</v>
      </c>
      <c r="R1758" s="12">
        <f t="shared" si="108"/>
        <v>42571.167465277773</v>
      </c>
      <c r="S1758" s="12">
        <f t="shared" si="109"/>
        <v>42611.167465277773</v>
      </c>
      <c r="T1758">
        <f t="shared" si="111"/>
        <v>40</v>
      </c>
    </row>
    <row r="1759" spans="14:20" x14ac:dyDescent="0.55000000000000004">
      <c r="N1759" t="s">
        <v>8219</v>
      </c>
      <c r="O1759">
        <v>1483041083</v>
      </c>
      <c r="P1759">
        <v>1485631740</v>
      </c>
      <c r="Q1759">
        <f t="shared" si="110"/>
        <v>2590657</v>
      </c>
      <c r="R1759" s="12">
        <f t="shared" si="108"/>
        <v>42733.827349537038</v>
      </c>
      <c r="S1759" s="12">
        <f t="shared" si="109"/>
        <v>42763.811805555553</v>
      </c>
      <c r="T1759">
        <f t="shared" si="111"/>
        <v>29.98445601851563</v>
      </c>
    </row>
    <row r="1760" spans="14:20" x14ac:dyDescent="0.55000000000000004">
      <c r="N1760" t="s">
        <v>8219</v>
      </c>
      <c r="O1760">
        <v>1463352992</v>
      </c>
      <c r="P1760">
        <v>1468536992</v>
      </c>
      <c r="Q1760">
        <f t="shared" si="110"/>
        <v>5184000</v>
      </c>
      <c r="R1760" s="12">
        <f t="shared" si="108"/>
        <v>42505.955925925926</v>
      </c>
      <c r="S1760" s="12">
        <f t="shared" si="109"/>
        <v>42565.955925925926</v>
      </c>
      <c r="T1760">
        <f t="shared" si="111"/>
        <v>60</v>
      </c>
    </row>
    <row r="1761" spans="14:20" x14ac:dyDescent="0.55000000000000004">
      <c r="N1761" t="s">
        <v>8219</v>
      </c>
      <c r="O1761">
        <v>1425585229</v>
      </c>
      <c r="P1761">
        <v>1427309629</v>
      </c>
      <c r="Q1761">
        <f t="shared" si="110"/>
        <v>1724400</v>
      </c>
      <c r="R1761" s="12">
        <f t="shared" si="108"/>
        <v>42068.829039351855</v>
      </c>
      <c r="S1761" s="12">
        <f t="shared" si="109"/>
        <v>42088.787372685183</v>
      </c>
      <c r="T1761">
        <f t="shared" si="111"/>
        <v>19.958333333328483</v>
      </c>
    </row>
    <row r="1762" spans="14:20" x14ac:dyDescent="0.55000000000000004">
      <c r="N1762" t="s">
        <v>8219</v>
      </c>
      <c r="O1762">
        <v>1454688513</v>
      </c>
      <c r="P1762">
        <v>1456416513</v>
      </c>
      <c r="Q1762">
        <f t="shared" si="110"/>
        <v>1728000</v>
      </c>
      <c r="R1762" s="12">
        <f t="shared" si="108"/>
        <v>42405.67260416667</v>
      </c>
      <c r="S1762" s="12">
        <f t="shared" si="109"/>
        <v>42425.67260416667</v>
      </c>
      <c r="T1762">
        <f t="shared" si="111"/>
        <v>20</v>
      </c>
    </row>
    <row r="1763" spans="14:20" x14ac:dyDescent="0.55000000000000004">
      <c r="N1763" t="s">
        <v>8219</v>
      </c>
      <c r="O1763">
        <v>1437745060</v>
      </c>
      <c r="P1763">
        <v>1442065060</v>
      </c>
      <c r="Q1763">
        <f t="shared" si="110"/>
        <v>4320000</v>
      </c>
      <c r="R1763" s="12">
        <f t="shared" si="108"/>
        <v>42209.567824074074</v>
      </c>
      <c r="S1763" s="12">
        <f t="shared" si="109"/>
        <v>42259.567824074074</v>
      </c>
      <c r="T1763">
        <f t="shared" si="111"/>
        <v>50</v>
      </c>
    </row>
    <row r="1764" spans="14:20" x14ac:dyDescent="0.55000000000000004">
      <c r="N1764" t="s">
        <v>8219</v>
      </c>
      <c r="O1764">
        <v>1455147245</v>
      </c>
      <c r="P1764">
        <v>1457739245</v>
      </c>
      <c r="Q1764">
        <f t="shared" si="110"/>
        <v>2592000</v>
      </c>
      <c r="R1764" s="12">
        <f t="shared" si="108"/>
        <v>42410.982002314813</v>
      </c>
      <c r="S1764" s="12">
        <f t="shared" si="109"/>
        <v>42440.982002314813</v>
      </c>
      <c r="T1764">
        <f t="shared" si="111"/>
        <v>30</v>
      </c>
    </row>
    <row r="1765" spans="14:20" x14ac:dyDescent="0.55000000000000004">
      <c r="N1765" t="s">
        <v>8219</v>
      </c>
      <c r="O1765">
        <v>1474663840</v>
      </c>
      <c r="P1765">
        <v>1477255840</v>
      </c>
      <c r="Q1765">
        <f t="shared" si="110"/>
        <v>2592000</v>
      </c>
      <c r="R1765" s="12">
        <f t="shared" si="108"/>
        <v>42636.868518518517</v>
      </c>
      <c r="S1765" s="12">
        <f t="shared" si="109"/>
        <v>42666.868518518517</v>
      </c>
      <c r="T1765">
        <f t="shared" si="111"/>
        <v>30</v>
      </c>
    </row>
    <row r="1766" spans="14:20" hidden="1" x14ac:dyDescent="0.55000000000000004">
      <c r="N1766" t="s">
        <v>8221</v>
      </c>
      <c r="O1766">
        <v>1404560379</v>
      </c>
      <c r="P1766">
        <v>1407065979</v>
      </c>
      <c r="Q1766">
        <f t="shared" si="110"/>
        <v>2505600</v>
      </c>
      <c r="R1766" s="12">
        <f t="shared" si="108"/>
        <v>41825.485868055555</v>
      </c>
      <c r="S1766" s="12">
        <f t="shared" si="109"/>
        <v>41854.485868055555</v>
      </c>
      <c r="T1766">
        <f t="shared" si="111"/>
        <v>29</v>
      </c>
    </row>
    <row r="1767" spans="14:20" hidden="1" x14ac:dyDescent="0.55000000000000004">
      <c r="N1767" t="s">
        <v>8221</v>
      </c>
      <c r="O1767">
        <v>1405380712</v>
      </c>
      <c r="P1767">
        <v>1407972712</v>
      </c>
      <c r="Q1767">
        <f t="shared" si="110"/>
        <v>2592000</v>
      </c>
      <c r="R1767" s="12">
        <f t="shared" si="108"/>
        <v>41834.980462962965</v>
      </c>
      <c r="S1767" s="12">
        <f t="shared" si="109"/>
        <v>41864.980462962965</v>
      </c>
      <c r="T1767">
        <f t="shared" si="111"/>
        <v>30</v>
      </c>
    </row>
    <row r="1768" spans="14:20" hidden="1" x14ac:dyDescent="0.55000000000000004">
      <c r="N1768" t="s">
        <v>8221</v>
      </c>
      <c r="O1768">
        <v>1407184688</v>
      </c>
      <c r="P1768">
        <v>1408999088</v>
      </c>
      <c r="Q1768">
        <f t="shared" si="110"/>
        <v>1814400</v>
      </c>
      <c r="R1768" s="12">
        <f t="shared" si="108"/>
        <v>41855.859814814816</v>
      </c>
      <c r="S1768" s="12">
        <f t="shared" si="109"/>
        <v>41876.859814814816</v>
      </c>
      <c r="T1768">
        <f t="shared" si="111"/>
        <v>21</v>
      </c>
    </row>
    <row r="1769" spans="14:20" hidden="1" x14ac:dyDescent="0.55000000000000004">
      <c r="N1769" t="s">
        <v>8221</v>
      </c>
      <c r="O1769">
        <v>1404488884</v>
      </c>
      <c r="P1769">
        <v>1407080884</v>
      </c>
      <c r="Q1769">
        <f t="shared" si="110"/>
        <v>2592000</v>
      </c>
      <c r="R1769" s="12">
        <f t="shared" si="108"/>
        <v>41824.658379629633</v>
      </c>
      <c r="S1769" s="12">
        <f t="shared" si="109"/>
        <v>41854.658379629633</v>
      </c>
      <c r="T1769">
        <f t="shared" si="111"/>
        <v>30</v>
      </c>
    </row>
    <row r="1770" spans="14:20" hidden="1" x14ac:dyDescent="0.55000000000000004">
      <c r="N1770" t="s">
        <v>8221</v>
      </c>
      <c r="O1770">
        <v>1406640444</v>
      </c>
      <c r="P1770">
        <v>1411824444</v>
      </c>
      <c r="Q1770">
        <f t="shared" si="110"/>
        <v>5184000</v>
      </c>
      <c r="R1770" s="12">
        <f t="shared" si="108"/>
        <v>41849.560694444444</v>
      </c>
      <c r="S1770" s="12">
        <f t="shared" si="109"/>
        <v>41909.560694444444</v>
      </c>
      <c r="T1770">
        <f t="shared" si="111"/>
        <v>60</v>
      </c>
    </row>
    <row r="1771" spans="14:20" hidden="1" x14ac:dyDescent="0.55000000000000004">
      <c r="N1771" t="s">
        <v>8221</v>
      </c>
      <c r="O1771">
        <v>1418585959</v>
      </c>
      <c r="P1771">
        <v>1421177959</v>
      </c>
      <c r="Q1771">
        <f t="shared" si="110"/>
        <v>2592000</v>
      </c>
      <c r="R1771" s="12">
        <f t="shared" si="108"/>
        <v>41987.818969907406</v>
      </c>
      <c r="S1771" s="12">
        <f t="shared" si="109"/>
        <v>42017.818969907406</v>
      </c>
      <c r="T1771">
        <f t="shared" si="111"/>
        <v>30</v>
      </c>
    </row>
    <row r="1772" spans="14:20" hidden="1" x14ac:dyDescent="0.55000000000000004">
      <c r="N1772" t="s">
        <v>8221</v>
      </c>
      <c r="O1772">
        <v>1410288194</v>
      </c>
      <c r="P1772">
        <v>1413312194</v>
      </c>
      <c r="Q1772">
        <f t="shared" si="110"/>
        <v>3024000</v>
      </c>
      <c r="R1772" s="12">
        <f t="shared" si="108"/>
        <v>41891.780023148152</v>
      </c>
      <c r="S1772" s="12">
        <f t="shared" si="109"/>
        <v>41926.780023148152</v>
      </c>
      <c r="T1772">
        <f t="shared" si="111"/>
        <v>35</v>
      </c>
    </row>
    <row r="1773" spans="14:20" hidden="1" x14ac:dyDescent="0.55000000000000004">
      <c r="N1773" t="s">
        <v>8221</v>
      </c>
      <c r="O1773">
        <v>1411515040</v>
      </c>
      <c r="P1773">
        <v>1414107040</v>
      </c>
      <c r="Q1773">
        <f t="shared" si="110"/>
        <v>2592000</v>
      </c>
      <c r="R1773" s="12">
        <f t="shared" si="108"/>
        <v>41905.979629629634</v>
      </c>
      <c r="S1773" s="12">
        <f t="shared" si="109"/>
        <v>41935.979629629634</v>
      </c>
      <c r="T1773">
        <f t="shared" si="111"/>
        <v>30</v>
      </c>
    </row>
    <row r="1774" spans="14:20" hidden="1" x14ac:dyDescent="0.55000000000000004">
      <c r="N1774" t="s">
        <v>8221</v>
      </c>
      <c r="O1774">
        <v>1399482836</v>
      </c>
      <c r="P1774">
        <v>1404666836</v>
      </c>
      <c r="Q1774">
        <f t="shared" si="110"/>
        <v>5184000</v>
      </c>
      <c r="R1774" s="12">
        <f t="shared" si="108"/>
        <v>41766.718009259261</v>
      </c>
      <c r="S1774" s="12">
        <f t="shared" si="109"/>
        <v>41826.718009259261</v>
      </c>
      <c r="T1774">
        <f t="shared" si="111"/>
        <v>60</v>
      </c>
    </row>
    <row r="1775" spans="14:20" hidden="1" x14ac:dyDescent="0.55000000000000004">
      <c r="N1775" t="s">
        <v>8221</v>
      </c>
      <c r="O1775">
        <v>1417803298</v>
      </c>
      <c r="P1775">
        <v>1421691298</v>
      </c>
      <c r="Q1775">
        <f t="shared" si="110"/>
        <v>3888000</v>
      </c>
      <c r="R1775" s="12">
        <f t="shared" si="108"/>
        <v>41978.760393518518</v>
      </c>
      <c r="S1775" s="12">
        <f t="shared" si="109"/>
        <v>42023.760393518518</v>
      </c>
      <c r="T1775">
        <f t="shared" si="111"/>
        <v>45</v>
      </c>
    </row>
    <row r="1776" spans="14:20" hidden="1" x14ac:dyDescent="0.55000000000000004">
      <c r="N1776" t="s">
        <v>8221</v>
      </c>
      <c r="O1776">
        <v>1413609292</v>
      </c>
      <c r="P1776">
        <v>1417273140</v>
      </c>
      <c r="Q1776">
        <f t="shared" si="110"/>
        <v>3663848</v>
      </c>
      <c r="R1776" s="12">
        <f t="shared" si="108"/>
        <v>41930.218657407408</v>
      </c>
      <c r="S1776" s="12">
        <f t="shared" si="109"/>
        <v>41972.624305555553</v>
      </c>
      <c r="T1776">
        <f t="shared" si="111"/>
        <v>42.405648148145701</v>
      </c>
    </row>
    <row r="1777" spans="14:20" hidden="1" x14ac:dyDescent="0.55000000000000004">
      <c r="N1777" t="s">
        <v>8221</v>
      </c>
      <c r="O1777">
        <v>1410305160</v>
      </c>
      <c r="P1777">
        <v>1414193160</v>
      </c>
      <c r="Q1777">
        <f t="shared" si="110"/>
        <v>3888000</v>
      </c>
      <c r="R1777" s="12">
        <f t="shared" si="108"/>
        <v>41891.976388888892</v>
      </c>
      <c r="S1777" s="12">
        <f t="shared" si="109"/>
        <v>41936.976388888892</v>
      </c>
      <c r="T1777">
        <f t="shared" si="111"/>
        <v>45</v>
      </c>
    </row>
    <row r="1778" spans="14:20" hidden="1" x14ac:dyDescent="0.55000000000000004">
      <c r="N1778" t="s">
        <v>8221</v>
      </c>
      <c r="O1778">
        <v>1411513071</v>
      </c>
      <c r="P1778">
        <v>1414623471</v>
      </c>
      <c r="Q1778">
        <f t="shared" si="110"/>
        <v>3110400</v>
      </c>
      <c r="R1778" s="12">
        <f t="shared" si="108"/>
        <v>41905.95684027778</v>
      </c>
      <c r="S1778" s="12">
        <f t="shared" si="109"/>
        <v>41941.95684027778</v>
      </c>
      <c r="T1778">
        <f t="shared" si="111"/>
        <v>36</v>
      </c>
    </row>
    <row r="1779" spans="14:20" hidden="1" x14ac:dyDescent="0.55000000000000004">
      <c r="N1779" t="s">
        <v>8221</v>
      </c>
      <c r="O1779">
        <v>1421829253</v>
      </c>
      <c r="P1779">
        <v>1424421253</v>
      </c>
      <c r="Q1779">
        <f t="shared" si="110"/>
        <v>2592000</v>
      </c>
      <c r="R1779" s="12">
        <f t="shared" si="108"/>
        <v>42025.357094907406</v>
      </c>
      <c r="S1779" s="12">
        <f t="shared" si="109"/>
        <v>42055.357094907406</v>
      </c>
      <c r="T1779">
        <f t="shared" si="111"/>
        <v>30</v>
      </c>
    </row>
    <row r="1780" spans="14:20" hidden="1" x14ac:dyDescent="0.55000000000000004">
      <c r="N1780" t="s">
        <v>8221</v>
      </c>
      <c r="O1780">
        <v>1423600995</v>
      </c>
      <c r="P1780">
        <v>1427485395</v>
      </c>
      <c r="Q1780">
        <f t="shared" si="110"/>
        <v>3884400</v>
      </c>
      <c r="R1780" s="12">
        <f t="shared" si="108"/>
        <v>42045.86336805555</v>
      </c>
      <c r="S1780" s="12">
        <f t="shared" si="109"/>
        <v>42090.821701388893</v>
      </c>
      <c r="T1780">
        <f t="shared" si="111"/>
        <v>44.958333333343035</v>
      </c>
    </row>
    <row r="1781" spans="14:20" hidden="1" x14ac:dyDescent="0.55000000000000004">
      <c r="N1781" t="s">
        <v>8221</v>
      </c>
      <c r="O1781">
        <v>1470242180</v>
      </c>
      <c r="P1781">
        <v>1472834180</v>
      </c>
      <c r="Q1781">
        <f t="shared" si="110"/>
        <v>2592000</v>
      </c>
      <c r="R1781" s="12">
        <f t="shared" si="108"/>
        <v>42585.691898148143</v>
      </c>
      <c r="S1781" s="12">
        <f t="shared" si="109"/>
        <v>42615.691898148143</v>
      </c>
      <c r="T1781">
        <f t="shared" si="111"/>
        <v>30</v>
      </c>
    </row>
    <row r="1782" spans="14:20" hidden="1" x14ac:dyDescent="0.55000000000000004">
      <c r="N1782" t="s">
        <v>8221</v>
      </c>
      <c r="O1782">
        <v>1462285510</v>
      </c>
      <c r="P1782">
        <v>1467469510</v>
      </c>
      <c r="Q1782">
        <f t="shared" si="110"/>
        <v>5184000</v>
      </c>
      <c r="R1782" s="12">
        <f t="shared" si="108"/>
        <v>42493.600810185191</v>
      </c>
      <c r="S1782" s="12">
        <f t="shared" si="109"/>
        <v>42553.600810185191</v>
      </c>
      <c r="T1782">
        <f t="shared" si="111"/>
        <v>60</v>
      </c>
    </row>
    <row r="1783" spans="14:20" hidden="1" x14ac:dyDescent="0.55000000000000004">
      <c r="N1783" t="s">
        <v>8221</v>
      </c>
      <c r="O1783">
        <v>1471272545</v>
      </c>
      <c r="P1783">
        <v>1473950945</v>
      </c>
      <c r="Q1783">
        <f t="shared" si="110"/>
        <v>2678400</v>
      </c>
      <c r="R1783" s="12">
        <f t="shared" si="108"/>
        <v>42597.617418981477</v>
      </c>
      <c r="S1783" s="12">
        <f t="shared" si="109"/>
        <v>42628.617418981477</v>
      </c>
      <c r="T1783">
        <f t="shared" si="111"/>
        <v>31</v>
      </c>
    </row>
    <row r="1784" spans="14:20" hidden="1" x14ac:dyDescent="0.55000000000000004">
      <c r="N1784" t="s">
        <v>8221</v>
      </c>
      <c r="O1784">
        <v>1453211289</v>
      </c>
      <c r="P1784">
        <v>1456062489</v>
      </c>
      <c r="Q1784">
        <f t="shared" si="110"/>
        <v>2851200</v>
      </c>
      <c r="R1784" s="12">
        <f t="shared" si="108"/>
        <v>42388.575104166666</v>
      </c>
      <c r="S1784" s="12">
        <f t="shared" si="109"/>
        <v>42421.575104166666</v>
      </c>
      <c r="T1784">
        <f t="shared" si="111"/>
        <v>33</v>
      </c>
    </row>
    <row r="1785" spans="14:20" hidden="1" x14ac:dyDescent="0.55000000000000004">
      <c r="N1785" t="s">
        <v>8221</v>
      </c>
      <c r="O1785">
        <v>1429656478</v>
      </c>
      <c r="P1785">
        <v>1432248478</v>
      </c>
      <c r="Q1785">
        <f t="shared" si="110"/>
        <v>2592000</v>
      </c>
      <c r="R1785" s="12">
        <f t="shared" si="108"/>
        <v>42115.949976851851</v>
      </c>
      <c r="S1785" s="12">
        <f t="shared" si="109"/>
        <v>42145.949976851851</v>
      </c>
      <c r="T1785">
        <f t="shared" si="111"/>
        <v>30</v>
      </c>
    </row>
    <row r="1786" spans="14:20" hidden="1" x14ac:dyDescent="0.55000000000000004">
      <c r="N1786" t="s">
        <v>8221</v>
      </c>
      <c r="O1786">
        <v>1419954240</v>
      </c>
      <c r="P1786">
        <v>1422674700</v>
      </c>
      <c r="Q1786">
        <f t="shared" si="110"/>
        <v>2720460</v>
      </c>
      <c r="R1786" s="12">
        <f t="shared" si="108"/>
        <v>42003.655555555553</v>
      </c>
      <c r="S1786" s="12">
        <f t="shared" si="109"/>
        <v>42035.142361111109</v>
      </c>
      <c r="T1786">
        <f t="shared" si="111"/>
        <v>31.486805555556202</v>
      </c>
    </row>
    <row r="1787" spans="14:20" hidden="1" x14ac:dyDescent="0.55000000000000004">
      <c r="N1787" t="s">
        <v>8221</v>
      </c>
      <c r="O1787">
        <v>1410750855</v>
      </c>
      <c r="P1787">
        <v>1413417600</v>
      </c>
      <c r="Q1787">
        <f t="shared" si="110"/>
        <v>2666745</v>
      </c>
      <c r="R1787" s="12">
        <f t="shared" si="108"/>
        <v>41897.134895833333</v>
      </c>
      <c r="S1787" s="12">
        <f t="shared" si="109"/>
        <v>41928</v>
      </c>
      <c r="T1787">
        <f t="shared" si="111"/>
        <v>30.865104166667152</v>
      </c>
    </row>
    <row r="1788" spans="14:20" hidden="1" x14ac:dyDescent="0.55000000000000004">
      <c r="N1788" t="s">
        <v>8221</v>
      </c>
      <c r="O1788">
        <v>1416057177</v>
      </c>
      <c r="P1788">
        <v>1418649177</v>
      </c>
      <c r="Q1788">
        <f t="shared" si="110"/>
        <v>2592000</v>
      </c>
      <c r="R1788" s="12">
        <f t="shared" si="108"/>
        <v>41958.550659722227</v>
      </c>
      <c r="S1788" s="12">
        <f t="shared" si="109"/>
        <v>41988.550659722227</v>
      </c>
      <c r="T1788">
        <f t="shared" si="111"/>
        <v>30</v>
      </c>
    </row>
    <row r="1789" spans="14:20" hidden="1" x14ac:dyDescent="0.55000000000000004">
      <c r="N1789" t="s">
        <v>8221</v>
      </c>
      <c r="O1789">
        <v>1425570237</v>
      </c>
      <c r="P1789">
        <v>1428158637</v>
      </c>
      <c r="Q1789">
        <f t="shared" si="110"/>
        <v>2588400</v>
      </c>
      <c r="R1789" s="12">
        <f t="shared" si="108"/>
        <v>42068.65552083333</v>
      </c>
      <c r="S1789" s="12">
        <f t="shared" si="109"/>
        <v>42098.613854166666</v>
      </c>
      <c r="T1789">
        <f t="shared" si="111"/>
        <v>29.958333333335759</v>
      </c>
    </row>
    <row r="1790" spans="14:20" hidden="1" x14ac:dyDescent="0.55000000000000004">
      <c r="N1790" t="s">
        <v>8221</v>
      </c>
      <c r="O1790">
        <v>1412203542</v>
      </c>
      <c r="P1790">
        <v>1414795542</v>
      </c>
      <c r="Q1790">
        <f t="shared" si="110"/>
        <v>2592000</v>
      </c>
      <c r="R1790" s="12">
        <f t="shared" si="108"/>
        <v>41913.94840277778</v>
      </c>
      <c r="S1790" s="12">
        <f t="shared" si="109"/>
        <v>41943.94840277778</v>
      </c>
      <c r="T1790">
        <f t="shared" si="111"/>
        <v>30</v>
      </c>
    </row>
    <row r="1791" spans="14:20" hidden="1" x14ac:dyDescent="0.55000000000000004">
      <c r="N1791" t="s">
        <v>8221</v>
      </c>
      <c r="O1791">
        <v>1415858403</v>
      </c>
      <c r="P1791">
        <v>1421042403</v>
      </c>
      <c r="Q1791">
        <f t="shared" si="110"/>
        <v>5184000</v>
      </c>
      <c r="R1791" s="12">
        <f t="shared" si="108"/>
        <v>41956.250034722223</v>
      </c>
      <c r="S1791" s="12">
        <f t="shared" si="109"/>
        <v>42016.250034722223</v>
      </c>
      <c r="T1791">
        <f t="shared" si="111"/>
        <v>60</v>
      </c>
    </row>
    <row r="1792" spans="14:20" hidden="1" x14ac:dyDescent="0.55000000000000004">
      <c r="N1792" t="s">
        <v>8221</v>
      </c>
      <c r="O1792">
        <v>1420560678</v>
      </c>
      <c r="P1792">
        <v>1423152678</v>
      </c>
      <c r="Q1792">
        <f t="shared" si="110"/>
        <v>2592000</v>
      </c>
      <c r="R1792" s="12">
        <f t="shared" si="108"/>
        <v>42010.674513888895</v>
      </c>
      <c r="S1792" s="12">
        <f t="shared" si="109"/>
        <v>42040.674513888895</v>
      </c>
      <c r="T1792">
        <f t="shared" si="111"/>
        <v>30</v>
      </c>
    </row>
    <row r="1793" spans="14:20" hidden="1" x14ac:dyDescent="0.55000000000000004">
      <c r="N1793" t="s">
        <v>8221</v>
      </c>
      <c r="O1793">
        <v>1417369565</v>
      </c>
      <c r="P1793">
        <v>1422553565</v>
      </c>
      <c r="Q1793">
        <f t="shared" si="110"/>
        <v>5184000</v>
      </c>
      <c r="R1793" s="12">
        <f t="shared" si="108"/>
        <v>41973.740335648152</v>
      </c>
      <c r="S1793" s="12">
        <f t="shared" si="109"/>
        <v>42033.740335648152</v>
      </c>
      <c r="T1793">
        <f t="shared" si="111"/>
        <v>60</v>
      </c>
    </row>
    <row r="1794" spans="14:20" hidden="1" x14ac:dyDescent="0.55000000000000004">
      <c r="N1794" t="s">
        <v>8221</v>
      </c>
      <c r="O1794">
        <v>1435970682</v>
      </c>
      <c r="P1794">
        <v>1439189940</v>
      </c>
      <c r="Q1794">
        <f t="shared" si="110"/>
        <v>3219258</v>
      </c>
      <c r="R1794" s="12">
        <f t="shared" ref="R1794:R1857" si="112">(((O1794/60)/60)/24)+DATE(1970,1,1)</f>
        <v>42189.031041666662</v>
      </c>
      <c r="S1794" s="12">
        <f t="shared" ref="S1794:S1857" si="113">(((P1794/60)/60)/24)+DATE(1970,1,1)</f>
        <v>42226.290972222225</v>
      </c>
      <c r="T1794">
        <f t="shared" si="111"/>
        <v>37.259930555563187</v>
      </c>
    </row>
    <row r="1795" spans="14:20" hidden="1" x14ac:dyDescent="0.55000000000000004">
      <c r="N1795" t="s">
        <v>8221</v>
      </c>
      <c r="O1795">
        <v>1414531440</v>
      </c>
      <c r="P1795">
        <v>1417127040</v>
      </c>
      <c r="Q1795">
        <f t="shared" ref="Q1795:Q1858" si="114">P1795-O1795</f>
        <v>2595600</v>
      </c>
      <c r="R1795" s="12">
        <f t="shared" si="112"/>
        <v>41940.89166666667</v>
      </c>
      <c r="S1795" s="12">
        <f t="shared" si="113"/>
        <v>41970.933333333334</v>
      </c>
      <c r="T1795">
        <f t="shared" ref="T1795:T1858" si="115">S1795-R1795</f>
        <v>30.041666666664241</v>
      </c>
    </row>
    <row r="1796" spans="14:20" hidden="1" x14ac:dyDescent="0.55000000000000004">
      <c r="N1796" t="s">
        <v>8221</v>
      </c>
      <c r="O1796">
        <v>1420636422</v>
      </c>
      <c r="P1796">
        <v>1423660422</v>
      </c>
      <c r="Q1796">
        <f t="shared" si="114"/>
        <v>3024000</v>
      </c>
      <c r="R1796" s="12">
        <f t="shared" si="112"/>
        <v>42011.551180555558</v>
      </c>
      <c r="S1796" s="12">
        <f t="shared" si="113"/>
        <v>42046.551180555558</v>
      </c>
      <c r="T1796">
        <f t="shared" si="115"/>
        <v>35</v>
      </c>
    </row>
    <row r="1797" spans="14:20" hidden="1" x14ac:dyDescent="0.55000000000000004">
      <c r="N1797" t="s">
        <v>8221</v>
      </c>
      <c r="O1797">
        <v>1473922541</v>
      </c>
      <c r="P1797">
        <v>1476460800</v>
      </c>
      <c r="Q1797">
        <f t="shared" si="114"/>
        <v>2538259</v>
      </c>
      <c r="R1797" s="12">
        <f t="shared" si="112"/>
        <v>42628.288668981477</v>
      </c>
      <c r="S1797" s="12">
        <f t="shared" si="113"/>
        <v>42657.666666666672</v>
      </c>
      <c r="T1797">
        <f t="shared" si="115"/>
        <v>29.377997685194714</v>
      </c>
    </row>
    <row r="1798" spans="14:20" hidden="1" x14ac:dyDescent="0.55000000000000004">
      <c r="N1798" t="s">
        <v>8221</v>
      </c>
      <c r="O1798">
        <v>1464172366</v>
      </c>
      <c r="P1798">
        <v>1469356366</v>
      </c>
      <c r="Q1798">
        <f t="shared" si="114"/>
        <v>5184000</v>
      </c>
      <c r="R1798" s="12">
        <f t="shared" si="112"/>
        <v>42515.439421296294</v>
      </c>
      <c r="S1798" s="12">
        <f t="shared" si="113"/>
        <v>42575.439421296294</v>
      </c>
      <c r="T1798">
        <f t="shared" si="115"/>
        <v>60</v>
      </c>
    </row>
    <row r="1799" spans="14:20" hidden="1" x14ac:dyDescent="0.55000000000000004">
      <c r="N1799" t="s">
        <v>8221</v>
      </c>
      <c r="O1799">
        <v>1479217189</v>
      </c>
      <c r="P1799">
        <v>1481809189</v>
      </c>
      <c r="Q1799">
        <f t="shared" si="114"/>
        <v>2592000</v>
      </c>
      <c r="R1799" s="12">
        <f t="shared" si="112"/>
        <v>42689.56931712963</v>
      </c>
      <c r="S1799" s="12">
        <f t="shared" si="113"/>
        <v>42719.56931712963</v>
      </c>
      <c r="T1799">
        <f t="shared" si="115"/>
        <v>30</v>
      </c>
    </row>
    <row r="1800" spans="14:20" hidden="1" x14ac:dyDescent="0.55000000000000004">
      <c r="N1800" t="s">
        <v>8221</v>
      </c>
      <c r="O1800">
        <v>1449388233</v>
      </c>
      <c r="P1800">
        <v>1454572233</v>
      </c>
      <c r="Q1800">
        <f t="shared" si="114"/>
        <v>5184000</v>
      </c>
      <c r="R1800" s="12">
        <f t="shared" si="112"/>
        <v>42344.32677083333</v>
      </c>
      <c r="S1800" s="12">
        <f t="shared" si="113"/>
        <v>42404.32677083333</v>
      </c>
      <c r="T1800">
        <f t="shared" si="115"/>
        <v>60</v>
      </c>
    </row>
    <row r="1801" spans="14:20" hidden="1" x14ac:dyDescent="0.55000000000000004">
      <c r="N1801" t="s">
        <v>8221</v>
      </c>
      <c r="O1801">
        <v>1414008808</v>
      </c>
      <c r="P1801">
        <v>1415740408</v>
      </c>
      <c r="Q1801">
        <f t="shared" si="114"/>
        <v>1731600</v>
      </c>
      <c r="R1801" s="12">
        <f t="shared" si="112"/>
        <v>41934.842685185184</v>
      </c>
      <c r="S1801" s="12">
        <f t="shared" si="113"/>
        <v>41954.884351851855</v>
      </c>
      <c r="T1801">
        <f t="shared" si="115"/>
        <v>20.041666666671517</v>
      </c>
    </row>
    <row r="1802" spans="14:20" hidden="1" x14ac:dyDescent="0.55000000000000004">
      <c r="N1802" t="s">
        <v>8221</v>
      </c>
      <c r="O1802">
        <v>1473517970</v>
      </c>
      <c r="P1802">
        <v>1476109970</v>
      </c>
      <c r="Q1802">
        <f t="shared" si="114"/>
        <v>2592000</v>
      </c>
      <c r="R1802" s="12">
        <f t="shared" si="112"/>
        <v>42623.606134259258</v>
      </c>
      <c r="S1802" s="12">
        <f t="shared" si="113"/>
        <v>42653.606134259258</v>
      </c>
      <c r="T1802">
        <f t="shared" si="115"/>
        <v>30</v>
      </c>
    </row>
    <row r="1803" spans="14:20" hidden="1" x14ac:dyDescent="0.55000000000000004">
      <c r="N1803" t="s">
        <v>8221</v>
      </c>
      <c r="O1803">
        <v>1447429868</v>
      </c>
      <c r="P1803">
        <v>1450181400</v>
      </c>
      <c r="Q1803">
        <f t="shared" si="114"/>
        <v>2751532</v>
      </c>
      <c r="R1803" s="12">
        <f t="shared" si="112"/>
        <v>42321.660509259258</v>
      </c>
      <c r="S1803" s="12">
        <f t="shared" si="113"/>
        <v>42353.506944444445</v>
      </c>
      <c r="T1803">
        <f t="shared" si="115"/>
        <v>31.846435185187147</v>
      </c>
    </row>
    <row r="1804" spans="14:20" hidden="1" x14ac:dyDescent="0.55000000000000004">
      <c r="N1804" t="s">
        <v>8221</v>
      </c>
      <c r="O1804">
        <v>1433416830</v>
      </c>
      <c r="P1804">
        <v>1435442340</v>
      </c>
      <c r="Q1804">
        <f t="shared" si="114"/>
        <v>2025510</v>
      </c>
      <c r="R1804" s="12">
        <f t="shared" si="112"/>
        <v>42159.47256944445</v>
      </c>
      <c r="S1804" s="12">
        <f t="shared" si="113"/>
        <v>42182.915972222225</v>
      </c>
      <c r="T1804">
        <f t="shared" si="115"/>
        <v>23.443402777775191</v>
      </c>
    </row>
    <row r="1805" spans="14:20" hidden="1" x14ac:dyDescent="0.55000000000000004">
      <c r="N1805" t="s">
        <v>8221</v>
      </c>
      <c r="O1805">
        <v>1421199782</v>
      </c>
      <c r="P1805">
        <v>1423878182</v>
      </c>
      <c r="Q1805">
        <f t="shared" si="114"/>
        <v>2678400</v>
      </c>
      <c r="R1805" s="12">
        <f t="shared" si="112"/>
        <v>42018.071550925932</v>
      </c>
      <c r="S1805" s="12">
        <f t="shared" si="113"/>
        <v>42049.071550925932</v>
      </c>
      <c r="T1805">
        <f t="shared" si="115"/>
        <v>31</v>
      </c>
    </row>
    <row r="1806" spans="14:20" hidden="1" x14ac:dyDescent="0.55000000000000004">
      <c r="N1806" t="s">
        <v>8221</v>
      </c>
      <c r="O1806">
        <v>1444061804</v>
      </c>
      <c r="P1806">
        <v>1447521404</v>
      </c>
      <c r="Q1806">
        <f t="shared" si="114"/>
        <v>3459600</v>
      </c>
      <c r="R1806" s="12">
        <f t="shared" si="112"/>
        <v>42282.678287037037</v>
      </c>
      <c r="S1806" s="12">
        <f t="shared" si="113"/>
        <v>42322.719953703709</v>
      </c>
      <c r="T1806">
        <f t="shared" si="115"/>
        <v>40.041666666671517</v>
      </c>
    </row>
    <row r="1807" spans="14:20" hidden="1" x14ac:dyDescent="0.55000000000000004">
      <c r="N1807" t="s">
        <v>8221</v>
      </c>
      <c r="O1807">
        <v>1441048658</v>
      </c>
      <c r="P1807">
        <v>1443808800</v>
      </c>
      <c r="Q1807">
        <f t="shared" si="114"/>
        <v>2760142</v>
      </c>
      <c r="R1807" s="12">
        <f t="shared" si="112"/>
        <v>42247.803912037038</v>
      </c>
      <c r="S1807" s="12">
        <f t="shared" si="113"/>
        <v>42279.75</v>
      </c>
      <c r="T1807">
        <f t="shared" si="115"/>
        <v>31.946087962962338</v>
      </c>
    </row>
    <row r="1808" spans="14:20" hidden="1" x14ac:dyDescent="0.55000000000000004">
      <c r="N1808" t="s">
        <v>8221</v>
      </c>
      <c r="O1808">
        <v>1409066349</v>
      </c>
      <c r="P1808">
        <v>1412090349</v>
      </c>
      <c r="Q1808">
        <f t="shared" si="114"/>
        <v>3024000</v>
      </c>
      <c r="R1808" s="12">
        <f t="shared" si="112"/>
        <v>41877.638298611113</v>
      </c>
      <c r="S1808" s="12">
        <f t="shared" si="113"/>
        <v>41912.638298611113</v>
      </c>
      <c r="T1808">
        <f t="shared" si="115"/>
        <v>35</v>
      </c>
    </row>
    <row r="1809" spans="14:20" hidden="1" x14ac:dyDescent="0.55000000000000004">
      <c r="N1809" t="s">
        <v>8221</v>
      </c>
      <c r="O1809">
        <v>1409276313</v>
      </c>
      <c r="P1809">
        <v>1411868313</v>
      </c>
      <c r="Q1809">
        <f t="shared" si="114"/>
        <v>2592000</v>
      </c>
      <c r="R1809" s="12">
        <f t="shared" si="112"/>
        <v>41880.068437499998</v>
      </c>
      <c r="S1809" s="12">
        <f t="shared" si="113"/>
        <v>41910.068437499998</v>
      </c>
      <c r="T1809">
        <f t="shared" si="115"/>
        <v>30</v>
      </c>
    </row>
    <row r="1810" spans="14:20" hidden="1" x14ac:dyDescent="0.55000000000000004">
      <c r="N1810" t="s">
        <v>8221</v>
      </c>
      <c r="O1810">
        <v>1483806030</v>
      </c>
      <c r="P1810">
        <v>1486830030</v>
      </c>
      <c r="Q1810">
        <f t="shared" si="114"/>
        <v>3024000</v>
      </c>
      <c r="R1810" s="12">
        <f t="shared" si="112"/>
        <v>42742.680902777778</v>
      </c>
      <c r="S1810" s="12">
        <f t="shared" si="113"/>
        <v>42777.680902777778</v>
      </c>
      <c r="T1810">
        <f t="shared" si="115"/>
        <v>35</v>
      </c>
    </row>
    <row r="1811" spans="14:20" hidden="1" x14ac:dyDescent="0.55000000000000004">
      <c r="N1811" t="s">
        <v>8221</v>
      </c>
      <c r="O1811">
        <v>1422222439</v>
      </c>
      <c r="P1811">
        <v>1425246439</v>
      </c>
      <c r="Q1811">
        <f t="shared" si="114"/>
        <v>3024000</v>
      </c>
      <c r="R1811" s="12">
        <f t="shared" si="112"/>
        <v>42029.907858796301</v>
      </c>
      <c r="S1811" s="12">
        <f t="shared" si="113"/>
        <v>42064.907858796301</v>
      </c>
      <c r="T1811">
        <f t="shared" si="115"/>
        <v>35</v>
      </c>
    </row>
    <row r="1812" spans="14:20" hidden="1" x14ac:dyDescent="0.55000000000000004">
      <c r="N1812" t="s">
        <v>8221</v>
      </c>
      <c r="O1812">
        <v>1407621026</v>
      </c>
      <c r="P1812">
        <v>1408657826</v>
      </c>
      <c r="Q1812">
        <f t="shared" si="114"/>
        <v>1036800</v>
      </c>
      <c r="R1812" s="12">
        <f t="shared" si="112"/>
        <v>41860.91002314815</v>
      </c>
      <c r="S1812" s="12">
        <f t="shared" si="113"/>
        <v>41872.91002314815</v>
      </c>
      <c r="T1812">
        <f t="shared" si="115"/>
        <v>12</v>
      </c>
    </row>
    <row r="1813" spans="14:20" hidden="1" x14ac:dyDescent="0.55000000000000004">
      <c r="N1813" t="s">
        <v>8221</v>
      </c>
      <c r="O1813">
        <v>1408962270</v>
      </c>
      <c r="P1813">
        <v>1414123200</v>
      </c>
      <c r="Q1813">
        <f t="shared" si="114"/>
        <v>5160930</v>
      </c>
      <c r="R1813" s="12">
        <f t="shared" si="112"/>
        <v>41876.433680555558</v>
      </c>
      <c r="S1813" s="12">
        <f t="shared" si="113"/>
        <v>41936.166666666664</v>
      </c>
      <c r="T1813">
        <f t="shared" si="115"/>
        <v>59.732986111106584</v>
      </c>
    </row>
    <row r="1814" spans="14:20" hidden="1" x14ac:dyDescent="0.55000000000000004">
      <c r="N1814" t="s">
        <v>8221</v>
      </c>
      <c r="O1814">
        <v>1464939536</v>
      </c>
      <c r="P1814">
        <v>1467531536</v>
      </c>
      <c r="Q1814">
        <f t="shared" si="114"/>
        <v>2592000</v>
      </c>
      <c r="R1814" s="12">
        <f t="shared" si="112"/>
        <v>42524.318703703699</v>
      </c>
      <c r="S1814" s="12">
        <f t="shared" si="113"/>
        <v>42554.318703703699</v>
      </c>
      <c r="T1814">
        <f t="shared" si="115"/>
        <v>30</v>
      </c>
    </row>
    <row r="1815" spans="14:20" hidden="1" x14ac:dyDescent="0.55000000000000004">
      <c r="N1815" t="s">
        <v>8221</v>
      </c>
      <c r="O1815">
        <v>1404940812</v>
      </c>
      <c r="P1815">
        <v>1407532812</v>
      </c>
      <c r="Q1815">
        <f t="shared" si="114"/>
        <v>2592000</v>
      </c>
      <c r="R1815" s="12">
        <f t="shared" si="112"/>
        <v>41829.889027777775</v>
      </c>
      <c r="S1815" s="12">
        <f t="shared" si="113"/>
        <v>41859.889027777775</v>
      </c>
      <c r="T1815">
        <f t="shared" si="115"/>
        <v>30</v>
      </c>
    </row>
    <row r="1816" spans="14:20" hidden="1" x14ac:dyDescent="0.55000000000000004">
      <c r="N1816" t="s">
        <v>8221</v>
      </c>
      <c r="O1816">
        <v>1422516736</v>
      </c>
      <c r="P1816">
        <v>1425108736</v>
      </c>
      <c r="Q1816">
        <f t="shared" si="114"/>
        <v>2592000</v>
      </c>
      <c r="R1816" s="12">
        <f t="shared" si="112"/>
        <v>42033.314074074078</v>
      </c>
      <c r="S1816" s="12">
        <f t="shared" si="113"/>
        <v>42063.314074074078</v>
      </c>
      <c r="T1816">
        <f t="shared" si="115"/>
        <v>30</v>
      </c>
    </row>
    <row r="1817" spans="14:20" hidden="1" x14ac:dyDescent="0.55000000000000004">
      <c r="N1817" t="s">
        <v>8221</v>
      </c>
      <c r="O1817">
        <v>1434577537</v>
      </c>
      <c r="P1817">
        <v>1435787137</v>
      </c>
      <c r="Q1817">
        <f t="shared" si="114"/>
        <v>1209600</v>
      </c>
      <c r="R1817" s="12">
        <f t="shared" si="112"/>
        <v>42172.906678240746</v>
      </c>
      <c r="S1817" s="12">
        <f t="shared" si="113"/>
        <v>42186.906678240746</v>
      </c>
      <c r="T1817">
        <f t="shared" si="115"/>
        <v>14</v>
      </c>
    </row>
    <row r="1818" spans="14:20" hidden="1" x14ac:dyDescent="0.55000000000000004">
      <c r="N1818" t="s">
        <v>8221</v>
      </c>
      <c r="O1818">
        <v>1467061303</v>
      </c>
      <c r="P1818">
        <v>1469473200</v>
      </c>
      <c r="Q1818">
        <f t="shared" si="114"/>
        <v>2411897</v>
      </c>
      <c r="R1818" s="12">
        <f t="shared" si="112"/>
        <v>42548.876192129625</v>
      </c>
      <c r="S1818" s="12">
        <f t="shared" si="113"/>
        <v>42576.791666666672</v>
      </c>
      <c r="T1818">
        <f t="shared" si="115"/>
        <v>27.915474537046975</v>
      </c>
    </row>
    <row r="1819" spans="14:20" hidden="1" x14ac:dyDescent="0.55000000000000004">
      <c r="N1819" t="s">
        <v>8221</v>
      </c>
      <c r="O1819">
        <v>1480607607</v>
      </c>
      <c r="P1819">
        <v>1485759540</v>
      </c>
      <c r="Q1819">
        <f t="shared" si="114"/>
        <v>5151933</v>
      </c>
      <c r="R1819" s="12">
        <f t="shared" si="112"/>
        <v>42705.662118055552</v>
      </c>
      <c r="S1819" s="12">
        <f t="shared" si="113"/>
        <v>42765.290972222225</v>
      </c>
      <c r="T1819">
        <f t="shared" si="115"/>
        <v>59.628854166672681</v>
      </c>
    </row>
    <row r="1820" spans="14:20" hidden="1" x14ac:dyDescent="0.55000000000000004">
      <c r="N1820" t="s">
        <v>8221</v>
      </c>
      <c r="O1820">
        <v>1425447450</v>
      </c>
      <c r="P1820">
        <v>1428035850</v>
      </c>
      <c r="Q1820">
        <f t="shared" si="114"/>
        <v>2588400</v>
      </c>
      <c r="R1820" s="12">
        <f t="shared" si="112"/>
        <v>42067.234375</v>
      </c>
      <c r="S1820" s="12">
        <f t="shared" si="113"/>
        <v>42097.192708333328</v>
      </c>
      <c r="T1820">
        <f t="shared" si="115"/>
        <v>29.958333333328483</v>
      </c>
    </row>
    <row r="1821" spans="14:20" hidden="1" x14ac:dyDescent="0.55000000000000004">
      <c r="N1821" t="s">
        <v>8221</v>
      </c>
      <c r="O1821">
        <v>1404151396</v>
      </c>
      <c r="P1821">
        <v>1406743396</v>
      </c>
      <c r="Q1821">
        <f t="shared" si="114"/>
        <v>2592000</v>
      </c>
      <c r="R1821" s="12">
        <f t="shared" si="112"/>
        <v>41820.752268518518</v>
      </c>
      <c r="S1821" s="12">
        <f t="shared" si="113"/>
        <v>41850.752268518518</v>
      </c>
      <c r="T1821">
        <f t="shared" si="115"/>
        <v>30</v>
      </c>
    </row>
    <row r="1822" spans="14:20" hidden="1" x14ac:dyDescent="0.55000000000000004">
      <c r="N1822" t="s">
        <v>8221</v>
      </c>
      <c r="O1822">
        <v>1425261690</v>
      </c>
      <c r="P1822">
        <v>1427850090</v>
      </c>
      <c r="Q1822">
        <f t="shared" si="114"/>
        <v>2588400</v>
      </c>
      <c r="R1822" s="12">
        <f t="shared" si="112"/>
        <v>42065.084375000006</v>
      </c>
      <c r="S1822" s="12">
        <f t="shared" si="113"/>
        <v>42095.042708333334</v>
      </c>
      <c r="T1822">
        <f t="shared" si="115"/>
        <v>29.958333333328483</v>
      </c>
    </row>
    <row r="1823" spans="14:20" x14ac:dyDescent="0.55000000000000004">
      <c r="N1823" t="s">
        <v>8219</v>
      </c>
      <c r="O1823">
        <v>1326872367</v>
      </c>
      <c r="P1823">
        <v>1330760367</v>
      </c>
      <c r="Q1823">
        <f t="shared" si="114"/>
        <v>3888000</v>
      </c>
      <c r="R1823" s="12">
        <f t="shared" si="112"/>
        <v>40926.319062499999</v>
      </c>
      <c r="S1823" s="12">
        <f t="shared" si="113"/>
        <v>40971.319062499999</v>
      </c>
      <c r="T1823">
        <f t="shared" si="115"/>
        <v>45</v>
      </c>
    </row>
    <row r="1824" spans="14:20" x14ac:dyDescent="0.55000000000000004">
      <c r="N1824" t="s">
        <v>8219</v>
      </c>
      <c r="O1824">
        <v>1388084862</v>
      </c>
      <c r="P1824">
        <v>1391194860</v>
      </c>
      <c r="Q1824">
        <f t="shared" si="114"/>
        <v>3109998</v>
      </c>
      <c r="R1824" s="12">
        <f t="shared" si="112"/>
        <v>41634.797013888885</v>
      </c>
      <c r="S1824" s="12">
        <f t="shared" si="113"/>
        <v>41670.792361111111</v>
      </c>
      <c r="T1824">
        <f t="shared" si="115"/>
        <v>35.995347222225973</v>
      </c>
    </row>
    <row r="1825" spans="14:20" x14ac:dyDescent="0.55000000000000004">
      <c r="N1825" t="s">
        <v>8219</v>
      </c>
      <c r="O1825">
        <v>1348503976</v>
      </c>
      <c r="P1825">
        <v>1351095976</v>
      </c>
      <c r="Q1825">
        <f t="shared" si="114"/>
        <v>2592000</v>
      </c>
      <c r="R1825" s="12">
        <f t="shared" si="112"/>
        <v>41176.684907407405</v>
      </c>
      <c r="S1825" s="12">
        <f t="shared" si="113"/>
        <v>41206.684907407405</v>
      </c>
      <c r="T1825">
        <f t="shared" si="115"/>
        <v>30</v>
      </c>
    </row>
    <row r="1826" spans="14:20" x14ac:dyDescent="0.55000000000000004">
      <c r="N1826" t="s">
        <v>8219</v>
      </c>
      <c r="O1826">
        <v>1387403967</v>
      </c>
      <c r="P1826">
        <v>1389146880</v>
      </c>
      <c r="Q1826">
        <f t="shared" si="114"/>
        <v>1742913</v>
      </c>
      <c r="R1826" s="12">
        <f t="shared" si="112"/>
        <v>41626.916284722225</v>
      </c>
      <c r="S1826" s="12">
        <f t="shared" si="113"/>
        <v>41647.088888888888</v>
      </c>
      <c r="T1826">
        <f t="shared" si="115"/>
        <v>20.172604166662495</v>
      </c>
    </row>
    <row r="1827" spans="14:20" x14ac:dyDescent="0.55000000000000004">
      <c r="N1827" t="s">
        <v>8219</v>
      </c>
      <c r="O1827">
        <v>1371585703</v>
      </c>
      <c r="P1827">
        <v>1373572903</v>
      </c>
      <c r="Q1827">
        <f t="shared" si="114"/>
        <v>1987200</v>
      </c>
      <c r="R1827" s="12">
        <f t="shared" si="112"/>
        <v>41443.83452546296</v>
      </c>
      <c r="S1827" s="12">
        <f t="shared" si="113"/>
        <v>41466.83452546296</v>
      </c>
      <c r="T1827">
        <f t="shared" si="115"/>
        <v>23</v>
      </c>
    </row>
    <row r="1828" spans="14:20" x14ac:dyDescent="0.55000000000000004">
      <c r="N1828" t="s">
        <v>8219</v>
      </c>
      <c r="O1828">
        <v>1390083017</v>
      </c>
      <c r="P1828">
        <v>1392675017</v>
      </c>
      <c r="Q1828">
        <f t="shared" si="114"/>
        <v>2592000</v>
      </c>
      <c r="R1828" s="12">
        <f t="shared" si="112"/>
        <v>41657.923807870371</v>
      </c>
      <c r="S1828" s="12">
        <f t="shared" si="113"/>
        <v>41687.923807870371</v>
      </c>
      <c r="T1828">
        <f t="shared" si="115"/>
        <v>30</v>
      </c>
    </row>
    <row r="1829" spans="14:20" x14ac:dyDescent="0.55000000000000004">
      <c r="N1829" t="s">
        <v>8219</v>
      </c>
      <c r="O1829">
        <v>1294818561</v>
      </c>
      <c r="P1829">
        <v>1299138561</v>
      </c>
      <c r="Q1829">
        <f t="shared" si="114"/>
        <v>4320000</v>
      </c>
      <c r="R1829" s="12">
        <f t="shared" si="112"/>
        <v>40555.325937499998</v>
      </c>
      <c r="S1829" s="12">
        <f t="shared" si="113"/>
        <v>40605.325937499998</v>
      </c>
      <c r="T1829">
        <f t="shared" si="115"/>
        <v>50</v>
      </c>
    </row>
    <row r="1830" spans="14:20" x14ac:dyDescent="0.55000000000000004">
      <c r="N1830" t="s">
        <v>8219</v>
      </c>
      <c r="O1830">
        <v>1396906530</v>
      </c>
      <c r="P1830">
        <v>1399672800</v>
      </c>
      <c r="Q1830">
        <f t="shared" si="114"/>
        <v>2766270</v>
      </c>
      <c r="R1830" s="12">
        <f t="shared" si="112"/>
        <v>41736.899652777778</v>
      </c>
      <c r="S1830" s="12">
        <f t="shared" si="113"/>
        <v>41768.916666666664</v>
      </c>
      <c r="T1830">
        <f t="shared" si="115"/>
        <v>32.01701388888614</v>
      </c>
    </row>
    <row r="1831" spans="14:20" x14ac:dyDescent="0.55000000000000004">
      <c r="N1831" t="s">
        <v>8219</v>
      </c>
      <c r="O1831">
        <v>1291428371</v>
      </c>
      <c r="P1831">
        <v>1295647200</v>
      </c>
      <c r="Q1831">
        <f t="shared" si="114"/>
        <v>4218829</v>
      </c>
      <c r="R1831" s="12">
        <f t="shared" si="112"/>
        <v>40516.087627314817</v>
      </c>
      <c r="S1831" s="12">
        <f t="shared" si="113"/>
        <v>40564.916666666664</v>
      </c>
      <c r="T1831">
        <f t="shared" si="115"/>
        <v>48.829039351847314</v>
      </c>
    </row>
    <row r="1832" spans="14:20" x14ac:dyDescent="0.55000000000000004">
      <c r="N1832" t="s">
        <v>8219</v>
      </c>
      <c r="O1832">
        <v>1390667107</v>
      </c>
      <c r="P1832">
        <v>1393259107</v>
      </c>
      <c r="Q1832">
        <f t="shared" si="114"/>
        <v>2592000</v>
      </c>
      <c r="R1832" s="12">
        <f t="shared" si="112"/>
        <v>41664.684108796297</v>
      </c>
      <c r="S1832" s="12">
        <f t="shared" si="113"/>
        <v>41694.684108796297</v>
      </c>
      <c r="T1832">
        <f t="shared" si="115"/>
        <v>30</v>
      </c>
    </row>
    <row r="1833" spans="14:20" x14ac:dyDescent="0.55000000000000004">
      <c r="N1833" t="s">
        <v>8219</v>
      </c>
      <c r="O1833">
        <v>1335570863</v>
      </c>
      <c r="P1833">
        <v>1336866863</v>
      </c>
      <c r="Q1833">
        <f t="shared" si="114"/>
        <v>1296000</v>
      </c>
      <c r="R1833" s="12">
        <f t="shared" si="112"/>
        <v>41026.996099537035</v>
      </c>
      <c r="S1833" s="12">
        <f t="shared" si="113"/>
        <v>41041.996099537035</v>
      </c>
      <c r="T1833">
        <f t="shared" si="115"/>
        <v>15</v>
      </c>
    </row>
    <row r="1834" spans="14:20" x14ac:dyDescent="0.55000000000000004">
      <c r="N1834" t="s">
        <v>8219</v>
      </c>
      <c r="O1834">
        <v>1296651427</v>
      </c>
      <c r="P1834">
        <v>1299243427</v>
      </c>
      <c r="Q1834">
        <f t="shared" si="114"/>
        <v>2592000</v>
      </c>
      <c r="R1834" s="12">
        <f t="shared" si="112"/>
        <v>40576.539664351854</v>
      </c>
      <c r="S1834" s="12">
        <f t="shared" si="113"/>
        <v>40606.539664351854</v>
      </c>
      <c r="T1834">
        <f t="shared" si="115"/>
        <v>30</v>
      </c>
    </row>
    <row r="1835" spans="14:20" x14ac:dyDescent="0.55000000000000004">
      <c r="N1835" t="s">
        <v>8219</v>
      </c>
      <c r="O1835">
        <v>1359421403</v>
      </c>
      <c r="P1835">
        <v>1362211140</v>
      </c>
      <c r="Q1835">
        <f t="shared" si="114"/>
        <v>2789737</v>
      </c>
      <c r="R1835" s="12">
        <f t="shared" si="112"/>
        <v>41303.044016203705</v>
      </c>
      <c r="S1835" s="12">
        <f t="shared" si="113"/>
        <v>41335.332638888889</v>
      </c>
      <c r="T1835">
        <f t="shared" si="115"/>
        <v>32.288622685184237</v>
      </c>
    </row>
    <row r="1836" spans="14:20" x14ac:dyDescent="0.55000000000000004">
      <c r="N1836" t="s">
        <v>8219</v>
      </c>
      <c r="O1836">
        <v>1418684895</v>
      </c>
      <c r="P1836">
        <v>1422140895</v>
      </c>
      <c r="Q1836">
        <f t="shared" si="114"/>
        <v>3456000</v>
      </c>
      <c r="R1836" s="12">
        <f t="shared" si="112"/>
        <v>41988.964062500003</v>
      </c>
      <c r="S1836" s="12">
        <f t="shared" si="113"/>
        <v>42028.964062500003</v>
      </c>
      <c r="T1836">
        <f t="shared" si="115"/>
        <v>40</v>
      </c>
    </row>
    <row r="1837" spans="14:20" x14ac:dyDescent="0.55000000000000004">
      <c r="N1837" t="s">
        <v>8219</v>
      </c>
      <c r="O1837">
        <v>1456851071</v>
      </c>
      <c r="P1837">
        <v>1459439471</v>
      </c>
      <c r="Q1837">
        <f t="shared" si="114"/>
        <v>2588400</v>
      </c>
      <c r="R1837" s="12">
        <f t="shared" si="112"/>
        <v>42430.702210648145</v>
      </c>
      <c r="S1837" s="12">
        <f t="shared" si="113"/>
        <v>42460.660543981481</v>
      </c>
      <c r="T1837">
        <f t="shared" si="115"/>
        <v>29.958333333335759</v>
      </c>
    </row>
    <row r="1838" spans="14:20" x14ac:dyDescent="0.55000000000000004">
      <c r="N1838" t="s">
        <v>8219</v>
      </c>
      <c r="O1838">
        <v>1359660329</v>
      </c>
      <c r="P1838">
        <v>1361129129</v>
      </c>
      <c r="Q1838">
        <f t="shared" si="114"/>
        <v>1468800</v>
      </c>
      <c r="R1838" s="12">
        <f t="shared" si="112"/>
        <v>41305.809363425928</v>
      </c>
      <c r="S1838" s="12">
        <f t="shared" si="113"/>
        <v>41322.809363425928</v>
      </c>
      <c r="T1838">
        <f t="shared" si="115"/>
        <v>17</v>
      </c>
    </row>
    <row r="1839" spans="14:20" x14ac:dyDescent="0.55000000000000004">
      <c r="N1839" t="s">
        <v>8219</v>
      </c>
      <c r="O1839">
        <v>1326848935</v>
      </c>
      <c r="P1839">
        <v>1332029335</v>
      </c>
      <c r="Q1839">
        <f t="shared" si="114"/>
        <v>5180400</v>
      </c>
      <c r="R1839" s="12">
        <f t="shared" si="112"/>
        <v>40926.047858796301</v>
      </c>
      <c r="S1839" s="12">
        <f t="shared" si="113"/>
        <v>40986.006192129629</v>
      </c>
      <c r="T1839">
        <f t="shared" si="115"/>
        <v>59.958333333328483</v>
      </c>
    </row>
    <row r="1840" spans="14:20" x14ac:dyDescent="0.55000000000000004">
      <c r="N1840" t="s">
        <v>8219</v>
      </c>
      <c r="O1840">
        <v>1314989557</v>
      </c>
      <c r="P1840">
        <v>1317438000</v>
      </c>
      <c r="Q1840">
        <f t="shared" si="114"/>
        <v>2448443</v>
      </c>
      <c r="R1840" s="12">
        <f t="shared" si="112"/>
        <v>40788.786539351851</v>
      </c>
      <c r="S1840" s="12">
        <f t="shared" si="113"/>
        <v>40817.125</v>
      </c>
      <c r="T1840">
        <f t="shared" si="115"/>
        <v>28.338460648148612</v>
      </c>
    </row>
    <row r="1841" spans="14:20" x14ac:dyDescent="0.55000000000000004">
      <c r="N1841" t="s">
        <v>8219</v>
      </c>
      <c r="O1841">
        <v>1472750382</v>
      </c>
      <c r="P1841">
        <v>1475342382</v>
      </c>
      <c r="Q1841">
        <f t="shared" si="114"/>
        <v>2592000</v>
      </c>
      <c r="R1841" s="12">
        <f t="shared" si="112"/>
        <v>42614.722013888888</v>
      </c>
      <c r="S1841" s="12">
        <f t="shared" si="113"/>
        <v>42644.722013888888</v>
      </c>
      <c r="T1841">
        <f t="shared" si="115"/>
        <v>30</v>
      </c>
    </row>
    <row r="1842" spans="14:20" x14ac:dyDescent="0.55000000000000004">
      <c r="N1842" t="s">
        <v>8219</v>
      </c>
      <c r="O1842">
        <v>1366251510</v>
      </c>
      <c r="P1842">
        <v>1367902740</v>
      </c>
      <c r="Q1842">
        <f t="shared" si="114"/>
        <v>1651230</v>
      </c>
      <c r="R1842" s="12">
        <f t="shared" si="112"/>
        <v>41382.096180555556</v>
      </c>
      <c r="S1842" s="12">
        <f t="shared" si="113"/>
        <v>41401.207638888889</v>
      </c>
      <c r="T1842">
        <f t="shared" si="115"/>
        <v>19.111458333332848</v>
      </c>
    </row>
    <row r="1843" spans="14:20" x14ac:dyDescent="0.55000000000000004">
      <c r="N1843" t="s">
        <v>8219</v>
      </c>
      <c r="O1843">
        <v>1397679445</v>
      </c>
      <c r="P1843">
        <v>1400561940</v>
      </c>
      <c r="Q1843">
        <f t="shared" si="114"/>
        <v>2882495</v>
      </c>
      <c r="R1843" s="12">
        <f t="shared" si="112"/>
        <v>41745.84542824074</v>
      </c>
      <c r="S1843" s="12">
        <f t="shared" si="113"/>
        <v>41779.207638888889</v>
      </c>
      <c r="T1843">
        <f t="shared" si="115"/>
        <v>33.362210648148903</v>
      </c>
    </row>
    <row r="1844" spans="14:20" x14ac:dyDescent="0.55000000000000004">
      <c r="N1844" t="s">
        <v>8219</v>
      </c>
      <c r="O1844">
        <v>1422371381</v>
      </c>
      <c r="P1844">
        <v>1425275940</v>
      </c>
      <c r="Q1844">
        <f t="shared" si="114"/>
        <v>2904559</v>
      </c>
      <c r="R1844" s="12">
        <f t="shared" si="112"/>
        <v>42031.631724537037</v>
      </c>
      <c r="S1844" s="12">
        <f t="shared" si="113"/>
        <v>42065.249305555553</v>
      </c>
      <c r="T1844">
        <f t="shared" si="115"/>
        <v>33.617581018515921</v>
      </c>
    </row>
    <row r="1845" spans="14:20" x14ac:dyDescent="0.55000000000000004">
      <c r="N1845" t="s">
        <v>8219</v>
      </c>
      <c r="O1845">
        <v>1295653954</v>
      </c>
      <c r="P1845">
        <v>1298245954</v>
      </c>
      <c r="Q1845">
        <f t="shared" si="114"/>
        <v>2592000</v>
      </c>
      <c r="R1845" s="12">
        <f t="shared" si="112"/>
        <v>40564.994837962964</v>
      </c>
      <c r="S1845" s="12">
        <f t="shared" si="113"/>
        <v>40594.994837962964</v>
      </c>
      <c r="T1845">
        <f t="shared" si="115"/>
        <v>30</v>
      </c>
    </row>
    <row r="1846" spans="14:20" x14ac:dyDescent="0.55000000000000004">
      <c r="N1846" t="s">
        <v>8219</v>
      </c>
      <c r="O1846">
        <v>1304464914</v>
      </c>
      <c r="P1846">
        <v>1307761200</v>
      </c>
      <c r="Q1846">
        <f t="shared" si="114"/>
        <v>3296286</v>
      </c>
      <c r="R1846" s="12">
        <f t="shared" si="112"/>
        <v>40666.973541666666</v>
      </c>
      <c r="S1846" s="12">
        <f t="shared" si="113"/>
        <v>40705.125</v>
      </c>
      <c r="T1846">
        <f t="shared" si="115"/>
        <v>38.151458333333721</v>
      </c>
    </row>
    <row r="1847" spans="14:20" x14ac:dyDescent="0.55000000000000004">
      <c r="N1847" t="s">
        <v>8219</v>
      </c>
      <c r="O1847">
        <v>1464854398</v>
      </c>
      <c r="P1847">
        <v>1466139300</v>
      </c>
      <c r="Q1847">
        <f t="shared" si="114"/>
        <v>1284902</v>
      </c>
      <c r="R1847" s="12">
        <f t="shared" si="112"/>
        <v>42523.333310185189</v>
      </c>
      <c r="S1847" s="12">
        <f t="shared" si="113"/>
        <v>42538.204861111109</v>
      </c>
      <c r="T1847">
        <f t="shared" si="115"/>
        <v>14.871550925920019</v>
      </c>
    </row>
    <row r="1848" spans="14:20" x14ac:dyDescent="0.55000000000000004">
      <c r="N1848" t="s">
        <v>8219</v>
      </c>
      <c r="O1848">
        <v>1352993777</v>
      </c>
      <c r="P1848">
        <v>1355585777</v>
      </c>
      <c r="Q1848">
        <f t="shared" si="114"/>
        <v>2592000</v>
      </c>
      <c r="R1848" s="12">
        <f t="shared" si="112"/>
        <v>41228.650196759263</v>
      </c>
      <c r="S1848" s="12">
        <f t="shared" si="113"/>
        <v>41258.650196759263</v>
      </c>
      <c r="T1848">
        <f t="shared" si="115"/>
        <v>30</v>
      </c>
    </row>
    <row r="1849" spans="14:20" x14ac:dyDescent="0.55000000000000004">
      <c r="N1849" t="s">
        <v>8219</v>
      </c>
      <c r="O1849">
        <v>1427780432</v>
      </c>
      <c r="P1849">
        <v>1429594832</v>
      </c>
      <c r="Q1849">
        <f t="shared" si="114"/>
        <v>1814400</v>
      </c>
      <c r="R1849" s="12">
        <f t="shared" si="112"/>
        <v>42094.236481481479</v>
      </c>
      <c r="S1849" s="12">
        <f t="shared" si="113"/>
        <v>42115.236481481479</v>
      </c>
      <c r="T1849">
        <f t="shared" si="115"/>
        <v>21</v>
      </c>
    </row>
    <row r="1850" spans="14:20" x14ac:dyDescent="0.55000000000000004">
      <c r="N1850" t="s">
        <v>8219</v>
      </c>
      <c r="O1850">
        <v>1306608888</v>
      </c>
      <c r="P1850">
        <v>1312095540</v>
      </c>
      <c r="Q1850">
        <f t="shared" si="114"/>
        <v>5486652</v>
      </c>
      <c r="R1850" s="12">
        <f t="shared" si="112"/>
        <v>40691.788055555553</v>
      </c>
      <c r="S1850" s="12">
        <f t="shared" si="113"/>
        <v>40755.290972222225</v>
      </c>
      <c r="T1850">
        <f t="shared" si="115"/>
        <v>63.502916666671808</v>
      </c>
    </row>
    <row r="1851" spans="14:20" x14ac:dyDescent="0.55000000000000004">
      <c r="N1851" t="s">
        <v>8219</v>
      </c>
      <c r="O1851">
        <v>1347913059</v>
      </c>
      <c r="P1851">
        <v>1350505059</v>
      </c>
      <c r="Q1851">
        <f t="shared" si="114"/>
        <v>2592000</v>
      </c>
      <c r="R1851" s="12">
        <f t="shared" si="112"/>
        <v>41169.845590277779</v>
      </c>
      <c r="S1851" s="12">
        <f t="shared" si="113"/>
        <v>41199.845590277779</v>
      </c>
      <c r="T1851">
        <f t="shared" si="115"/>
        <v>30</v>
      </c>
    </row>
    <row r="1852" spans="14:20" x14ac:dyDescent="0.55000000000000004">
      <c r="N1852" t="s">
        <v>8219</v>
      </c>
      <c r="O1852">
        <v>1402441300</v>
      </c>
      <c r="P1852">
        <v>1405033300</v>
      </c>
      <c r="Q1852">
        <f t="shared" si="114"/>
        <v>2592000</v>
      </c>
      <c r="R1852" s="12">
        <f t="shared" si="112"/>
        <v>41800.959490740745</v>
      </c>
      <c r="S1852" s="12">
        <f t="shared" si="113"/>
        <v>41830.959490740745</v>
      </c>
      <c r="T1852">
        <f t="shared" si="115"/>
        <v>30</v>
      </c>
    </row>
    <row r="1853" spans="14:20" x14ac:dyDescent="0.55000000000000004">
      <c r="N1853" t="s">
        <v>8219</v>
      </c>
      <c r="O1853">
        <v>1404769538</v>
      </c>
      <c r="P1853">
        <v>1406509200</v>
      </c>
      <c r="Q1853">
        <f t="shared" si="114"/>
        <v>1739662</v>
      </c>
      <c r="R1853" s="12">
        <f t="shared" si="112"/>
        <v>41827.906689814816</v>
      </c>
      <c r="S1853" s="12">
        <f t="shared" si="113"/>
        <v>41848.041666666664</v>
      </c>
      <c r="T1853">
        <f t="shared" si="115"/>
        <v>20.134976851848478</v>
      </c>
    </row>
    <row r="1854" spans="14:20" x14ac:dyDescent="0.55000000000000004">
      <c r="N1854" t="s">
        <v>8219</v>
      </c>
      <c r="O1854">
        <v>1426703452</v>
      </c>
      <c r="P1854">
        <v>1429920000</v>
      </c>
      <c r="Q1854">
        <f t="shared" si="114"/>
        <v>3216548</v>
      </c>
      <c r="R1854" s="12">
        <f t="shared" si="112"/>
        <v>42081.77143518519</v>
      </c>
      <c r="S1854" s="12">
        <f t="shared" si="113"/>
        <v>42119</v>
      </c>
      <c r="T1854">
        <f t="shared" si="115"/>
        <v>37.228564814809943</v>
      </c>
    </row>
    <row r="1855" spans="14:20" x14ac:dyDescent="0.55000000000000004">
      <c r="N1855" t="s">
        <v>8219</v>
      </c>
      <c r="O1855">
        <v>1348536417</v>
      </c>
      <c r="P1855">
        <v>1352860017</v>
      </c>
      <c r="Q1855">
        <f t="shared" si="114"/>
        <v>4323600</v>
      </c>
      <c r="R1855" s="12">
        <f t="shared" si="112"/>
        <v>41177.060381944444</v>
      </c>
      <c r="S1855" s="12">
        <f t="shared" si="113"/>
        <v>41227.102048611108</v>
      </c>
      <c r="T1855">
        <f t="shared" si="115"/>
        <v>50.041666666664241</v>
      </c>
    </row>
    <row r="1856" spans="14:20" x14ac:dyDescent="0.55000000000000004">
      <c r="N1856" t="s">
        <v>8219</v>
      </c>
      <c r="O1856">
        <v>1366763437</v>
      </c>
      <c r="P1856">
        <v>1369355437</v>
      </c>
      <c r="Q1856">
        <f t="shared" si="114"/>
        <v>2592000</v>
      </c>
      <c r="R1856" s="12">
        <f t="shared" si="112"/>
        <v>41388.021261574075</v>
      </c>
      <c r="S1856" s="12">
        <f t="shared" si="113"/>
        <v>41418.021261574075</v>
      </c>
      <c r="T1856">
        <f t="shared" si="115"/>
        <v>30</v>
      </c>
    </row>
    <row r="1857" spans="14:20" x14ac:dyDescent="0.55000000000000004">
      <c r="N1857" t="s">
        <v>8219</v>
      </c>
      <c r="O1857">
        <v>1385124940</v>
      </c>
      <c r="P1857">
        <v>1389012940</v>
      </c>
      <c r="Q1857">
        <f t="shared" si="114"/>
        <v>3888000</v>
      </c>
      <c r="R1857" s="12">
        <f t="shared" si="112"/>
        <v>41600.538657407407</v>
      </c>
      <c r="S1857" s="12">
        <f t="shared" si="113"/>
        <v>41645.538657407407</v>
      </c>
      <c r="T1857">
        <f t="shared" si="115"/>
        <v>45</v>
      </c>
    </row>
    <row r="1858" spans="14:20" x14ac:dyDescent="0.55000000000000004">
      <c r="N1858" t="s">
        <v>8219</v>
      </c>
      <c r="O1858">
        <v>1403901072</v>
      </c>
      <c r="P1858">
        <v>1405715472</v>
      </c>
      <c r="Q1858">
        <f t="shared" si="114"/>
        <v>1814400</v>
      </c>
      <c r="R1858" s="12">
        <f t="shared" ref="R1858:R1921" si="116">(((O1858/60)/60)/24)+DATE(1970,1,1)</f>
        <v>41817.854999999996</v>
      </c>
      <c r="S1858" s="12">
        <f t="shared" ref="S1858:S1921" si="117">(((P1858/60)/60)/24)+DATE(1970,1,1)</f>
        <v>41838.854999999996</v>
      </c>
      <c r="T1858">
        <f t="shared" si="115"/>
        <v>21</v>
      </c>
    </row>
    <row r="1859" spans="14:20" x14ac:dyDescent="0.55000000000000004">
      <c r="N1859" t="s">
        <v>8219</v>
      </c>
      <c r="O1859">
        <v>1407954413</v>
      </c>
      <c r="P1859">
        <v>1410546413</v>
      </c>
      <c r="Q1859">
        <f t="shared" ref="Q1859:Q1922" si="118">P1859-O1859</f>
        <v>2592000</v>
      </c>
      <c r="R1859" s="12">
        <f t="shared" si="116"/>
        <v>41864.76866898148</v>
      </c>
      <c r="S1859" s="12">
        <f t="shared" si="117"/>
        <v>41894.76866898148</v>
      </c>
      <c r="T1859">
        <f t="shared" ref="T1859:T1922" si="119">S1859-R1859</f>
        <v>30</v>
      </c>
    </row>
    <row r="1860" spans="14:20" x14ac:dyDescent="0.55000000000000004">
      <c r="N1860" t="s">
        <v>8219</v>
      </c>
      <c r="O1860">
        <v>1318826921</v>
      </c>
      <c r="P1860">
        <v>1324014521</v>
      </c>
      <c r="Q1860">
        <f t="shared" si="118"/>
        <v>5187600</v>
      </c>
      <c r="R1860" s="12">
        <f t="shared" si="116"/>
        <v>40833.200474537036</v>
      </c>
      <c r="S1860" s="12">
        <f t="shared" si="117"/>
        <v>40893.242141203707</v>
      </c>
      <c r="T1860">
        <f t="shared" si="119"/>
        <v>60.041666666671517</v>
      </c>
    </row>
    <row r="1861" spans="14:20" x14ac:dyDescent="0.55000000000000004">
      <c r="N1861" t="s">
        <v>8219</v>
      </c>
      <c r="O1861">
        <v>1314124129</v>
      </c>
      <c r="P1861">
        <v>1316716129</v>
      </c>
      <c r="Q1861">
        <f t="shared" si="118"/>
        <v>2592000</v>
      </c>
      <c r="R1861" s="12">
        <f t="shared" si="116"/>
        <v>40778.770011574074</v>
      </c>
      <c r="S1861" s="12">
        <f t="shared" si="117"/>
        <v>40808.770011574074</v>
      </c>
      <c r="T1861">
        <f t="shared" si="119"/>
        <v>30</v>
      </c>
    </row>
    <row r="1862" spans="14:20" x14ac:dyDescent="0.55000000000000004">
      <c r="N1862" t="s">
        <v>8219</v>
      </c>
      <c r="O1862">
        <v>1389891684</v>
      </c>
      <c r="P1862">
        <v>1391706084</v>
      </c>
      <c r="Q1862">
        <f t="shared" si="118"/>
        <v>1814400</v>
      </c>
      <c r="R1862" s="12">
        <f t="shared" si="116"/>
        <v>41655.709305555552</v>
      </c>
      <c r="S1862" s="12">
        <f t="shared" si="117"/>
        <v>41676.709305555552</v>
      </c>
      <c r="T1862">
        <f t="shared" si="119"/>
        <v>21</v>
      </c>
    </row>
    <row r="1863" spans="14:20" hidden="1" x14ac:dyDescent="0.55000000000000004">
      <c r="N1863" t="s">
        <v>8221</v>
      </c>
      <c r="O1863">
        <v>1419664341</v>
      </c>
      <c r="P1863">
        <v>1422256341</v>
      </c>
      <c r="Q1863">
        <f t="shared" si="118"/>
        <v>2592000</v>
      </c>
      <c r="R1863" s="12">
        <f t="shared" si="116"/>
        <v>42000.300243055557</v>
      </c>
      <c r="S1863" s="12">
        <f t="shared" si="117"/>
        <v>42030.300243055557</v>
      </c>
      <c r="T1863">
        <f t="shared" si="119"/>
        <v>30</v>
      </c>
    </row>
    <row r="1864" spans="14:20" hidden="1" x14ac:dyDescent="0.55000000000000004">
      <c r="N1864" t="s">
        <v>8221</v>
      </c>
      <c r="O1864">
        <v>1484912974</v>
      </c>
      <c r="P1864">
        <v>1488958200</v>
      </c>
      <c r="Q1864">
        <f t="shared" si="118"/>
        <v>4045226</v>
      </c>
      <c r="R1864" s="12">
        <f t="shared" si="116"/>
        <v>42755.492754629624</v>
      </c>
      <c r="S1864" s="12">
        <f t="shared" si="117"/>
        <v>42802.3125</v>
      </c>
      <c r="T1864">
        <f t="shared" si="119"/>
        <v>46.81974537037604</v>
      </c>
    </row>
    <row r="1865" spans="14:20" hidden="1" x14ac:dyDescent="0.55000000000000004">
      <c r="N1865" t="s">
        <v>8221</v>
      </c>
      <c r="O1865">
        <v>1400008085</v>
      </c>
      <c r="P1865">
        <v>1402600085</v>
      </c>
      <c r="Q1865">
        <f t="shared" si="118"/>
        <v>2592000</v>
      </c>
      <c r="R1865" s="12">
        <f t="shared" si="116"/>
        <v>41772.797280092593</v>
      </c>
      <c r="S1865" s="12">
        <f t="shared" si="117"/>
        <v>41802.797280092593</v>
      </c>
      <c r="T1865">
        <f t="shared" si="119"/>
        <v>30</v>
      </c>
    </row>
    <row r="1866" spans="14:20" hidden="1" x14ac:dyDescent="0.55000000000000004">
      <c r="N1866" t="s">
        <v>8221</v>
      </c>
      <c r="O1866">
        <v>1396631500</v>
      </c>
      <c r="P1866">
        <v>1399223500</v>
      </c>
      <c r="Q1866">
        <f t="shared" si="118"/>
        <v>2592000</v>
      </c>
      <c r="R1866" s="12">
        <f t="shared" si="116"/>
        <v>41733.716435185182</v>
      </c>
      <c r="S1866" s="12">
        <f t="shared" si="117"/>
        <v>41763.716435185182</v>
      </c>
      <c r="T1866">
        <f t="shared" si="119"/>
        <v>30</v>
      </c>
    </row>
    <row r="1867" spans="14:20" hidden="1" x14ac:dyDescent="0.55000000000000004">
      <c r="N1867" t="s">
        <v>8221</v>
      </c>
      <c r="O1867">
        <v>1475398147</v>
      </c>
      <c r="P1867">
        <v>1478425747</v>
      </c>
      <c r="Q1867">
        <f t="shared" si="118"/>
        <v>3027600</v>
      </c>
      <c r="R1867" s="12">
        <f t="shared" si="116"/>
        <v>42645.367442129631</v>
      </c>
      <c r="S1867" s="12">
        <f t="shared" si="117"/>
        <v>42680.409108796302</v>
      </c>
      <c r="T1867">
        <f t="shared" si="119"/>
        <v>35.041666666671517</v>
      </c>
    </row>
    <row r="1868" spans="14:20" hidden="1" x14ac:dyDescent="0.55000000000000004">
      <c r="N1868" t="s">
        <v>8221</v>
      </c>
      <c r="O1868">
        <v>1483768497</v>
      </c>
      <c r="P1868">
        <v>1488340800</v>
      </c>
      <c r="Q1868">
        <f t="shared" si="118"/>
        <v>4572303</v>
      </c>
      <c r="R1868" s="12">
        <f t="shared" si="116"/>
        <v>42742.246493055558</v>
      </c>
      <c r="S1868" s="12">
        <f t="shared" si="117"/>
        <v>42795.166666666672</v>
      </c>
      <c r="T1868">
        <f t="shared" si="119"/>
        <v>52.920173611113569</v>
      </c>
    </row>
    <row r="1869" spans="14:20" hidden="1" x14ac:dyDescent="0.55000000000000004">
      <c r="N1869" t="s">
        <v>8221</v>
      </c>
      <c r="O1869">
        <v>1475791912</v>
      </c>
      <c r="P1869">
        <v>1478383912</v>
      </c>
      <c r="Q1869">
        <f t="shared" si="118"/>
        <v>2592000</v>
      </c>
      <c r="R1869" s="12">
        <f t="shared" si="116"/>
        <v>42649.924907407403</v>
      </c>
      <c r="S1869" s="12">
        <f t="shared" si="117"/>
        <v>42679.924907407403</v>
      </c>
      <c r="T1869">
        <f t="shared" si="119"/>
        <v>30</v>
      </c>
    </row>
    <row r="1870" spans="14:20" hidden="1" x14ac:dyDescent="0.55000000000000004">
      <c r="N1870" t="s">
        <v>8221</v>
      </c>
      <c r="O1870">
        <v>1448044925</v>
      </c>
      <c r="P1870">
        <v>1450166340</v>
      </c>
      <c r="Q1870">
        <f t="shared" si="118"/>
        <v>2121415</v>
      </c>
      <c r="R1870" s="12">
        <f t="shared" si="116"/>
        <v>42328.779224537036</v>
      </c>
      <c r="S1870" s="12">
        <f t="shared" si="117"/>
        <v>42353.332638888889</v>
      </c>
      <c r="T1870">
        <f t="shared" si="119"/>
        <v>24.553414351852552</v>
      </c>
    </row>
    <row r="1871" spans="14:20" hidden="1" x14ac:dyDescent="0.55000000000000004">
      <c r="N1871" t="s">
        <v>8221</v>
      </c>
      <c r="O1871">
        <v>1480896249</v>
      </c>
      <c r="P1871">
        <v>1483488249</v>
      </c>
      <c r="Q1871">
        <f t="shared" si="118"/>
        <v>2592000</v>
      </c>
      <c r="R1871" s="12">
        <f t="shared" si="116"/>
        <v>42709.002881944441</v>
      </c>
      <c r="S1871" s="12">
        <f t="shared" si="117"/>
        <v>42739.002881944441</v>
      </c>
      <c r="T1871">
        <f t="shared" si="119"/>
        <v>30</v>
      </c>
    </row>
    <row r="1872" spans="14:20" hidden="1" x14ac:dyDescent="0.55000000000000004">
      <c r="N1872" t="s">
        <v>8221</v>
      </c>
      <c r="O1872">
        <v>1451723535</v>
      </c>
      <c r="P1872">
        <v>1454213820</v>
      </c>
      <c r="Q1872">
        <f t="shared" si="118"/>
        <v>2490285</v>
      </c>
      <c r="R1872" s="12">
        <f t="shared" si="116"/>
        <v>42371.355729166666</v>
      </c>
      <c r="S1872" s="12">
        <f t="shared" si="117"/>
        <v>42400.178472222222</v>
      </c>
      <c r="T1872">
        <f t="shared" si="119"/>
        <v>28.822743055556202</v>
      </c>
    </row>
    <row r="1873" spans="14:20" hidden="1" x14ac:dyDescent="0.55000000000000004">
      <c r="N1873" t="s">
        <v>8221</v>
      </c>
      <c r="O1873">
        <v>1413053301</v>
      </c>
      <c r="P1873">
        <v>1416512901</v>
      </c>
      <c r="Q1873">
        <f t="shared" si="118"/>
        <v>3459600</v>
      </c>
      <c r="R1873" s="12">
        <f t="shared" si="116"/>
        <v>41923.783576388887</v>
      </c>
      <c r="S1873" s="12">
        <f t="shared" si="117"/>
        <v>41963.825243055559</v>
      </c>
      <c r="T1873">
        <f t="shared" si="119"/>
        <v>40.041666666671517</v>
      </c>
    </row>
    <row r="1874" spans="14:20" hidden="1" x14ac:dyDescent="0.55000000000000004">
      <c r="N1874" t="s">
        <v>8221</v>
      </c>
      <c r="O1874">
        <v>1433041602</v>
      </c>
      <c r="P1874">
        <v>1435633602</v>
      </c>
      <c r="Q1874">
        <f t="shared" si="118"/>
        <v>2592000</v>
      </c>
      <c r="R1874" s="12">
        <f t="shared" si="116"/>
        <v>42155.129652777774</v>
      </c>
      <c r="S1874" s="12">
        <f t="shared" si="117"/>
        <v>42185.129652777774</v>
      </c>
      <c r="T1874">
        <f t="shared" si="119"/>
        <v>30</v>
      </c>
    </row>
    <row r="1875" spans="14:20" hidden="1" x14ac:dyDescent="0.55000000000000004">
      <c r="N1875" t="s">
        <v>8221</v>
      </c>
      <c r="O1875">
        <v>1433861210</v>
      </c>
      <c r="P1875">
        <v>1436373900</v>
      </c>
      <c r="Q1875">
        <f t="shared" si="118"/>
        <v>2512690</v>
      </c>
      <c r="R1875" s="12">
        <f t="shared" si="116"/>
        <v>42164.615856481483</v>
      </c>
      <c r="S1875" s="12">
        <f t="shared" si="117"/>
        <v>42193.697916666672</v>
      </c>
      <c r="T1875">
        <f t="shared" si="119"/>
        <v>29.082060185188311</v>
      </c>
    </row>
    <row r="1876" spans="14:20" hidden="1" x14ac:dyDescent="0.55000000000000004">
      <c r="N1876" t="s">
        <v>8221</v>
      </c>
      <c r="O1876">
        <v>1465427733</v>
      </c>
      <c r="P1876">
        <v>1467155733</v>
      </c>
      <c r="Q1876">
        <f t="shared" si="118"/>
        <v>1728000</v>
      </c>
      <c r="R1876" s="12">
        <f t="shared" si="116"/>
        <v>42529.969131944439</v>
      </c>
      <c r="S1876" s="12">
        <f t="shared" si="117"/>
        <v>42549.969131944439</v>
      </c>
      <c r="T1876">
        <f t="shared" si="119"/>
        <v>20</v>
      </c>
    </row>
    <row r="1877" spans="14:20" hidden="1" x14ac:dyDescent="0.55000000000000004">
      <c r="N1877" t="s">
        <v>8221</v>
      </c>
      <c r="O1877">
        <v>1465335308</v>
      </c>
      <c r="P1877">
        <v>1470519308</v>
      </c>
      <c r="Q1877">
        <f t="shared" si="118"/>
        <v>5184000</v>
      </c>
      <c r="R1877" s="12">
        <f t="shared" si="116"/>
        <v>42528.899398148147</v>
      </c>
      <c r="S1877" s="12">
        <f t="shared" si="117"/>
        <v>42588.899398148147</v>
      </c>
      <c r="T1877">
        <f t="shared" si="119"/>
        <v>60</v>
      </c>
    </row>
    <row r="1878" spans="14:20" hidden="1" x14ac:dyDescent="0.55000000000000004">
      <c r="N1878" t="s">
        <v>8221</v>
      </c>
      <c r="O1878">
        <v>1400309405</v>
      </c>
      <c r="P1878">
        <v>1402901405</v>
      </c>
      <c r="Q1878">
        <f t="shared" si="118"/>
        <v>2592000</v>
      </c>
      <c r="R1878" s="12">
        <f t="shared" si="116"/>
        <v>41776.284780092588</v>
      </c>
      <c r="S1878" s="12">
        <f t="shared" si="117"/>
        <v>41806.284780092588</v>
      </c>
      <c r="T1878">
        <f t="shared" si="119"/>
        <v>30</v>
      </c>
    </row>
    <row r="1879" spans="14:20" hidden="1" x14ac:dyDescent="0.55000000000000004">
      <c r="N1879" t="s">
        <v>8221</v>
      </c>
      <c r="O1879">
        <v>1422664925</v>
      </c>
      <c r="P1879">
        <v>1425170525</v>
      </c>
      <c r="Q1879">
        <f t="shared" si="118"/>
        <v>2505600</v>
      </c>
      <c r="R1879" s="12">
        <f t="shared" si="116"/>
        <v>42035.029224537036</v>
      </c>
      <c r="S1879" s="12">
        <f t="shared" si="117"/>
        <v>42064.029224537036</v>
      </c>
      <c r="T1879">
        <f t="shared" si="119"/>
        <v>29</v>
      </c>
    </row>
    <row r="1880" spans="14:20" hidden="1" x14ac:dyDescent="0.55000000000000004">
      <c r="N1880" t="s">
        <v>8221</v>
      </c>
      <c r="O1880">
        <v>1400026355</v>
      </c>
      <c r="P1880">
        <v>1402618355</v>
      </c>
      <c r="Q1880">
        <f t="shared" si="118"/>
        <v>2592000</v>
      </c>
      <c r="R1880" s="12">
        <f t="shared" si="116"/>
        <v>41773.008738425924</v>
      </c>
      <c r="S1880" s="12">
        <f t="shared" si="117"/>
        <v>41803.008738425924</v>
      </c>
      <c r="T1880">
        <f t="shared" si="119"/>
        <v>30</v>
      </c>
    </row>
    <row r="1881" spans="14:20" hidden="1" x14ac:dyDescent="0.55000000000000004">
      <c r="N1881" t="s">
        <v>8221</v>
      </c>
      <c r="O1881">
        <v>1455377729</v>
      </c>
      <c r="P1881">
        <v>1457966129</v>
      </c>
      <c r="Q1881">
        <f t="shared" si="118"/>
        <v>2588400</v>
      </c>
      <c r="R1881" s="12">
        <f t="shared" si="116"/>
        <v>42413.649641203709</v>
      </c>
      <c r="S1881" s="12">
        <f t="shared" si="117"/>
        <v>42443.607974537037</v>
      </c>
      <c r="T1881">
        <f t="shared" si="119"/>
        <v>29.958333333328483</v>
      </c>
    </row>
    <row r="1882" spans="14:20" hidden="1" x14ac:dyDescent="0.55000000000000004">
      <c r="N1882" t="s">
        <v>8221</v>
      </c>
      <c r="O1882">
        <v>1456839380</v>
      </c>
      <c r="P1882">
        <v>1459341380</v>
      </c>
      <c r="Q1882">
        <f t="shared" si="118"/>
        <v>2502000</v>
      </c>
      <c r="R1882" s="12">
        <f t="shared" si="116"/>
        <v>42430.566898148143</v>
      </c>
      <c r="S1882" s="12">
        <f t="shared" si="117"/>
        <v>42459.525231481486</v>
      </c>
      <c r="T1882">
        <f t="shared" si="119"/>
        <v>28.958333333343035</v>
      </c>
    </row>
    <row r="1883" spans="14:20" x14ac:dyDescent="0.55000000000000004">
      <c r="N1883" t="s">
        <v>8219</v>
      </c>
      <c r="O1883">
        <v>1423366789</v>
      </c>
      <c r="P1883">
        <v>1425955189</v>
      </c>
      <c r="Q1883">
        <f t="shared" si="118"/>
        <v>2588400</v>
      </c>
      <c r="R1883" s="12">
        <f t="shared" si="116"/>
        <v>42043.152650462958</v>
      </c>
      <c r="S1883" s="12">
        <f t="shared" si="117"/>
        <v>42073.110983796301</v>
      </c>
      <c r="T1883">
        <f t="shared" si="119"/>
        <v>29.958333333343035</v>
      </c>
    </row>
    <row r="1884" spans="14:20" x14ac:dyDescent="0.55000000000000004">
      <c r="N1884" t="s">
        <v>8219</v>
      </c>
      <c r="O1884">
        <v>1339109212</v>
      </c>
      <c r="P1884">
        <v>1341964080</v>
      </c>
      <c r="Q1884">
        <f t="shared" si="118"/>
        <v>2854868</v>
      </c>
      <c r="R1884" s="12">
        <f t="shared" si="116"/>
        <v>41067.949212962965</v>
      </c>
      <c r="S1884" s="12">
        <f t="shared" si="117"/>
        <v>41100.991666666669</v>
      </c>
      <c r="T1884">
        <f t="shared" si="119"/>
        <v>33.042453703703359</v>
      </c>
    </row>
    <row r="1885" spans="14:20" x14ac:dyDescent="0.55000000000000004">
      <c r="N1885" t="s">
        <v>8219</v>
      </c>
      <c r="O1885">
        <v>1331333108</v>
      </c>
      <c r="P1885">
        <v>1333921508</v>
      </c>
      <c r="Q1885">
        <f t="shared" si="118"/>
        <v>2588400</v>
      </c>
      <c r="R1885" s="12">
        <f t="shared" si="116"/>
        <v>40977.948009259257</v>
      </c>
      <c r="S1885" s="12">
        <f t="shared" si="117"/>
        <v>41007.906342592592</v>
      </c>
      <c r="T1885">
        <f t="shared" si="119"/>
        <v>29.958333333335759</v>
      </c>
    </row>
    <row r="1886" spans="14:20" x14ac:dyDescent="0.55000000000000004">
      <c r="N1886" t="s">
        <v>8219</v>
      </c>
      <c r="O1886">
        <v>1350967535</v>
      </c>
      <c r="P1886">
        <v>1354017600</v>
      </c>
      <c r="Q1886">
        <f t="shared" si="118"/>
        <v>3050065</v>
      </c>
      <c r="R1886" s="12">
        <f t="shared" si="116"/>
        <v>41205.198321759257</v>
      </c>
      <c r="S1886" s="12">
        <f t="shared" si="117"/>
        <v>41240.5</v>
      </c>
      <c r="T1886">
        <f t="shared" si="119"/>
        <v>35.301678240743058</v>
      </c>
    </row>
    <row r="1887" spans="14:20" x14ac:dyDescent="0.55000000000000004">
      <c r="N1887" t="s">
        <v>8219</v>
      </c>
      <c r="O1887">
        <v>1341800110</v>
      </c>
      <c r="P1887">
        <v>1344636000</v>
      </c>
      <c r="Q1887">
        <f t="shared" si="118"/>
        <v>2835890</v>
      </c>
      <c r="R1887" s="12">
        <f t="shared" si="116"/>
        <v>41099.093865740739</v>
      </c>
      <c r="S1887" s="12">
        <f t="shared" si="117"/>
        <v>41131.916666666664</v>
      </c>
      <c r="T1887">
        <f t="shared" si="119"/>
        <v>32.822800925925549</v>
      </c>
    </row>
    <row r="1888" spans="14:20" x14ac:dyDescent="0.55000000000000004">
      <c r="N1888" t="s">
        <v>8219</v>
      </c>
      <c r="O1888">
        <v>1413236738</v>
      </c>
      <c r="P1888">
        <v>1415832338</v>
      </c>
      <c r="Q1888">
        <f t="shared" si="118"/>
        <v>2595600</v>
      </c>
      <c r="R1888" s="12">
        <f t="shared" si="116"/>
        <v>41925.906689814816</v>
      </c>
      <c r="S1888" s="12">
        <f t="shared" si="117"/>
        <v>41955.94835648148</v>
      </c>
      <c r="T1888">
        <f t="shared" si="119"/>
        <v>30.041666666664241</v>
      </c>
    </row>
    <row r="1889" spans="14:20" x14ac:dyDescent="0.55000000000000004">
      <c r="N1889" t="s">
        <v>8219</v>
      </c>
      <c r="O1889">
        <v>1447614732</v>
      </c>
      <c r="P1889">
        <v>1449178200</v>
      </c>
      <c r="Q1889">
        <f t="shared" si="118"/>
        <v>1563468</v>
      </c>
      <c r="R1889" s="12">
        <f t="shared" si="116"/>
        <v>42323.800138888888</v>
      </c>
      <c r="S1889" s="12">
        <f t="shared" si="117"/>
        <v>42341.895833333328</v>
      </c>
      <c r="T1889">
        <f t="shared" si="119"/>
        <v>18.095694444440596</v>
      </c>
    </row>
    <row r="1890" spans="14:20" x14ac:dyDescent="0.55000000000000004">
      <c r="N1890" t="s">
        <v>8219</v>
      </c>
      <c r="O1890">
        <v>1272692732</v>
      </c>
      <c r="P1890">
        <v>1275368340</v>
      </c>
      <c r="Q1890">
        <f t="shared" si="118"/>
        <v>2675608</v>
      </c>
      <c r="R1890" s="12">
        <f t="shared" si="116"/>
        <v>40299.239953703705</v>
      </c>
      <c r="S1890" s="12">
        <f t="shared" si="117"/>
        <v>40330.207638888889</v>
      </c>
      <c r="T1890">
        <f t="shared" si="119"/>
        <v>30.967685185183655</v>
      </c>
    </row>
    <row r="1891" spans="14:20" x14ac:dyDescent="0.55000000000000004">
      <c r="N1891" t="s">
        <v>8219</v>
      </c>
      <c r="O1891">
        <v>1359140546</v>
      </c>
      <c r="P1891">
        <v>1363024946</v>
      </c>
      <c r="Q1891">
        <f t="shared" si="118"/>
        <v>3884400</v>
      </c>
      <c r="R1891" s="12">
        <f t="shared" si="116"/>
        <v>41299.793356481481</v>
      </c>
      <c r="S1891" s="12">
        <f t="shared" si="117"/>
        <v>41344.751689814817</v>
      </c>
      <c r="T1891">
        <f t="shared" si="119"/>
        <v>44.958333333335759</v>
      </c>
    </row>
    <row r="1892" spans="14:20" x14ac:dyDescent="0.55000000000000004">
      <c r="N1892" t="s">
        <v>8219</v>
      </c>
      <c r="O1892">
        <v>1353005528</v>
      </c>
      <c r="P1892">
        <v>1355597528</v>
      </c>
      <c r="Q1892">
        <f t="shared" si="118"/>
        <v>2592000</v>
      </c>
      <c r="R1892" s="12">
        <f t="shared" si="116"/>
        <v>41228.786203703705</v>
      </c>
      <c r="S1892" s="12">
        <f t="shared" si="117"/>
        <v>41258.786203703705</v>
      </c>
      <c r="T1892">
        <f t="shared" si="119"/>
        <v>30</v>
      </c>
    </row>
    <row r="1893" spans="14:20" x14ac:dyDescent="0.55000000000000004">
      <c r="N1893" t="s">
        <v>8219</v>
      </c>
      <c r="O1893">
        <v>1275851354</v>
      </c>
      <c r="P1893">
        <v>1279778400</v>
      </c>
      <c r="Q1893">
        <f t="shared" si="118"/>
        <v>3927046</v>
      </c>
      <c r="R1893" s="12">
        <f t="shared" si="116"/>
        <v>40335.798078703701</v>
      </c>
      <c r="S1893" s="12">
        <f t="shared" si="117"/>
        <v>40381.25</v>
      </c>
      <c r="T1893">
        <f t="shared" si="119"/>
        <v>45.451921296298678</v>
      </c>
    </row>
    <row r="1894" spans="14:20" x14ac:dyDescent="0.55000000000000004">
      <c r="N1894" t="s">
        <v>8219</v>
      </c>
      <c r="O1894">
        <v>1304867881</v>
      </c>
      <c r="P1894">
        <v>1307459881</v>
      </c>
      <c r="Q1894">
        <f t="shared" si="118"/>
        <v>2592000</v>
      </c>
      <c r="R1894" s="12">
        <f t="shared" si="116"/>
        <v>40671.637511574074</v>
      </c>
      <c r="S1894" s="12">
        <f t="shared" si="117"/>
        <v>40701.637511574074</v>
      </c>
      <c r="T1894">
        <f t="shared" si="119"/>
        <v>30</v>
      </c>
    </row>
    <row r="1895" spans="14:20" x14ac:dyDescent="0.55000000000000004">
      <c r="N1895" t="s">
        <v>8219</v>
      </c>
      <c r="O1895">
        <v>1301524585</v>
      </c>
      <c r="P1895">
        <v>1302926340</v>
      </c>
      <c r="Q1895">
        <f t="shared" si="118"/>
        <v>1401755</v>
      </c>
      <c r="R1895" s="12">
        <f t="shared" si="116"/>
        <v>40632.94195601852</v>
      </c>
      <c r="S1895" s="12">
        <f t="shared" si="117"/>
        <v>40649.165972222225</v>
      </c>
      <c r="T1895">
        <f t="shared" si="119"/>
        <v>16.224016203705105</v>
      </c>
    </row>
    <row r="1896" spans="14:20" x14ac:dyDescent="0.55000000000000004">
      <c r="N1896" t="s">
        <v>8219</v>
      </c>
      <c r="O1896">
        <v>1326404583</v>
      </c>
      <c r="P1896">
        <v>1329082983</v>
      </c>
      <c r="Q1896">
        <f t="shared" si="118"/>
        <v>2678400</v>
      </c>
      <c r="R1896" s="12">
        <f t="shared" si="116"/>
        <v>40920.904895833337</v>
      </c>
      <c r="S1896" s="12">
        <f t="shared" si="117"/>
        <v>40951.904895833337</v>
      </c>
      <c r="T1896">
        <f t="shared" si="119"/>
        <v>31</v>
      </c>
    </row>
    <row r="1897" spans="14:20" x14ac:dyDescent="0.55000000000000004">
      <c r="N1897" t="s">
        <v>8219</v>
      </c>
      <c r="O1897">
        <v>1442771722</v>
      </c>
      <c r="P1897">
        <v>1445363722</v>
      </c>
      <c r="Q1897">
        <f t="shared" si="118"/>
        <v>2592000</v>
      </c>
      <c r="R1897" s="12">
        <f t="shared" si="116"/>
        <v>42267.746782407412</v>
      </c>
      <c r="S1897" s="12">
        <f t="shared" si="117"/>
        <v>42297.746782407412</v>
      </c>
      <c r="T1897">
        <f t="shared" si="119"/>
        <v>30</v>
      </c>
    </row>
    <row r="1898" spans="14:20" x14ac:dyDescent="0.55000000000000004">
      <c r="N1898" t="s">
        <v>8219</v>
      </c>
      <c r="O1898">
        <v>1331658165</v>
      </c>
      <c r="P1898">
        <v>1334250165</v>
      </c>
      <c r="Q1898">
        <f t="shared" si="118"/>
        <v>2592000</v>
      </c>
      <c r="R1898" s="12">
        <f t="shared" si="116"/>
        <v>40981.710243055553</v>
      </c>
      <c r="S1898" s="12">
        <f t="shared" si="117"/>
        <v>41011.710243055553</v>
      </c>
      <c r="T1898">
        <f t="shared" si="119"/>
        <v>30</v>
      </c>
    </row>
    <row r="1899" spans="14:20" x14ac:dyDescent="0.55000000000000004">
      <c r="N1899" t="s">
        <v>8219</v>
      </c>
      <c r="O1899">
        <v>1392040806</v>
      </c>
      <c r="P1899">
        <v>1393966800</v>
      </c>
      <c r="Q1899">
        <f t="shared" si="118"/>
        <v>1925994</v>
      </c>
      <c r="R1899" s="12">
        <f t="shared" si="116"/>
        <v>41680.583402777782</v>
      </c>
      <c r="S1899" s="12">
        <f t="shared" si="117"/>
        <v>41702.875</v>
      </c>
      <c r="T1899">
        <f t="shared" si="119"/>
        <v>22.291597222218115</v>
      </c>
    </row>
    <row r="1900" spans="14:20" x14ac:dyDescent="0.55000000000000004">
      <c r="N1900" t="s">
        <v>8219</v>
      </c>
      <c r="O1900">
        <v>1451277473</v>
      </c>
      <c r="P1900">
        <v>1454349600</v>
      </c>
      <c r="Q1900">
        <f t="shared" si="118"/>
        <v>3072127</v>
      </c>
      <c r="R1900" s="12">
        <f t="shared" si="116"/>
        <v>42366.192974537036</v>
      </c>
      <c r="S1900" s="12">
        <f t="shared" si="117"/>
        <v>42401.75</v>
      </c>
      <c r="T1900">
        <f t="shared" si="119"/>
        <v>35.557025462963793</v>
      </c>
    </row>
    <row r="1901" spans="14:20" x14ac:dyDescent="0.55000000000000004">
      <c r="N1901" t="s">
        <v>8219</v>
      </c>
      <c r="O1901">
        <v>1424730966</v>
      </c>
      <c r="P1901">
        <v>1427319366</v>
      </c>
      <c r="Q1901">
        <f t="shared" si="118"/>
        <v>2588400</v>
      </c>
      <c r="R1901" s="12">
        <f t="shared" si="116"/>
        <v>42058.941736111112</v>
      </c>
      <c r="S1901" s="12">
        <f t="shared" si="117"/>
        <v>42088.90006944444</v>
      </c>
      <c r="T1901">
        <f t="shared" si="119"/>
        <v>29.958333333328483</v>
      </c>
    </row>
    <row r="1902" spans="14:20" x14ac:dyDescent="0.55000000000000004">
      <c r="N1902" t="s">
        <v>8219</v>
      </c>
      <c r="O1902">
        <v>1347137731</v>
      </c>
      <c r="P1902">
        <v>1349517540</v>
      </c>
      <c r="Q1902">
        <f t="shared" si="118"/>
        <v>2379809</v>
      </c>
      <c r="R1902" s="12">
        <f t="shared" si="116"/>
        <v>41160.871886574074</v>
      </c>
      <c r="S1902" s="12">
        <f t="shared" si="117"/>
        <v>41188.415972222225</v>
      </c>
      <c r="T1902">
        <f t="shared" si="119"/>
        <v>27.54408564815094</v>
      </c>
    </row>
    <row r="1903" spans="14:20" hidden="1" x14ac:dyDescent="0.55000000000000004">
      <c r="N1903" t="s">
        <v>8221</v>
      </c>
      <c r="O1903">
        <v>1429707729</v>
      </c>
      <c r="P1903">
        <v>1432299600</v>
      </c>
      <c r="Q1903">
        <f t="shared" si="118"/>
        <v>2591871</v>
      </c>
      <c r="R1903" s="12">
        <f t="shared" si="116"/>
        <v>42116.54315972222</v>
      </c>
      <c r="S1903" s="12">
        <f t="shared" si="117"/>
        <v>42146.541666666672</v>
      </c>
      <c r="T1903">
        <f t="shared" si="119"/>
        <v>29.998506944451947</v>
      </c>
    </row>
    <row r="1904" spans="14:20" hidden="1" x14ac:dyDescent="0.55000000000000004">
      <c r="N1904" t="s">
        <v>8221</v>
      </c>
      <c r="O1904">
        <v>1422903447</v>
      </c>
      <c r="P1904">
        <v>1425495447</v>
      </c>
      <c r="Q1904">
        <f t="shared" si="118"/>
        <v>2592000</v>
      </c>
      <c r="R1904" s="12">
        <f t="shared" si="116"/>
        <v>42037.789895833332</v>
      </c>
      <c r="S1904" s="12">
        <f t="shared" si="117"/>
        <v>42067.789895833332</v>
      </c>
      <c r="T1904">
        <f t="shared" si="119"/>
        <v>30</v>
      </c>
    </row>
    <row r="1905" spans="14:20" hidden="1" x14ac:dyDescent="0.55000000000000004">
      <c r="N1905" t="s">
        <v>8221</v>
      </c>
      <c r="O1905">
        <v>1480357791</v>
      </c>
      <c r="P1905">
        <v>1485541791</v>
      </c>
      <c r="Q1905">
        <f t="shared" si="118"/>
        <v>5184000</v>
      </c>
      <c r="R1905" s="12">
        <f t="shared" si="116"/>
        <v>42702.770729166667</v>
      </c>
      <c r="S1905" s="12">
        <f t="shared" si="117"/>
        <v>42762.770729166667</v>
      </c>
      <c r="T1905">
        <f t="shared" si="119"/>
        <v>60</v>
      </c>
    </row>
    <row r="1906" spans="14:20" hidden="1" x14ac:dyDescent="0.55000000000000004">
      <c r="N1906" t="s">
        <v>8221</v>
      </c>
      <c r="O1906">
        <v>1447864021</v>
      </c>
      <c r="P1906">
        <v>1451752021</v>
      </c>
      <c r="Q1906">
        <f t="shared" si="118"/>
        <v>3888000</v>
      </c>
      <c r="R1906" s="12">
        <f t="shared" si="116"/>
        <v>42326.685428240744</v>
      </c>
      <c r="S1906" s="12">
        <f t="shared" si="117"/>
        <v>42371.685428240744</v>
      </c>
      <c r="T1906">
        <f t="shared" si="119"/>
        <v>45</v>
      </c>
    </row>
    <row r="1907" spans="14:20" hidden="1" x14ac:dyDescent="0.55000000000000004">
      <c r="N1907" t="s">
        <v>8221</v>
      </c>
      <c r="O1907">
        <v>1407535994</v>
      </c>
      <c r="P1907">
        <v>1410127994</v>
      </c>
      <c r="Q1907">
        <f t="shared" si="118"/>
        <v>2592000</v>
      </c>
      <c r="R1907" s="12">
        <f t="shared" si="116"/>
        <v>41859.925856481481</v>
      </c>
      <c r="S1907" s="12">
        <f t="shared" si="117"/>
        <v>41889.925856481481</v>
      </c>
      <c r="T1907">
        <f t="shared" si="119"/>
        <v>30</v>
      </c>
    </row>
    <row r="1908" spans="14:20" hidden="1" x14ac:dyDescent="0.55000000000000004">
      <c r="N1908" t="s">
        <v>8221</v>
      </c>
      <c r="O1908">
        <v>1464105983</v>
      </c>
      <c r="P1908">
        <v>1466697983</v>
      </c>
      <c r="Q1908">
        <f t="shared" si="118"/>
        <v>2592000</v>
      </c>
      <c r="R1908" s="12">
        <f t="shared" si="116"/>
        <v>42514.671099537038</v>
      </c>
      <c r="S1908" s="12">
        <f t="shared" si="117"/>
        <v>42544.671099537038</v>
      </c>
      <c r="T1908">
        <f t="shared" si="119"/>
        <v>30</v>
      </c>
    </row>
    <row r="1909" spans="14:20" hidden="1" x14ac:dyDescent="0.55000000000000004">
      <c r="N1909" t="s">
        <v>8221</v>
      </c>
      <c r="O1909">
        <v>1399557925</v>
      </c>
      <c r="P1909">
        <v>1400853925</v>
      </c>
      <c r="Q1909">
        <f t="shared" si="118"/>
        <v>1296000</v>
      </c>
      <c r="R1909" s="12">
        <f t="shared" si="116"/>
        <v>41767.587094907409</v>
      </c>
      <c r="S1909" s="12">
        <f t="shared" si="117"/>
        <v>41782.587094907409</v>
      </c>
      <c r="T1909">
        <f t="shared" si="119"/>
        <v>15</v>
      </c>
    </row>
    <row r="1910" spans="14:20" hidden="1" x14ac:dyDescent="0.55000000000000004">
      <c r="N1910" t="s">
        <v>8221</v>
      </c>
      <c r="O1910">
        <v>1480456900</v>
      </c>
      <c r="P1910">
        <v>1483048900</v>
      </c>
      <c r="Q1910">
        <f t="shared" si="118"/>
        <v>2592000</v>
      </c>
      <c r="R1910" s="12">
        <f t="shared" si="116"/>
        <v>42703.917824074073</v>
      </c>
      <c r="S1910" s="12">
        <f t="shared" si="117"/>
        <v>42733.917824074073</v>
      </c>
      <c r="T1910">
        <f t="shared" si="119"/>
        <v>30</v>
      </c>
    </row>
    <row r="1911" spans="14:20" hidden="1" x14ac:dyDescent="0.55000000000000004">
      <c r="N1911" t="s">
        <v>8221</v>
      </c>
      <c r="O1911">
        <v>1411467479</v>
      </c>
      <c r="P1911">
        <v>1414059479</v>
      </c>
      <c r="Q1911">
        <f t="shared" si="118"/>
        <v>2592000</v>
      </c>
      <c r="R1911" s="12">
        <f t="shared" si="116"/>
        <v>41905.429155092592</v>
      </c>
      <c r="S1911" s="12">
        <f t="shared" si="117"/>
        <v>41935.429155092592</v>
      </c>
      <c r="T1911">
        <f t="shared" si="119"/>
        <v>30</v>
      </c>
    </row>
    <row r="1912" spans="14:20" hidden="1" x14ac:dyDescent="0.55000000000000004">
      <c r="N1912" t="s">
        <v>8221</v>
      </c>
      <c r="O1912">
        <v>1442531217</v>
      </c>
      <c r="P1912">
        <v>1446331500</v>
      </c>
      <c r="Q1912">
        <f t="shared" si="118"/>
        <v>3800283</v>
      </c>
      <c r="R1912" s="12">
        <f t="shared" si="116"/>
        <v>42264.963159722218</v>
      </c>
      <c r="S1912" s="12">
        <f t="shared" si="117"/>
        <v>42308.947916666672</v>
      </c>
      <c r="T1912">
        <f t="shared" si="119"/>
        <v>43.984756944453693</v>
      </c>
    </row>
    <row r="1913" spans="14:20" hidden="1" x14ac:dyDescent="0.55000000000000004">
      <c r="N1913" t="s">
        <v>8221</v>
      </c>
      <c r="O1913">
        <v>1404953334</v>
      </c>
      <c r="P1913">
        <v>1407545334</v>
      </c>
      <c r="Q1913">
        <f t="shared" si="118"/>
        <v>2592000</v>
      </c>
      <c r="R1913" s="12">
        <f t="shared" si="116"/>
        <v>41830.033958333333</v>
      </c>
      <c r="S1913" s="12">
        <f t="shared" si="117"/>
        <v>41860.033958333333</v>
      </c>
      <c r="T1913">
        <f t="shared" si="119"/>
        <v>30</v>
      </c>
    </row>
    <row r="1914" spans="14:20" hidden="1" x14ac:dyDescent="0.55000000000000004">
      <c r="N1914" t="s">
        <v>8221</v>
      </c>
      <c r="O1914">
        <v>1430803560</v>
      </c>
      <c r="P1914">
        <v>1433395560</v>
      </c>
      <c r="Q1914">
        <f t="shared" si="118"/>
        <v>2592000</v>
      </c>
      <c r="R1914" s="12">
        <f t="shared" si="116"/>
        <v>42129.226388888885</v>
      </c>
      <c r="S1914" s="12">
        <f t="shared" si="117"/>
        <v>42159.226388888885</v>
      </c>
      <c r="T1914">
        <f t="shared" si="119"/>
        <v>30</v>
      </c>
    </row>
    <row r="1915" spans="14:20" hidden="1" x14ac:dyDescent="0.55000000000000004">
      <c r="N1915" t="s">
        <v>8221</v>
      </c>
      <c r="O1915">
        <v>1410178578</v>
      </c>
      <c r="P1915">
        <v>1412770578</v>
      </c>
      <c r="Q1915">
        <f t="shared" si="118"/>
        <v>2592000</v>
      </c>
      <c r="R1915" s="12">
        <f t="shared" si="116"/>
        <v>41890.511319444442</v>
      </c>
      <c r="S1915" s="12">
        <f t="shared" si="117"/>
        <v>41920.511319444442</v>
      </c>
      <c r="T1915">
        <f t="shared" si="119"/>
        <v>30</v>
      </c>
    </row>
    <row r="1916" spans="14:20" hidden="1" x14ac:dyDescent="0.55000000000000004">
      <c r="N1916" t="s">
        <v>8221</v>
      </c>
      <c r="O1916">
        <v>1413519073</v>
      </c>
      <c r="P1916">
        <v>1414814340</v>
      </c>
      <c r="Q1916">
        <f t="shared" si="118"/>
        <v>1295267</v>
      </c>
      <c r="R1916" s="12">
        <f t="shared" si="116"/>
        <v>41929.174456018518</v>
      </c>
      <c r="S1916" s="12">
        <f t="shared" si="117"/>
        <v>41944.165972222225</v>
      </c>
      <c r="T1916">
        <f t="shared" si="119"/>
        <v>14.991516203706851</v>
      </c>
    </row>
    <row r="1917" spans="14:20" hidden="1" x14ac:dyDescent="0.55000000000000004">
      <c r="N1917" t="s">
        <v>8221</v>
      </c>
      <c r="O1917">
        <v>1407892222</v>
      </c>
      <c r="P1917">
        <v>1409620222</v>
      </c>
      <c r="Q1917">
        <f t="shared" si="118"/>
        <v>1728000</v>
      </c>
      <c r="R1917" s="12">
        <f t="shared" si="116"/>
        <v>41864.04886574074</v>
      </c>
      <c r="S1917" s="12">
        <f t="shared" si="117"/>
        <v>41884.04886574074</v>
      </c>
      <c r="T1917">
        <f t="shared" si="119"/>
        <v>20</v>
      </c>
    </row>
    <row r="1918" spans="14:20" hidden="1" x14ac:dyDescent="0.55000000000000004">
      <c r="N1918" t="s">
        <v>8221</v>
      </c>
      <c r="O1918">
        <v>1476378775</v>
      </c>
      <c r="P1918">
        <v>1478542375</v>
      </c>
      <c r="Q1918">
        <f t="shared" si="118"/>
        <v>2163600</v>
      </c>
      <c r="R1918" s="12">
        <f t="shared" si="116"/>
        <v>42656.717303240745</v>
      </c>
      <c r="S1918" s="12">
        <f t="shared" si="117"/>
        <v>42681.758969907409</v>
      </c>
      <c r="T1918">
        <f t="shared" si="119"/>
        <v>25.041666666664241</v>
      </c>
    </row>
    <row r="1919" spans="14:20" hidden="1" x14ac:dyDescent="0.55000000000000004">
      <c r="N1919" t="s">
        <v>8221</v>
      </c>
      <c r="O1919">
        <v>1484116133</v>
      </c>
      <c r="P1919">
        <v>1486708133</v>
      </c>
      <c r="Q1919">
        <f t="shared" si="118"/>
        <v>2592000</v>
      </c>
      <c r="R1919" s="12">
        <f t="shared" si="116"/>
        <v>42746.270057870366</v>
      </c>
      <c r="S1919" s="12">
        <f t="shared" si="117"/>
        <v>42776.270057870366</v>
      </c>
      <c r="T1919">
        <f t="shared" si="119"/>
        <v>30</v>
      </c>
    </row>
    <row r="1920" spans="14:20" hidden="1" x14ac:dyDescent="0.55000000000000004">
      <c r="N1920" t="s">
        <v>8221</v>
      </c>
      <c r="O1920">
        <v>1404845851</v>
      </c>
      <c r="P1920">
        <v>1407869851</v>
      </c>
      <c r="Q1920">
        <f t="shared" si="118"/>
        <v>3024000</v>
      </c>
      <c r="R1920" s="12">
        <f t="shared" si="116"/>
        <v>41828.789942129632</v>
      </c>
      <c r="S1920" s="12">
        <f t="shared" si="117"/>
        <v>41863.789942129632</v>
      </c>
      <c r="T1920">
        <f t="shared" si="119"/>
        <v>35</v>
      </c>
    </row>
    <row r="1921" spans="14:20" hidden="1" x14ac:dyDescent="0.55000000000000004">
      <c r="N1921" t="s">
        <v>8221</v>
      </c>
      <c r="O1921">
        <v>1429477249</v>
      </c>
      <c r="P1921">
        <v>1432069249</v>
      </c>
      <c r="Q1921">
        <f t="shared" si="118"/>
        <v>2592000</v>
      </c>
      <c r="R1921" s="12">
        <f t="shared" si="116"/>
        <v>42113.875567129624</v>
      </c>
      <c r="S1921" s="12">
        <f t="shared" si="117"/>
        <v>42143.875567129624</v>
      </c>
      <c r="T1921">
        <f t="shared" si="119"/>
        <v>30</v>
      </c>
    </row>
    <row r="1922" spans="14:20" hidden="1" x14ac:dyDescent="0.55000000000000004">
      <c r="N1922" t="s">
        <v>8221</v>
      </c>
      <c r="O1922">
        <v>1443042061</v>
      </c>
      <c r="P1922">
        <v>1445468400</v>
      </c>
      <c r="Q1922">
        <f t="shared" si="118"/>
        <v>2426339</v>
      </c>
      <c r="R1922" s="12">
        <f t="shared" ref="R1922:R1985" si="120">(((O1922/60)/60)/24)+DATE(1970,1,1)</f>
        <v>42270.875706018516</v>
      </c>
      <c r="S1922" s="12">
        <f t="shared" ref="S1922:S1985" si="121">(((P1922/60)/60)/24)+DATE(1970,1,1)</f>
        <v>42298.958333333328</v>
      </c>
      <c r="T1922">
        <f t="shared" si="119"/>
        <v>28.082627314812271</v>
      </c>
    </row>
    <row r="1923" spans="14:20" x14ac:dyDescent="0.55000000000000004">
      <c r="N1923" t="s">
        <v>8219</v>
      </c>
      <c r="O1923">
        <v>1339651143</v>
      </c>
      <c r="P1923">
        <v>1342243143</v>
      </c>
      <c r="Q1923">
        <f t="shared" ref="Q1923:Q1986" si="122">P1923-O1923</f>
        <v>2592000</v>
      </c>
      <c r="R1923" s="12">
        <f t="shared" si="120"/>
        <v>41074.221562500003</v>
      </c>
      <c r="S1923" s="12">
        <f t="shared" si="121"/>
        <v>41104.221562500003</v>
      </c>
      <c r="T1923">
        <f t="shared" ref="T1923:T1986" si="123">S1923-R1923</f>
        <v>30</v>
      </c>
    </row>
    <row r="1924" spans="14:20" x14ac:dyDescent="0.55000000000000004">
      <c r="N1924" t="s">
        <v>8219</v>
      </c>
      <c r="O1924">
        <v>1384236507</v>
      </c>
      <c r="P1924">
        <v>1386828507</v>
      </c>
      <c r="Q1924">
        <f t="shared" si="122"/>
        <v>2592000</v>
      </c>
      <c r="R1924" s="12">
        <f t="shared" si="120"/>
        <v>41590.255868055552</v>
      </c>
      <c r="S1924" s="12">
        <f t="shared" si="121"/>
        <v>41620.255868055552</v>
      </c>
      <c r="T1924">
        <f t="shared" si="123"/>
        <v>30</v>
      </c>
    </row>
    <row r="1925" spans="14:20" x14ac:dyDescent="0.55000000000000004">
      <c r="N1925" t="s">
        <v>8219</v>
      </c>
      <c r="O1925">
        <v>1313612532</v>
      </c>
      <c r="P1925">
        <v>1317099540</v>
      </c>
      <c r="Q1925">
        <f t="shared" si="122"/>
        <v>3487008</v>
      </c>
      <c r="R1925" s="12">
        <f t="shared" si="120"/>
        <v>40772.848749999997</v>
      </c>
      <c r="S1925" s="12">
        <f t="shared" si="121"/>
        <v>40813.207638888889</v>
      </c>
      <c r="T1925">
        <f t="shared" si="123"/>
        <v>40.35888888889167</v>
      </c>
    </row>
    <row r="1926" spans="14:20" x14ac:dyDescent="0.55000000000000004">
      <c r="N1926" t="s">
        <v>8219</v>
      </c>
      <c r="O1926">
        <v>1387390555</v>
      </c>
      <c r="P1926">
        <v>1389814380</v>
      </c>
      <c r="Q1926">
        <f t="shared" si="122"/>
        <v>2423825</v>
      </c>
      <c r="R1926" s="12">
        <f t="shared" si="120"/>
        <v>41626.761053240742</v>
      </c>
      <c r="S1926" s="12">
        <f t="shared" si="121"/>
        <v>41654.814583333333</v>
      </c>
      <c r="T1926">
        <f t="shared" si="123"/>
        <v>28.053530092591245</v>
      </c>
    </row>
    <row r="1927" spans="14:20" x14ac:dyDescent="0.55000000000000004">
      <c r="N1927" t="s">
        <v>8219</v>
      </c>
      <c r="O1927">
        <v>1379540288</v>
      </c>
      <c r="P1927">
        <v>1381449600</v>
      </c>
      <c r="Q1927">
        <f t="shared" si="122"/>
        <v>1909312</v>
      </c>
      <c r="R1927" s="12">
        <f t="shared" si="120"/>
        <v>41535.90148148148</v>
      </c>
      <c r="S1927" s="12">
        <f t="shared" si="121"/>
        <v>41558</v>
      </c>
      <c r="T1927">
        <f t="shared" si="123"/>
        <v>22.098518518519995</v>
      </c>
    </row>
    <row r="1928" spans="14:20" x14ac:dyDescent="0.55000000000000004">
      <c r="N1928" t="s">
        <v>8219</v>
      </c>
      <c r="O1928">
        <v>1286319256</v>
      </c>
      <c r="P1928">
        <v>1288657560</v>
      </c>
      <c r="Q1928">
        <f t="shared" si="122"/>
        <v>2338304</v>
      </c>
      <c r="R1928" s="12">
        <f t="shared" si="120"/>
        <v>40456.954351851848</v>
      </c>
      <c r="S1928" s="12">
        <f t="shared" si="121"/>
        <v>40484.018055555556</v>
      </c>
      <c r="T1928">
        <f t="shared" si="123"/>
        <v>27.063703703708597</v>
      </c>
    </row>
    <row r="1929" spans="14:20" x14ac:dyDescent="0.55000000000000004">
      <c r="N1929" t="s">
        <v>8219</v>
      </c>
      <c r="O1929">
        <v>1329856839</v>
      </c>
      <c r="P1929">
        <v>1331182740</v>
      </c>
      <c r="Q1929">
        <f t="shared" si="122"/>
        <v>1325901</v>
      </c>
      <c r="R1929" s="12">
        <f t="shared" si="120"/>
        <v>40960.861562500002</v>
      </c>
      <c r="S1929" s="12">
        <f t="shared" si="121"/>
        <v>40976.207638888889</v>
      </c>
      <c r="T1929">
        <f t="shared" si="123"/>
        <v>15.346076388887013</v>
      </c>
    </row>
    <row r="1930" spans="14:20" x14ac:dyDescent="0.55000000000000004">
      <c r="N1930" t="s">
        <v>8219</v>
      </c>
      <c r="O1930">
        <v>1365348794</v>
      </c>
      <c r="P1930">
        <v>1367940794</v>
      </c>
      <c r="Q1930">
        <f t="shared" si="122"/>
        <v>2592000</v>
      </c>
      <c r="R1930" s="12">
        <f t="shared" si="120"/>
        <v>41371.648078703707</v>
      </c>
      <c r="S1930" s="12">
        <f t="shared" si="121"/>
        <v>41401.648078703707</v>
      </c>
      <c r="T1930">
        <f t="shared" si="123"/>
        <v>30</v>
      </c>
    </row>
    <row r="1931" spans="14:20" x14ac:dyDescent="0.55000000000000004">
      <c r="N1931" t="s">
        <v>8219</v>
      </c>
      <c r="O1931">
        <v>1306197066</v>
      </c>
      <c r="P1931">
        <v>1309825866</v>
      </c>
      <c r="Q1931">
        <f t="shared" si="122"/>
        <v>3628800</v>
      </c>
      <c r="R1931" s="12">
        <f t="shared" si="120"/>
        <v>40687.021597222221</v>
      </c>
      <c r="S1931" s="12">
        <f t="shared" si="121"/>
        <v>40729.021597222221</v>
      </c>
      <c r="T1931">
        <f t="shared" si="123"/>
        <v>42</v>
      </c>
    </row>
    <row r="1932" spans="14:20" x14ac:dyDescent="0.55000000000000004">
      <c r="N1932" t="s">
        <v>8219</v>
      </c>
      <c r="O1932">
        <v>1368019482</v>
      </c>
      <c r="P1932">
        <v>1373203482</v>
      </c>
      <c r="Q1932">
        <f t="shared" si="122"/>
        <v>5184000</v>
      </c>
      <c r="R1932" s="12">
        <f t="shared" si="120"/>
        <v>41402.558819444443</v>
      </c>
      <c r="S1932" s="12">
        <f t="shared" si="121"/>
        <v>41462.558819444443</v>
      </c>
      <c r="T1932">
        <f t="shared" si="123"/>
        <v>60</v>
      </c>
    </row>
    <row r="1933" spans="14:20" x14ac:dyDescent="0.55000000000000004">
      <c r="N1933" t="s">
        <v>8219</v>
      </c>
      <c r="O1933">
        <v>1336512309</v>
      </c>
      <c r="P1933">
        <v>1337657400</v>
      </c>
      <c r="Q1933">
        <f t="shared" si="122"/>
        <v>1145091</v>
      </c>
      <c r="R1933" s="12">
        <f t="shared" si="120"/>
        <v>41037.892465277779</v>
      </c>
      <c r="S1933" s="12">
        <f t="shared" si="121"/>
        <v>41051.145833333336</v>
      </c>
      <c r="T1933">
        <f t="shared" si="123"/>
        <v>13.253368055557075</v>
      </c>
    </row>
    <row r="1934" spans="14:20" x14ac:dyDescent="0.55000000000000004">
      <c r="N1934" t="s">
        <v>8219</v>
      </c>
      <c r="O1934">
        <v>1325618773</v>
      </c>
      <c r="P1934">
        <v>1327433173</v>
      </c>
      <c r="Q1934">
        <f t="shared" si="122"/>
        <v>1814400</v>
      </c>
      <c r="R1934" s="12">
        <f t="shared" si="120"/>
        <v>40911.809872685182</v>
      </c>
      <c r="S1934" s="12">
        <f t="shared" si="121"/>
        <v>40932.809872685182</v>
      </c>
      <c r="T1934">
        <f t="shared" si="123"/>
        <v>21</v>
      </c>
    </row>
    <row r="1935" spans="14:20" x14ac:dyDescent="0.55000000000000004">
      <c r="N1935" t="s">
        <v>8219</v>
      </c>
      <c r="O1935">
        <v>1409195307</v>
      </c>
      <c r="P1935">
        <v>1411787307</v>
      </c>
      <c r="Q1935">
        <f t="shared" si="122"/>
        <v>2592000</v>
      </c>
      <c r="R1935" s="12">
        <f t="shared" si="120"/>
        <v>41879.130868055552</v>
      </c>
      <c r="S1935" s="12">
        <f t="shared" si="121"/>
        <v>41909.130868055552</v>
      </c>
      <c r="T1935">
        <f t="shared" si="123"/>
        <v>30</v>
      </c>
    </row>
    <row r="1936" spans="14:20" x14ac:dyDescent="0.55000000000000004">
      <c r="N1936" t="s">
        <v>8219</v>
      </c>
      <c r="O1936">
        <v>1321649321</v>
      </c>
      <c r="P1936">
        <v>1324789200</v>
      </c>
      <c r="Q1936">
        <f t="shared" si="122"/>
        <v>3139879</v>
      </c>
      <c r="R1936" s="12">
        <f t="shared" si="120"/>
        <v>40865.867141203707</v>
      </c>
      <c r="S1936" s="12">
        <f t="shared" si="121"/>
        <v>40902.208333333336</v>
      </c>
      <c r="T1936">
        <f t="shared" si="123"/>
        <v>36.341192129628325</v>
      </c>
    </row>
    <row r="1937" spans="14:20" x14ac:dyDescent="0.55000000000000004">
      <c r="N1937" t="s">
        <v>8219</v>
      </c>
      <c r="O1937">
        <v>1400106171</v>
      </c>
      <c r="P1937">
        <v>1403326740</v>
      </c>
      <c r="Q1937">
        <f t="shared" si="122"/>
        <v>3220569</v>
      </c>
      <c r="R1937" s="12">
        <f t="shared" si="120"/>
        <v>41773.932534722226</v>
      </c>
      <c r="S1937" s="12">
        <f t="shared" si="121"/>
        <v>41811.207638888889</v>
      </c>
      <c r="T1937">
        <f t="shared" si="123"/>
        <v>37.275104166663368</v>
      </c>
    </row>
    <row r="1938" spans="14:20" x14ac:dyDescent="0.55000000000000004">
      <c r="N1938" t="s">
        <v>8219</v>
      </c>
      <c r="O1938">
        <v>1320528070</v>
      </c>
      <c r="P1938">
        <v>1323151140</v>
      </c>
      <c r="Q1938">
        <f t="shared" si="122"/>
        <v>2623070</v>
      </c>
      <c r="R1938" s="12">
        <f t="shared" si="120"/>
        <v>40852.889699074076</v>
      </c>
      <c r="S1938" s="12">
        <f t="shared" si="121"/>
        <v>40883.249305555553</v>
      </c>
      <c r="T1938">
        <f t="shared" si="123"/>
        <v>30.359606481477385</v>
      </c>
    </row>
    <row r="1939" spans="14:20" x14ac:dyDescent="0.55000000000000004">
      <c r="N1939" t="s">
        <v>8219</v>
      </c>
      <c r="O1939">
        <v>1338346281</v>
      </c>
      <c r="P1939">
        <v>1339732740</v>
      </c>
      <c r="Q1939">
        <f t="shared" si="122"/>
        <v>1386459</v>
      </c>
      <c r="R1939" s="12">
        <f t="shared" si="120"/>
        <v>41059.118993055556</v>
      </c>
      <c r="S1939" s="12">
        <f t="shared" si="121"/>
        <v>41075.165972222225</v>
      </c>
      <c r="T1939">
        <f t="shared" si="123"/>
        <v>16.046979166669189</v>
      </c>
    </row>
    <row r="1940" spans="14:20" x14ac:dyDescent="0.55000000000000004">
      <c r="N1940" t="s">
        <v>8219</v>
      </c>
      <c r="O1940">
        <v>1370067231</v>
      </c>
      <c r="P1940">
        <v>1372741200</v>
      </c>
      <c r="Q1940">
        <f t="shared" si="122"/>
        <v>2673969</v>
      </c>
      <c r="R1940" s="12">
        <f t="shared" si="120"/>
        <v>41426.259618055556</v>
      </c>
      <c r="S1940" s="12">
        <f t="shared" si="121"/>
        <v>41457.208333333336</v>
      </c>
      <c r="T1940">
        <f t="shared" si="123"/>
        <v>30.948715277780138</v>
      </c>
    </row>
    <row r="1941" spans="14:20" x14ac:dyDescent="0.55000000000000004">
      <c r="N1941" t="s">
        <v>8219</v>
      </c>
      <c r="O1941">
        <v>1360366708</v>
      </c>
      <c r="P1941">
        <v>1362955108</v>
      </c>
      <c r="Q1941">
        <f t="shared" si="122"/>
        <v>2588400</v>
      </c>
      <c r="R1941" s="12">
        <f t="shared" si="120"/>
        <v>41313.985046296293</v>
      </c>
      <c r="S1941" s="12">
        <f t="shared" si="121"/>
        <v>41343.943379629629</v>
      </c>
      <c r="T1941">
        <f t="shared" si="123"/>
        <v>29.958333333335759</v>
      </c>
    </row>
    <row r="1942" spans="14:20" x14ac:dyDescent="0.55000000000000004">
      <c r="N1942" t="s">
        <v>8219</v>
      </c>
      <c r="O1942">
        <v>1304770233</v>
      </c>
      <c r="P1942">
        <v>1308110340</v>
      </c>
      <c r="Q1942">
        <f t="shared" si="122"/>
        <v>3340107</v>
      </c>
      <c r="R1942" s="12">
        <f t="shared" si="120"/>
        <v>40670.507326388892</v>
      </c>
      <c r="S1942" s="12">
        <f t="shared" si="121"/>
        <v>40709.165972222225</v>
      </c>
      <c r="T1942">
        <f t="shared" si="123"/>
        <v>38.658645833333139</v>
      </c>
    </row>
    <row r="1943" spans="14:20" x14ac:dyDescent="0.55000000000000004">
      <c r="N1943" t="s">
        <v>8219</v>
      </c>
      <c r="O1943">
        <v>1397545131</v>
      </c>
      <c r="P1943">
        <v>1400137131</v>
      </c>
      <c r="Q1943">
        <f t="shared" si="122"/>
        <v>2592000</v>
      </c>
      <c r="R1943" s="12">
        <f t="shared" si="120"/>
        <v>41744.290868055556</v>
      </c>
      <c r="S1943" s="12">
        <f t="shared" si="121"/>
        <v>41774.290868055556</v>
      </c>
      <c r="T1943">
        <f t="shared" si="123"/>
        <v>30</v>
      </c>
    </row>
    <row r="1944" spans="14:20" x14ac:dyDescent="0.55000000000000004">
      <c r="N1944" t="s">
        <v>8219</v>
      </c>
      <c r="O1944">
        <v>1302033140</v>
      </c>
      <c r="P1944">
        <v>1309809140</v>
      </c>
      <c r="Q1944">
        <f t="shared" si="122"/>
        <v>7776000</v>
      </c>
      <c r="R1944" s="12">
        <f t="shared" si="120"/>
        <v>40638.828009259261</v>
      </c>
      <c r="S1944" s="12">
        <f t="shared" si="121"/>
        <v>40728.828009259261</v>
      </c>
      <c r="T1944">
        <f t="shared" si="123"/>
        <v>90</v>
      </c>
    </row>
    <row r="1945" spans="14:20" x14ac:dyDescent="0.55000000000000004">
      <c r="N1945" t="s">
        <v>8219</v>
      </c>
      <c r="O1945">
        <v>1467008916</v>
      </c>
      <c r="P1945">
        <v>1470896916</v>
      </c>
      <c r="Q1945">
        <f t="shared" si="122"/>
        <v>3888000</v>
      </c>
      <c r="R1945" s="12">
        <f t="shared" si="120"/>
        <v>42548.269861111112</v>
      </c>
      <c r="S1945" s="12">
        <f t="shared" si="121"/>
        <v>42593.269861111112</v>
      </c>
      <c r="T1945">
        <f t="shared" si="123"/>
        <v>45</v>
      </c>
    </row>
    <row r="1946" spans="14:20" x14ac:dyDescent="0.55000000000000004">
      <c r="N1946" t="s">
        <v>8219</v>
      </c>
      <c r="O1946">
        <v>1396360890</v>
      </c>
      <c r="P1946">
        <v>1398952890</v>
      </c>
      <c r="Q1946">
        <f t="shared" si="122"/>
        <v>2592000</v>
      </c>
      <c r="R1946" s="12">
        <f t="shared" si="120"/>
        <v>41730.584374999999</v>
      </c>
      <c r="S1946" s="12">
        <f t="shared" si="121"/>
        <v>41760.584374999999</v>
      </c>
      <c r="T1946">
        <f t="shared" si="123"/>
        <v>30</v>
      </c>
    </row>
    <row r="1947" spans="14:20" x14ac:dyDescent="0.55000000000000004">
      <c r="N1947" t="s">
        <v>8219</v>
      </c>
      <c r="O1947">
        <v>1433224958</v>
      </c>
      <c r="P1947">
        <v>1436680958</v>
      </c>
      <c r="Q1947">
        <f t="shared" si="122"/>
        <v>3456000</v>
      </c>
      <c r="R1947" s="12">
        <f t="shared" si="120"/>
        <v>42157.251828703709</v>
      </c>
      <c r="S1947" s="12">
        <f t="shared" si="121"/>
        <v>42197.251828703709</v>
      </c>
      <c r="T1947">
        <f t="shared" si="123"/>
        <v>40</v>
      </c>
    </row>
    <row r="1948" spans="14:20" x14ac:dyDescent="0.55000000000000004">
      <c r="N1948" t="s">
        <v>8219</v>
      </c>
      <c r="O1948">
        <v>1392780961</v>
      </c>
      <c r="P1948">
        <v>1397961361</v>
      </c>
      <c r="Q1948">
        <f t="shared" si="122"/>
        <v>5180400</v>
      </c>
      <c r="R1948" s="12">
        <f t="shared" si="120"/>
        <v>41689.150011574071</v>
      </c>
      <c r="S1948" s="12">
        <f t="shared" si="121"/>
        <v>41749.108344907407</v>
      </c>
      <c r="T1948">
        <f t="shared" si="123"/>
        <v>59.958333333335759</v>
      </c>
    </row>
    <row r="1949" spans="14:20" x14ac:dyDescent="0.55000000000000004">
      <c r="N1949" t="s">
        <v>8219</v>
      </c>
      <c r="O1949">
        <v>1255730520</v>
      </c>
      <c r="P1949">
        <v>1258955940</v>
      </c>
      <c r="Q1949">
        <f t="shared" si="122"/>
        <v>3225420</v>
      </c>
      <c r="R1949" s="12">
        <f t="shared" si="120"/>
        <v>40102.918055555558</v>
      </c>
      <c r="S1949" s="12">
        <f t="shared" si="121"/>
        <v>40140.249305555553</v>
      </c>
      <c r="T1949">
        <f t="shared" si="123"/>
        <v>37.331249999995634</v>
      </c>
    </row>
    <row r="1950" spans="14:20" x14ac:dyDescent="0.55000000000000004">
      <c r="N1950" t="s">
        <v>8219</v>
      </c>
      <c r="O1950">
        <v>1460557809</v>
      </c>
      <c r="P1950">
        <v>1465232520</v>
      </c>
      <c r="Q1950">
        <f t="shared" si="122"/>
        <v>4674711</v>
      </c>
      <c r="R1950" s="12">
        <f t="shared" si="120"/>
        <v>42473.604270833333</v>
      </c>
      <c r="S1950" s="12">
        <f t="shared" si="121"/>
        <v>42527.709722222222</v>
      </c>
      <c r="T1950">
        <f t="shared" si="123"/>
        <v>54.105451388888469</v>
      </c>
    </row>
    <row r="1951" spans="14:20" x14ac:dyDescent="0.55000000000000004">
      <c r="N1951" t="s">
        <v>8219</v>
      </c>
      <c r="O1951">
        <v>1402394951</v>
      </c>
      <c r="P1951">
        <v>1404986951</v>
      </c>
      <c r="Q1951">
        <f t="shared" si="122"/>
        <v>2592000</v>
      </c>
      <c r="R1951" s="12">
        <f t="shared" si="120"/>
        <v>41800.423043981478</v>
      </c>
      <c r="S1951" s="12">
        <f t="shared" si="121"/>
        <v>41830.423043981478</v>
      </c>
      <c r="T1951">
        <f t="shared" si="123"/>
        <v>30</v>
      </c>
    </row>
    <row r="1952" spans="14:20" x14ac:dyDescent="0.55000000000000004">
      <c r="N1952" t="s">
        <v>8219</v>
      </c>
      <c r="O1952">
        <v>1300767673</v>
      </c>
      <c r="P1952">
        <v>1303446073</v>
      </c>
      <c r="Q1952">
        <f t="shared" si="122"/>
        <v>2678400</v>
      </c>
      <c r="R1952" s="12">
        <f t="shared" si="120"/>
        <v>40624.181400462963</v>
      </c>
      <c r="S1952" s="12">
        <f t="shared" si="121"/>
        <v>40655.181400462963</v>
      </c>
      <c r="T1952">
        <f t="shared" si="123"/>
        <v>31</v>
      </c>
    </row>
    <row r="1953" spans="14:20" x14ac:dyDescent="0.55000000000000004">
      <c r="N1953" t="s">
        <v>8219</v>
      </c>
      <c r="O1953">
        <v>1475921137</v>
      </c>
      <c r="P1953">
        <v>1478516737</v>
      </c>
      <c r="Q1953">
        <f t="shared" si="122"/>
        <v>2595600</v>
      </c>
      <c r="R1953" s="12">
        <f t="shared" si="120"/>
        <v>42651.420567129629</v>
      </c>
      <c r="S1953" s="12">
        <f t="shared" si="121"/>
        <v>42681.462233796294</v>
      </c>
      <c r="T1953">
        <f t="shared" si="123"/>
        <v>30.041666666664241</v>
      </c>
    </row>
    <row r="1954" spans="14:20" x14ac:dyDescent="0.55000000000000004">
      <c r="N1954" t="s">
        <v>8219</v>
      </c>
      <c r="O1954">
        <v>1378737215</v>
      </c>
      <c r="P1954">
        <v>1381934015</v>
      </c>
      <c r="Q1954">
        <f t="shared" si="122"/>
        <v>3196800</v>
      </c>
      <c r="R1954" s="12">
        <f t="shared" si="120"/>
        <v>41526.60665509259</v>
      </c>
      <c r="S1954" s="12">
        <f t="shared" si="121"/>
        <v>41563.60665509259</v>
      </c>
      <c r="T1954">
        <f t="shared" si="123"/>
        <v>37</v>
      </c>
    </row>
    <row r="1955" spans="14:20" x14ac:dyDescent="0.55000000000000004">
      <c r="N1955" t="s">
        <v>8219</v>
      </c>
      <c r="O1955">
        <v>1328158065</v>
      </c>
      <c r="P1955">
        <v>1330657200</v>
      </c>
      <c r="Q1955">
        <f t="shared" si="122"/>
        <v>2499135</v>
      </c>
      <c r="R1955" s="12">
        <f t="shared" si="120"/>
        <v>40941.199826388889</v>
      </c>
      <c r="S1955" s="12">
        <f t="shared" si="121"/>
        <v>40970.125</v>
      </c>
      <c r="T1955">
        <f t="shared" si="123"/>
        <v>28.925173611110949</v>
      </c>
    </row>
    <row r="1956" spans="14:20" x14ac:dyDescent="0.55000000000000004">
      <c r="N1956" t="s">
        <v>8219</v>
      </c>
      <c r="O1956">
        <v>1453730176</v>
      </c>
      <c r="P1956">
        <v>1457758800</v>
      </c>
      <c r="Q1956">
        <f t="shared" si="122"/>
        <v>4028624</v>
      </c>
      <c r="R1956" s="12">
        <f t="shared" si="120"/>
        <v>42394.580740740741</v>
      </c>
      <c r="S1956" s="12">
        <f t="shared" si="121"/>
        <v>42441.208333333328</v>
      </c>
      <c r="T1956">
        <f t="shared" si="123"/>
        <v>46.627592592587462</v>
      </c>
    </row>
    <row r="1957" spans="14:20" x14ac:dyDescent="0.55000000000000004">
      <c r="N1957" t="s">
        <v>8219</v>
      </c>
      <c r="O1957">
        <v>1334989881</v>
      </c>
      <c r="P1957">
        <v>1337799600</v>
      </c>
      <c r="Q1957">
        <f t="shared" si="122"/>
        <v>2809719</v>
      </c>
      <c r="R1957" s="12">
        <f t="shared" si="120"/>
        <v>41020.271770833337</v>
      </c>
      <c r="S1957" s="12">
        <f t="shared" si="121"/>
        <v>41052.791666666664</v>
      </c>
      <c r="T1957">
        <f t="shared" si="123"/>
        <v>32.51989583332761</v>
      </c>
    </row>
    <row r="1958" spans="14:20" x14ac:dyDescent="0.55000000000000004">
      <c r="N1958" t="s">
        <v>8219</v>
      </c>
      <c r="O1958">
        <v>1425507005</v>
      </c>
      <c r="P1958">
        <v>1429391405</v>
      </c>
      <c r="Q1958">
        <f t="shared" si="122"/>
        <v>3884400</v>
      </c>
      <c r="R1958" s="12">
        <f t="shared" si="120"/>
        <v>42067.923668981486</v>
      </c>
      <c r="S1958" s="12">
        <f t="shared" si="121"/>
        <v>42112.882002314815</v>
      </c>
      <c r="T1958">
        <f t="shared" si="123"/>
        <v>44.958333333328483</v>
      </c>
    </row>
    <row r="1959" spans="14:20" x14ac:dyDescent="0.55000000000000004">
      <c r="N1959" t="s">
        <v>8219</v>
      </c>
      <c r="O1959">
        <v>1348712513</v>
      </c>
      <c r="P1959">
        <v>1351304513</v>
      </c>
      <c r="Q1959">
        <f t="shared" si="122"/>
        <v>2592000</v>
      </c>
      <c r="R1959" s="12">
        <f t="shared" si="120"/>
        <v>41179.098530092589</v>
      </c>
      <c r="S1959" s="12">
        <f t="shared" si="121"/>
        <v>41209.098530092589</v>
      </c>
      <c r="T1959">
        <f t="shared" si="123"/>
        <v>30</v>
      </c>
    </row>
    <row r="1960" spans="14:20" x14ac:dyDescent="0.55000000000000004">
      <c r="N1960" t="s">
        <v>8219</v>
      </c>
      <c r="O1960">
        <v>1361490161</v>
      </c>
      <c r="P1960">
        <v>1364078561</v>
      </c>
      <c r="Q1960">
        <f t="shared" si="122"/>
        <v>2588400</v>
      </c>
      <c r="R1960" s="12">
        <f t="shared" si="120"/>
        <v>41326.987974537034</v>
      </c>
      <c r="S1960" s="12">
        <f t="shared" si="121"/>
        <v>41356.94630787037</v>
      </c>
      <c r="T1960">
        <f t="shared" si="123"/>
        <v>29.958333333335759</v>
      </c>
    </row>
    <row r="1961" spans="14:20" x14ac:dyDescent="0.55000000000000004">
      <c r="N1961" t="s">
        <v>8219</v>
      </c>
      <c r="O1961">
        <v>1408565860</v>
      </c>
      <c r="P1961">
        <v>1412121600</v>
      </c>
      <c r="Q1961">
        <f t="shared" si="122"/>
        <v>3555740</v>
      </c>
      <c r="R1961" s="12">
        <f t="shared" si="120"/>
        <v>41871.845601851855</v>
      </c>
      <c r="S1961" s="12">
        <f t="shared" si="121"/>
        <v>41913</v>
      </c>
      <c r="T1961">
        <f t="shared" si="123"/>
        <v>41.154398148144537</v>
      </c>
    </row>
    <row r="1962" spans="14:20" x14ac:dyDescent="0.55000000000000004">
      <c r="N1962" t="s">
        <v>8219</v>
      </c>
      <c r="O1962">
        <v>1416559341</v>
      </c>
      <c r="P1962">
        <v>1419151341</v>
      </c>
      <c r="Q1962">
        <f t="shared" si="122"/>
        <v>2592000</v>
      </c>
      <c r="R1962" s="12">
        <f t="shared" si="120"/>
        <v>41964.362743055557</v>
      </c>
      <c r="S1962" s="12">
        <f t="shared" si="121"/>
        <v>41994.362743055557</v>
      </c>
      <c r="T1962">
        <f t="shared" si="123"/>
        <v>30</v>
      </c>
    </row>
    <row r="1963" spans="14:20" x14ac:dyDescent="0.55000000000000004">
      <c r="N1963" t="s">
        <v>8219</v>
      </c>
      <c r="O1963">
        <v>1346042417</v>
      </c>
      <c r="P1963">
        <v>1349495940</v>
      </c>
      <c r="Q1963">
        <f t="shared" si="122"/>
        <v>3453523</v>
      </c>
      <c r="R1963" s="12">
        <f t="shared" si="120"/>
        <v>41148.194641203707</v>
      </c>
      <c r="S1963" s="12">
        <f t="shared" si="121"/>
        <v>41188.165972222225</v>
      </c>
      <c r="T1963">
        <f t="shared" si="123"/>
        <v>39.971331018517958</v>
      </c>
    </row>
    <row r="1964" spans="14:20" x14ac:dyDescent="0.55000000000000004">
      <c r="N1964" t="s">
        <v>8219</v>
      </c>
      <c r="O1964">
        <v>1397414636</v>
      </c>
      <c r="P1964">
        <v>1400006636</v>
      </c>
      <c r="Q1964">
        <f t="shared" si="122"/>
        <v>2592000</v>
      </c>
      <c r="R1964" s="12">
        <f t="shared" si="120"/>
        <v>41742.780509259261</v>
      </c>
      <c r="S1964" s="12">
        <f t="shared" si="121"/>
        <v>41772.780509259261</v>
      </c>
      <c r="T1964">
        <f t="shared" si="123"/>
        <v>30</v>
      </c>
    </row>
    <row r="1965" spans="14:20" x14ac:dyDescent="0.55000000000000004">
      <c r="N1965" t="s">
        <v>8219</v>
      </c>
      <c r="O1965">
        <v>1407838734</v>
      </c>
      <c r="P1965">
        <v>1410862734</v>
      </c>
      <c r="Q1965">
        <f t="shared" si="122"/>
        <v>3024000</v>
      </c>
      <c r="R1965" s="12">
        <f t="shared" si="120"/>
        <v>41863.429791666669</v>
      </c>
      <c r="S1965" s="12">
        <f t="shared" si="121"/>
        <v>41898.429791666669</v>
      </c>
      <c r="T1965">
        <f t="shared" si="123"/>
        <v>35</v>
      </c>
    </row>
    <row r="1966" spans="14:20" x14ac:dyDescent="0.55000000000000004">
      <c r="N1966" t="s">
        <v>8219</v>
      </c>
      <c r="O1966">
        <v>1458714772</v>
      </c>
      <c r="P1966">
        <v>1461306772</v>
      </c>
      <c r="Q1966">
        <f t="shared" si="122"/>
        <v>2592000</v>
      </c>
      <c r="R1966" s="12">
        <f t="shared" si="120"/>
        <v>42452.272824074069</v>
      </c>
      <c r="S1966" s="12">
        <f t="shared" si="121"/>
        <v>42482.272824074069</v>
      </c>
      <c r="T1966">
        <f t="shared" si="123"/>
        <v>30</v>
      </c>
    </row>
    <row r="1967" spans="14:20" x14ac:dyDescent="0.55000000000000004">
      <c r="N1967" t="s">
        <v>8219</v>
      </c>
      <c r="O1967">
        <v>1324433310</v>
      </c>
      <c r="P1967">
        <v>1326330000</v>
      </c>
      <c r="Q1967">
        <f t="shared" si="122"/>
        <v>1896690</v>
      </c>
      <c r="R1967" s="12">
        <f t="shared" si="120"/>
        <v>40898.089236111111</v>
      </c>
      <c r="S1967" s="12">
        <f t="shared" si="121"/>
        <v>40920.041666666664</v>
      </c>
      <c r="T1967">
        <f t="shared" si="123"/>
        <v>21.952430555553292</v>
      </c>
    </row>
    <row r="1968" spans="14:20" x14ac:dyDescent="0.55000000000000004">
      <c r="N1968" t="s">
        <v>8219</v>
      </c>
      <c r="O1968">
        <v>1405429098</v>
      </c>
      <c r="P1968">
        <v>1408021098</v>
      </c>
      <c r="Q1968">
        <f t="shared" si="122"/>
        <v>2592000</v>
      </c>
      <c r="R1968" s="12">
        <f t="shared" si="120"/>
        <v>41835.540486111109</v>
      </c>
      <c r="S1968" s="12">
        <f t="shared" si="121"/>
        <v>41865.540486111109</v>
      </c>
      <c r="T1968">
        <f t="shared" si="123"/>
        <v>30</v>
      </c>
    </row>
    <row r="1969" spans="14:20" x14ac:dyDescent="0.55000000000000004">
      <c r="N1969" t="s">
        <v>8219</v>
      </c>
      <c r="O1969">
        <v>1396367729</v>
      </c>
      <c r="P1969">
        <v>1398959729</v>
      </c>
      <c r="Q1969">
        <f t="shared" si="122"/>
        <v>2592000</v>
      </c>
      <c r="R1969" s="12">
        <f t="shared" si="120"/>
        <v>41730.663530092592</v>
      </c>
      <c r="S1969" s="12">
        <f t="shared" si="121"/>
        <v>41760.663530092592</v>
      </c>
      <c r="T1969">
        <f t="shared" si="123"/>
        <v>30</v>
      </c>
    </row>
    <row r="1970" spans="14:20" x14ac:dyDescent="0.55000000000000004">
      <c r="N1970" t="s">
        <v>8219</v>
      </c>
      <c r="O1970">
        <v>1478095515</v>
      </c>
      <c r="P1970">
        <v>1480777515</v>
      </c>
      <c r="Q1970">
        <f t="shared" si="122"/>
        <v>2682000</v>
      </c>
      <c r="R1970" s="12">
        <f t="shared" si="120"/>
        <v>42676.586979166663</v>
      </c>
      <c r="S1970" s="12">
        <f t="shared" si="121"/>
        <v>42707.628645833334</v>
      </c>
      <c r="T1970">
        <f t="shared" si="123"/>
        <v>31.041666666671517</v>
      </c>
    </row>
    <row r="1971" spans="14:20" x14ac:dyDescent="0.55000000000000004">
      <c r="N1971" t="s">
        <v>8219</v>
      </c>
      <c r="O1971">
        <v>1467831668</v>
      </c>
      <c r="P1971">
        <v>1470423668</v>
      </c>
      <c r="Q1971">
        <f t="shared" si="122"/>
        <v>2592000</v>
      </c>
      <c r="R1971" s="12">
        <f t="shared" si="120"/>
        <v>42557.792453703703</v>
      </c>
      <c r="S1971" s="12">
        <f t="shared" si="121"/>
        <v>42587.792453703703</v>
      </c>
      <c r="T1971">
        <f t="shared" si="123"/>
        <v>30</v>
      </c>
    </row>
    <row r="1972" spans="14:20" x14ac:dyDescent="0.55000000000000004">
      <c r="N1972" t="s">
        <v>8219</v>
      </c>
      <c r="O1972">
        <v>1361248701</v>
      </c>
      <c r="P1972">
        <v>1366429101</v>
      </c>
      <c r="Q1972">
        <f t="shared" si="122"/>
        <v>5180400</v>
      </c>
      <c r="R1972" s="12">
        <f t="shared" si="120"/>
        <v>41324.193298611113</v>
      </c>
      <c r="S1972" s="12">
        <f t="shared" si="121"/>
        <v>41384.151631944449</v>
      </c>
      <c r="T1972">
        <f t="shared" si="123"/>
        <v>59.958333333335759</v>
      </c>
    </row>
    <row r="1973" spans="14:20" x14ac:dyDescent="0.55000000000000004">
      <c r="N1973" t="s">
        <v>8219</v>
      </c>
      <c r="O1973">
        <v>1381752061</v>
      </c>
      <c r="P1973">
        <v>1384488000</v>
      </c>
      <c r="Q1973">
        <f t="shared" si="122"/>
        <v>2735939</v>
      </c>
      <c r="R1973" s="12">
        <f t="shared" si="120"/>
        <v>41561.500706018516</v>
      </c>
      <c r="S1973" s="12">
        <f t="shared" si="121"/>
        <v>41593.166666666664</v>
      </c>
      <c r="T1973">
        <f t="shared" si="123"/>
        <v>31.66596064814803</v>
      </c>
    </row>
    <row r="1974" spans="14:20" x14ac:dyDescent="0.55000000000000004">
      <c r="N1974" t="s">
        <v>8219</v>
      </c>
      <c r="O1974">
        <v>1350605844</v>
      </c>
      <c r="P1974">
        <v>1353201444</v>
      </c>
      <c r="Q1974">
        <f t="shared" si="122"/>
        <v>2595600</v>
      </c>
      <c r="R1974" s="12">
        <f t="shared" si="120"/>
        <v>41201.012083333335</v>
      </c>
      <c r="S1974" s="12">
        <f t="shared" si="121"/>
        <v>41231.053749999999</v>
      </c>
      <c r="T1974">
        <f t="shared" si="123"/>
        <v>30.041666666664241</v>
      </c>
    </row>
    <row r="1975" spans="14:20" x14ac:dyDescent="0.55000000000000004">
      <c r="N1975" t="s">
        <v>8219</v>
      </c>
      <c r="O1975">
        <v>1467134464</v>
      </c>
      <c r="P1975">
        <v>1470466800</v>
      </c>
      <c r="Q1975">
        <f t="shared" si="122"/>
        <v>3332336</v>
      </c>
      <c r="R1975" s="12">
        <f t="shared" si="120"/>
        <v>42549.722962962958</v>
      </c>
      <c r="S1975" s="12">
        <f t="shared" si="121"/>
        <v>42588.291666666672</v>
      </c>
      <c r="T1975">
        <f t="shared" si="123"/>
        <v>38.568703703713254</v>
      </c>
    </row>
    <row r="1976" spans="14:20" x14ac:dyDescent="0.55000000000000004">
      <c r="N1976" t="s">
        <v>8219</v>
      </c>
      <c r="O1976">
        <v>1371715269</v>
      </c>
      <c r="P1976">
        <v>1376899269</v>
      </c>
      <c r="Q1976">
        <f t="shared" si="122"/>
        <v>5184000</v>
      </c>
      <c r="R1976" s="12">
        <f t="shared" si="120"/>
        <v>41445.334131944444</v>
      </c>
      <c r="S1976" s="12">
        <f t="shared" si="121"/>
        <v>41505.334131944444</v>
      </c>
      <c r="T1976">
        <f t="shared" si="123"/>
        <v>60</v>
      </c>
    </row>
    <row r="1977" spans="14:20" x14ac:dyDescent="0.55000000000000004">
      <c r="N1977" t="s">
        <v>8219</v>
      </c>
      <c r="O1977">
        <v>1360346851</v>
      </c>
      <c r="P1977">
        <v>1362938851</v>
      </c>
      <c r="Q1977">
        <f t="shared" si="122"/>
        <v>2592000</v>
      </c>
      <c r="R1977" s="12">
        <f t="shared" si="120"/>
        <v>41313.755219907405</v>
      </c>
      <c r="S1977" s="12">
        <f t="shared" si="121"/>
        <v>41343.755219907405</v>
      </c>
      <c r="T1977">
        <f t="shared" si="123"/>
        <v>30</v>
      </c>
    </row>
    <row r="1978" spans="14:20" x14ac:dyDescent="0.55000000000000004">
      <c r="N1978" t="s">
        <v>8219</v>
      </c>
      <c r="O1978">
        <v>1371159325</v>
      </c>
      <c r="P1978">
        <v>1373751325</v>
      </c>
      <c r="Q1978">
        <f t="shared" si="122"/>
        <v>2592000</v>
      </c>
      <c r="R1978" s="12">
        <f t="shared" si="120"/>
        <v>41438.899594907409</v>
      </c>
      <c r="S1978" s="12">
        <f t="shared" si="121"/>
        <v>41468.899594907409</v>
      </c>
      <c r="T1978">
        <f t="shared" si="123"/>
        <v>30</v>
      </c>
    </row>
    <row r="1979" spans="14:20" x14ac:dyDescent="0.55000000000000004">
      <c r="N1979" t="s">
        <v>8219</v>
      </c>
      <c r="O1979">
        <v>1446527540</v>
      </c>
      <c r="P1979">
        <v>1450511940</v>
      </c>
      <c r="Q1979">
        <f t="shared" si="122"/>
        <v>3984400</v>
      </c>
      <c r="R1979" s="12">
        <f t="shared" si="120"/>
        <v>42311.216898148152</v>
      </c>
      <c r="S1979" s="12">
        <f t="shared" si="121"/>
        <v>42357.332638888889</v>
      </c>
      <c r="T1979">
        <f t="shared" si="123"/>
        <v>46.115740740737238</v>
      </c>
    </row>
    <row r="1980" spans="14:20" x14ac:dyDescent="0.55000000000000004">
      <c r="N1980" t="s">
        <v>8219</v>
      </c>
      <c r="O1980">
        <v>1336627492</v>
      </c>
      <c r="P1980">
        <v>1339484400</v>
      </c>
      <c r="Q1980">
        <f t="shared" si="122"/>
        <v>2856908</v>
      </c>
      <c r="R1980" s="12">
        <f t="shared" si="120"/>
        <v>41039.225601851853</v>
      </c>
      <c r="S1980" s="12">
        <f t="shared" si="121"/>
        <v>41072.291666666664</v>
      </c>
      <c r="T1980">
        <f t="shared" si="123"/>
        <v>33.066064814811398</v>
      </c>
    </row>
    <row r="1981" spans="14:20" x14ac:dyDescent="0.55000000000000004">
      <c r="N1981" t="s">
        <v>8219</v>
      </c>
      <c r="O1981">
        <v>1444734146</v>
      </c>
      <c r="P1981">
        <v>1447909140</v>
      </c>
      <c r="Q1981">
        <f t="shared" si="122"/>
        <v>3174994</v>
      </c>
      <c r="R1981" s="12">
        <f t="shared" si="120"/>
        <v>42290.460023148145</v>
      </c>
      <c r="S1981" s="12">
        <f t="shared" si="121"/>
        <v>42327.207638888889</v>
      </c>
      <c r="T1981">
        <f t="shared" si="123"/>
        <v>36.74761574074364</v>
      </c>
    </row>
    <row r="1982" spans="14:20" x14ac:dyDescent="0.55000000000000004">
      <c r="N1982" t="s">
        <v>8219</v>
      </c>
      <c r="O1982">
        <v>1456232462</v>
      </c>
      <c r="P1982">
        <v>1459684862</v>
      </c>
      <c r="Q1982">
        <f t="shared" si="122"/>
        <v>3452400</v>
      </c>
      <c r="R1982" s="12">
        <f t="shared" si="120"/>
        <v>42423.542384259257</v>
      </c>
      <c r="S1982" s="12">
        <f t="shared" si="121"/>
        <v>42463.500717592593</v>
      </c>
      <c r="T1982">
        <f t="shared" si="123"/>
        <v>39.958333333335759</v>
      </c>
    </row>
    <row r="1983" spans="14:20" hidden="1" x14ac:dyDescent="0.55000000000000004">
      <c r="N1983" t="s">
        <v>8221</v>
      </c>
      <c r="O1983">
        <v>1402334665</v>
      </c>
      <c r="P1983">
        <v>1404926665</v>
      </c>
      <c r="Q1983">
        <f t="shared" si="122"/>
        <v>2592000</v>
      </c>
      <c r="R1983" s="12">
        <f t="shared" si="120"/>
        <v>41799.725289351853</v>
      </c>
      <c r="S1983" s="12">
        <f t="shared" si="121"/>
        <v>41829.725289351853</v>
      </c>
      <c r="T1983">
        <f t="shared" si="123"/>
        <v>30</v>
      </c>
    </row>
    <row r="1984" spans="14:20" hidden="1" x14ac:dyDescent="0.55000000000000004">
      <c r="N1984" t="s">
        <v>8221</v>
      </c>
      <c r="O1984">
        <v>1478268287</v>
      </c>
      <c r="P1984">
        <v>1480863887</v>
      </c>
      <c r="Q1984">
        <f t="shared" si="122"/>
        <v>2595600</v>
      </c>
      <c r="R1984" s="12">
        <f t="shared" si="120"/>
        <v>42678.586655092593</v>
      </c>
      <c r="S1984" s="12">
        <f t="shared" si="121"/>
        <v>42708.628321759257</v>
      </c>
      <c r="T1984">
        <f t="shared" si="123"/>
        <v>30.041666666664241</v>
      </c>
    </row>
    <row r="1985" spans="14:20" hidden="1" x14ac:dyDescent="0.55000000000000004">
      <c r="N1985" t="s">
        <v>8221</v>
      </c>
      <c r="O1985">
        <v>1470874618</v>
      </c>
      <c r="P1985">
        <v>1472799600</v>
      </c>
      <c r="Q1985">
        <f t="shared" si="122"/>
        <v>1924982</v>
      </c>
      <c r="R1985" s="12">
        <f t="shared" si="120"/>
        <v>42593.011782407411</v>
      </c>
      <c r="S1985" s="12">
        <f t="shared" si="121"/>
        <v>42615.291666666672</v>
      </c>
      <c r="T1985">
        <f t="shared" si="123"/>
        <v>22.279884259260143</v>
      </c>
    </row>
    <row r="1986" spans="14:20" hidden="1" x14ac:dyDescent="0.55000000000000004">
      <c r="N1986" t="s">
        <v>8221</v>
      </c>
      <c r="O1986">
        <v>1412189881</v>
      </c>
      <c r="P1986">
        <v>1417377481</v>
      </c>
      <c r="Q1986">
        <f t="shared" si="122"/>
        <v>5187600</v>
      </c>
      <c r="R1986" s="12">
        <f t="shared" ref="R1986:R2049" si="124">(((O1986/60)/60)/24)+DATE(1970,1,1)</f>
        <v>41913.790289351848</v>
      </c>
      <c r="S1986" s="12">
        <f t="shared" ref="S1986:S2049" si="125">(((P1986/60)/60)/24)+DATE(1970,1,1)</f>
        <v>41973.831956018519</v>
      </c>
      <c r="T1986">
        <f t="shared" si="123"/>
        <v>60.041666666671517</v>
      </c>
    </row>
    <row r="1987" spans="14:20" hidden="1" x14ac:dyDescent="0.55000000000000004">
      <c r="N1987" t="s">
        <v>8221</v>
      </c>
      <c r="O1987">
        <v>1467650771</v>
      </c>
      <c r="P1987">
        <v>1470178800</v>
      </c>
      <c r="Q1987">
        <f t="shared" ref="Q1987:Q2050" si="126">P1987-O1987</f>
        <v>2528029</v>
      </c>
      <c r="R1987" s="12">
        <f t="shared" si="124"/>
        <v>42555.698738425926</v>
      </c>
      <c r="S1987" s="12">
        <f t="shared" si="125"/>
        <v>42584.958333333328</v>
      </c>
      <c r="T1987">
        <f t="shared" ref="T1987:T2050" si="127">S1987-R1987</f>
        <v>29.259594907402061</v>
      </c>
    </row>
    <row r="1988" spans="14:20" hidden="1" x14ac:dyDescent="0.55000000000000004">
      <c r="N1988" t="s">
        <v>8221</v>
      </c>
      <c r="O1988">
        <v>1455359083</v>
      </c>
      <c r="P1988">
        <v>1457947483</v>
      </c>
      <c r="Q1988">
        <f t="shared" si="126"/>
        <v>2588400</v>
      </c>
      <c r="R1988" s="12">
        <f t="shared" si="124"/>
        <v>42413.433831018512</v>
      </c>
      <c r="S1988" s="12">
        <f t="shared" si="125"/>
        <v>42443.392164351855</v>
      </c>
      <c r="T1988">
        <f t="shared" si="127"/>
        <v>29.958333333343035</v>
      </c>
    </row>
    <row r="1989" spans="14:20" hidden="1" x14ac:dyDescent="0.55000000000000004">
      <c r="N1989" t="s">
        <v>8221</v>
      </c>
      <c r="O1989">
        <v>1422631276</v>
      </c>
      <c r="P1989">
        <v>1425223276</v>
      </c>
      <c r="Q1989">
        <f t="shared" si="126"/>
        <v>2592000</v>
      </c>
      <c r="R1989" s="12">
        <f t="shared" si="124"/>
        <v>42034.639768518522</v>
      </c>
      <c r="S1989" s="12">
        <f t="shared" si="125"/>
        <v>42064.639768518522</v>
      </c>
      <c r="T1989">
        <f t="shared" si="127"/>
        <v>30</v>
      </c>
    </row>
    <row r="1990" spans="14:20" hidden="1" x14ac:dyDescent="0.55000000000000004">
      <c r="N1990" t="s">
        <v>8221</v>
      </c>
      <c r="O1990">
        <v>1437502742</v>
      </c>
      <c r="P1990">
        <v>1440094742</v>
      </c>
      <c r="Q1990">
        <f t="shared" si="126"/>
        <v>2592000</v>
      </c>
      <c r="R1990" s="12">
        <f t="shared" si="124"/>
        <v>42206.763217592597</v>
      </c>
      <c r="S1990" s="12">
        <f t="shared" si="125"/>
        <v>42236.763217592597</v>
      </c>
      <c r="T1990">
        <f t="shared" si="127"/>
        <v>30</v>
      </c>
    </row>
    <row r="1991" spans="14:20" hidden="1" x14ac:dyDescent="0.55000000000000004">
      <c r="N1991" t="s">
        <v>8221</v>
      </c>
      <c r="O1991">
        <v>1478881208</v>
      </c>
      <c r="P1991">
        <v>1481473208</v>
      </c>
      <c r="Q1991">
        <f t="shared" si="126"/>
        <v>2592000</v>
      </c>
      <c r="R1991" s="12">
        <f t="shared" si="124"/>
        <v>42685.680648148147</v>
      </c>
      <c r="S1991" s="12">
        <f t="shared" si="125"/>
        <v>42715.680648148147</v>
      </c>
      <c r="T1991">
        <f t="shared" si="127"/>
        <v>30</v>
      </c>
    </row>
    <row r="1992" spans="14:20" hidden="1" x14ac:dyDescent="0.55000000000000004">
      <c r="N1992" t="s">
        <v>8221</v>
      </c>
      <c r="O1992">
        <v>1454042532</v>
      </c>
      <c r="P1992">
        <v>1455338532</v>
      </c>
      <c r="Q1992">
        <f t="shared" si="126"/>
        <v>1296000</v>
      </c>
      <c r="R1992" s="12">
        <f t="shared" si="124"/>
        <v>42398.195972222224</v>
      </c>
      <c r="S1992" s="12">
        <f t="shared" si="125"/>
        <v>42413.195972222224</v>
      </c>
      <c r="T1992">
        <f t="shared" si="127"/>
        <v>15</v>
      </c>
    </row>
    <row r="1993" spans="14:20" hidden="1" x14ac:dyDescent="0.55000000000000004">
      <c r="N1993" t="s">
        <v>8221</v>
      </c>
      <c r="O1993">
        <v>1434144386</v>
      </c>
      <c r="P1993">
        <v>1435958786</v>
      </c>
      <c r="Q1993">
        <f t="shared" si="126"/>
        <v>1814400</v>
      </c>
      <c r="R1993" s="12">
        <f t="shared" si="124"/>
        <v>42167.89335648148</v>
      </c>
      <c r="S1993" s="12">
        <f t="shared" si="125"/>
        <v>42188.89335648148</v>
      </c>
      <c r="T1993">
        <f t="shared" si="127"/>
        <v>21</v>
      </c>
    </row>
    <row r="1994" spans="14:20" hidden="1" x14ac:dyDescent="0.55000000000000004">
      <c r="N1994" t="s">
        <v>8221</v>
      </c>
      <c r="O1994">
        <v>1421637991</v>
      </c>
      <c r="P1994">
        <v>1424229991</v>
      </c>
      <c r="Q1994">
        <f t="shared" si="126"/>
        <v>2592000</v>
      </c>
      <c r="R1994" s="12">
        <f t="shared" si="124"/>
        <v>42023.143414351856</v>
      </c>
      <c r="S1994" s="12">
        <f t="shared" si="125"/>
        <v>42053.143414351856</v>
      </c>
      <c r="T1994">
        <f t="shared" si="127"/>
        <v>30</v>
      </c>
    </row>
    <row r="1995" spans="14:20" hidden="1" x14ac:dyDescent="0.55000000000000004">
      <c r="N1995" t="s">
        <v>8221</v>
      </c>
      <c r="O1995">
        <v>1448114837</v>
      </c>
      <c r="P1995">
        <v>1450706837</v>
      </c>
      <c r="Q1995">
        <f t="shared" si="126"/>
        <v>2592000</v>
      </c>
      <c r="R1995" s="12">
        <f t="shared" si="124"/>
        <v>42329.58839120371</v>
      </c>
      <c r="S1995" s="12">
        <f t="shared" si="125"/>
        <v>42359.58839120371</v>
      </c>
      <c r="T1995">
        <f t="shared" si="127"/>
        <v>30</v>
      </c>
    </row>
    <row r="1996" spans="14:20" hidden="1" x14ac:dyDescent="0.55000000000000004">
      <c r="N1996" t="s">
        <v>8221</v>
      </c>
      <c r="O1996">
        <v>1475885342</v>
      </c>
      <c r="P1996">
        <v>1481072942</v>
      </c>
      <c r="Q1996">
        <f t="shared" si="126"/>
        <v>5187600</v>
      </c>
      <c r="R1996" s="12">
        <f t="shared" si="124"/>
        <v>42651.006273148145</v>
      </c>
      <c r="S1996" s="12">
        <f t="shared" si="125"/>
        <v>42711.047939814816</v>
      </c>
      <c r="T1996">
        <f t="shared" si="127"/>
        <v>60.041666666671517</v>
      </c>
    </row>
    <row r="1997" spans="14:20" hidden="1" x14ac:dyDescent="0.55000000000000004">
      <c r="N1997" t="s">
        <v>8221</v>
      </c>
      <c r="O1997">
        <v>1435354736</v>
      </c>
      <c r="P1997">
        <v>1437082736</v>
      </c>
      <c r="Q1997">
        <f t="shared" si="126"/>
        <v>1728000</v>
      </c>
      <c r="R1997" s="12">
        <f t="shared" si="124"/>
        <v>42181.902037037042</v>
      </c>
      <c r="S1997" s="12">
        <f t="shared" si="125"/>
        <v>42201.902037037042</v>
      </c>
      <c r="T1997">
        <f t="shared" si="127"/>
        <v>20</v>
      </c>
    </row>
    <row r="1998" spans="14:20" hidden="1" x14ac:dyDescent="0.55000000000000004">
      <c r="N1998" t="s">
        <v>8221</v>
      </c>
      <c r="O1998">
        <v>1402429211</v>
      </c>
      <c r="P1998">
        <v>1405021211</v>
      </c>
      <c r="Q1998">
        <f t="shared" si="126"/>
        <v>2592000</v>
      </c>
      <c r="R1998" s="12">
        <f t="shared" si="124"/>
        <v>41800.819571759261</v>
      </c>
      <c r="S1998" s="12">
        <f t="shared" si="125"/>
        <v>41830.819571759261</v>
      </c>
      <c r="T1998">
        <f t="shared" si="127"/>
        <v>30</v>
      </c>
    </row>
    <row r="1999" spans="14:20" hidden="1" x14ac:dyDescent="0.55000000000000004">
      <c r="N1999" t="s">
        <v>8221</v>
      </c>
      <c r="O1999">
        <v>1406499612</v>
      </c>
      <c r="P1999">
        <v>1409091612</v>
      </c>
      <c r="Q1999">
        <f t="shared" si="126"/>
        <v>2592000</v>
      </c>
      <c r="R1999" s="12">
        <f t="shared" si="124"/>
        <v>41847.930694444447</v>
      </c>
      <c r="S1999" s="12">
        <f t="shared" si="125"/>
        <v>41877.930694444447</v>
      </c>
      <c r="T1999">
        <f t="shared" si="127"/>
        <v>30</v>
      </c>
    </row>
    <row r="2000" spans="14:20" hidden="1" x14ac:dyDescent="0.55000000000000004">
      <c r="N2000" t="s">
        <v>8221</v>
      </c>
      <c r="O2000">
        <v>1402973438</v>
      </c>
      <c r="P2000">
        <v>1406861438</v>
      </c>
      <c r="Q2000">
        <f t="shared" si="126"/>
        <v>3888000</v>
      </c>
      <c r="R2000" s="12">
        <f t="shared" si="124"/>
        <v>41807.118495370371</v>
      </c>
      <c r="S2000" s="12">
        <f t="shared" si="125"/>
        <v>41852.118495370371</v>
      </c>
      <c r="T2000">
        <f t="shared" si="127"/>
        <v>45</v>
      </c>
    </row>
    <row r="2001" spans="14:20" hidden="1" x14ac:dyDescent="0.55000000000000004">
      <c r="N2001" t="s">
        <v>8221</v>
      </c>
      <c r="O2001">
        <v>1413286508</v>
      </c>
      <c r="P2001">
        <v>1415882108</v>
      </c>
      <c r="Q2001">
        <f t="shared" si="126"/>
        <v>2595600</v>
      </c>
      <c r="R2001" s="12">
        <f t="shared" si="124"/>
        <v>41926.482731481483</v>
      </c>
      <c r="S2001" s="12">
        <f t="shared" si="125"/>
        <v>41956.524398148147</v>
      </c>
      <c r="T2001">
        <f t="shared" si="127"/>
        <v>30.041666666664241</v>
      </c>
    </row>
    <row r="2002" spans="14:20" hidden="1" x14ac:dyDescent="0.55000000000000004">
      <c r="N2002" t="s">
        <v>8221</v>
      </c>
      <c r="O2002">
        <v>1449528613</v>
      </c>
      <c r="P2002">
        <v>1452120613</v>
      </c>
      <c r="Q2002">
        <f t="shared" si="126"/>
        <v>2592000</v>
      </c>
      <c r="R2002" s="12">
        <f t="shared" si="124"/>
        <v>42345.951539351852</v>
      </c>
      <c r="S2002" s="12">
        <f t="shared" si="125"/>
        <v>42375.951539351852</v>
      </c>
      <c r="T2002">
        <f t="shared" si="127"/>
        <v>30</v>
      </c>
    </row>
    <row r="2003" spans="14:20" x14ac:dyDescent="0.55000000000000004">
      <c r="N2003" t="s">
        <v>8219</v>
      </c>
      <c r="O2003">
        <v>1431406916</v>
      </c>
      <c r="P2003">
        <v>1434139200</v>
      </c>
      <c r="Q2003">
        <f t="shared" si="126"/>
        <v>2732284</v>
      </c>
      <c r="R2003" s="12">
        <f t="shared" si="124"/>
        <v>42136.209675925929</v>
      </c>
      <c r="S2003" s="12">
        <f t="shared" si="125"/>
        <v>42167.833333333328</v>
      </c>
      <c r="T2003">
        <f t="shared" si="127"/>
        <v>31.623657407399151</v>
      </c>
    </row>
    <row r="2004" spans="14:20" x14ac:dyDescent="0.55000000000000004">
      <c r="N2004" t="s">
        <v>8219</v>
      </c>
      <c r="O2004">
        <v>1482599143</v>
      </c>
      <c r="P2004">
        <v>1485191143</v>
      </c>
      <c r="Q2004">
        <f t="shared" si="126"/>
        <v>2592000</v>
      </c>
      <c r="R2004" s="12">
        <f t="shared" si="124"/>
        <v>42728.71230324074</v>
      </c>
      <c r="S2004" s="12">
        <f t="shared" si="125"/>
        <v>42758.71230324074</v>
      </c>
      <c r="T2004">
        <f t="shared" si="127"/>
        <v>30</v>
      </c>
    </row>
    <row r="2005" spans="14:20" x14ac:dyDescent="0.55000000000000004">
      <c r="N2005" t="s">
        <v>8219</v>
      </c>
      <c r="O2005">
        <v>1276830052</v>
      </c>
      <c r="P2005">
        <v>1278111600</v>
      </c>
      <c r="Q2005">
        <f t="shared" si="126"/>
        <v>1281548</v>
      </c>
      <c r="R2005" s="12">
        <f t="shared" si="124"/>
        <v>40347.125601851854</v>
      </c>
      <c r="S2005" s="12">
        <f t="shared" si="125"/>
        <v>40361.958333333336</v>
      </c>
      <c r="T2005">
        <f t="shared" si="127"/>
        <v>14.83273148148146</v>
      </c>
    </row>
    <row r="2006" spans="14:20" x14ac:dyDescent="0.55000000000000004">
      <c r="N2006" t="s">
        <v>8219</v>
      </c>
      <c r="O2006">
        <v>1402410663</v>
      </c>
      <c r="P2006">
        <v>1405002663</v>
      </c>
      <c r="Q2006">
        <f t="shared" si="126"/>
        <v>2592000</v>
      </c>
      <c r="R2006" s="12">
        <f t="shared" si="124"/>
        <v>41800.604895833334</v>
      </c>
      <c r="S2006" s="12">
        <f t="shared" si="125"/>
        <v>41830.604895833334</v>
      </c>
      <c r="T2006">
        <f t="shared" si="127"/>
        <v>30</v>
      </c>
    </row>
    <row r="2007" spans="14:20" x14ac:dyDescent="0.55000000000000004">
      <c r="N2007" t="s">
        <v>8219</v>
      </c>
      <c r="O2007">
        <v>1379532618</v>
      </c>
      <c r="P2007">
        <v>1381895940</v>
      </c>
      <c r="Q2007">
        <f t="shared" si="126"/>
        <v>2363322</v>
      </c>
      <c r="R2007" s="12">
        <f t="shared" si="124"/>
        <v>41535.812708333331</v>
      </c>
      <c r="S2007" s="12">
        <f t="shared" si="125"/>
        <v>41563.165972222225</v>
      </c>
      <c r="T2007">
        <f t="shared" si="127"/>
        <v>27.353263888893707</v>
      </c>
    </row>
    <row r="2008" spans="14:20" x14ac:dyDescent="0.55000000000000004">
      <c r="N2008" t="s">
        <v>8219</v>
      </c>
      <c r="O2008">
        <v>1414584045</v>
      </c>
      <c r="P2008">
        <v>1417611645</v>
      </c>
      <c r="Q2008">
        <f t="shared" si="126"/>
        <v>3027600</v>
      </c>
      <c r="R2008" s="12">
        <f t="shared" si="124"/>
        <v>41941.500520833331</v>
      </c>
      <c r="S2008" s="12">
        <f t="shared" si="125"/>
        <v>41976.542187500003</v>
      </c>
      <c r="T2008">
        <f t="shared" si="127"/>
        <v>35.041666666671517</v>
      </c>
    </row>
    <row r="2009" spans="14:20" x14ac:dyDescent="0.55000000000000004">
      <c r="N2009" t="s">
        <v>8219</v>
      </c>
      <c r="O2009">
        <v>1276891586</v>
      </c>
      <c r="P2009">
        <v>1282622400</v>
      </c>
      <c r="Q2009">
        <f t="shared" si="126"/>
        <v>5730814</v>
      </c>
      <c r="R2009" s="12">
        <f t="shared" si="124"/>
        <v>40347.837800925925</v>
      </c>
      <c r="S2009" s="12">
        <f t="shared" si="125"/>
        <v>40414.166666666664</v>
      </c>
      <c r="T2009">
        <f t="shared" si="127"/>
        <v>66.328865740739275</v>
      </c>
    </row>
    <row r="2010" spans="14:20" x14ac:dyDescent="0.55000000000000004">
      <c r="N2010" t="s">
        <v>8219</v>
      </c>
      <c r="O2010">
        <v>1312641022</v>
      </c>
      <c r="P2010">
        <v>1316442622</v>
      </c>
      <c r="Q2010">
        <f t="shared" si="126"/>
        <v>3801600</v>
      </c>
      <c r="R2010" s="12">
        <f t="shared" si="124"/>
        <v>40761.604421296295</v>
      </c>
      <c r="S2010" s="12">
        <f t="shared" si="125"/>
        <v>40805.604421296295</v>
      </c>
      <c r="T2010">
        <f t="shared" si="127"/>
        <v>44</v>
      </c>
    </row>
    <row r="2011" spans="14:20" x14ac:dyDescent="0.55000000000000004">
      <c r="N2011" t="s">
        <v>8219</v>
      </c>
      <c r="O2011">
        <v>1476776743</v>
      </c>
      <c r="P2011">
        <v>1479890743</v>
      </c>
      <c r="Q2011">
        <f t="shared" si="126"/>
        <v>3114000</v>
      </c>
      <c r="R2011" s="12">
        <f t="shared" si="124"/>
        <v>42661.323414351849</v>
      </c>
      <c r="S2011" s="12">
        <f t="shared" si="125"/>
        <v>42697.365081018521</v>
      </c>
      <c r="T2011">
        <f t="shared" si="127"/>
        <v>36.041666666671517</v>
      </c>
    </row>
    <row r="2012" spans="14:20" x14ac:dyDescent="0.55000000000000004">
      <c r="N2012" t="s">
        <v>8219</v>
      </c>
      <c r="O2012">
        <v>1468972491</v>
      </c>
      <c r="P2012">
        <v>1471564491</v>
      </c>
      <c r="Q2012">
        <f t="shared" si="126"/>
        <v>2592000</v>
      </c>
      <c r="R2012" s="12">
        <f t="shared" si="124"/>
        <v>42570.996423611112</v>
      </c>
      <c r="S2012" s="12">
        <f t="shared" si="125"/>
        <v>42600.996423611112</v>
      </c>
      <c r="T2012">
        <f t="shared" si="127"/>
        <v>30</v>
      </c>
    </row>
    <row r="2013" spans="14:20" x14ac:dyDescent="0.55000000000000004">
      <c r="N2013" t="s">
        <v>8219</v>
      </c>
      <c r="O2013">
        <v>1449650173</v>
      </c>
      <c r="P2013">
        <v>1452553200</v>
      </c>
      <c r="Q2013">
        <f t="shared" si="126"/>
        <v>2903027</v>
      </c>
      <c r="R2013" s="12">
        <f t="shared" si="124"/>
        <v>42347.358483796299</v>
      </c>
      <c r="S2013" s="12">
        <f t="shared" si="125"/>
        <v>42380.958333333328</v>
      </c>
      <c r="T2013">
        <f t="shared" si="127"/>
        <v>33.599849537029513</v>
      </c>
    </row>
    <row r="2014" spans="14:20" x14ac:dyDescent="0.55000000000000004">
      <c r="N2014" t="s">
        <v>8219</v>
      </c>
      <c r="O2014">
        <v>1420573441</v>
      </c>
      <c r="P2014">
        <v>1423165441</v>
      </c>
      <c r="Q2014">
        <f t="shared" si="126"/>
        <v>2592000</v>
      </c>
      <c r="R2014" s="12">
        <f t="shared" si="124"/>
        <v>42010.822233796294</v>
      </c>
      <c r="S2014" s="12">
        <f t="shared" si="125"/>
        <v>42040.822233796294</v>
      </c>
      <c r="T2014">
        <f t="shared" si="127"/>
        <v>30</v>
      </c>
    </row>
    <row r="2015" spans="14:20" x14ac:dyDescent="0.55000000000000004">
      <c r="N2015" t="s">
        <v>8219</v>
      </c>
      <c r="O2015">
        <v>1462835014</v>
      </c>
      <c r="P2015">
        <v>1468019014</v>
      </c>
      <c r="Q2015">
        <f t="shared" si="126"/>
        <v>5184000</v>
      </c>
      <c r="R2015" s="12">
        <f t="shared" si="124"/>
        <v>42499.960810185185</v>
      </c>
      <c r="S2015" s="12">
        <f t="shared" si="125"/>
        <v>42559.960810185185</v>
      </c>
      <c r="T2015">
        <f t="shared" si="127"/>
        <v>60</v>
      </c>
    </row>
    <row r="2016" spans="14:20" x14ac:dyDescent="0.55000000000000004">
      <c r="N2016" t="s">
        <v>8219</v>
      </c>
      <c r="O2016">
        <v>1361250539</v>
      </c>
      <c r="P2016">
        <v>1364184539</v>
      </c>
      <c r="Q2016">
        <f t="shared" si="126"/>
        <v>2934000</v>
      </c>
      <c r="R2016" s="12">
        <f t="shared" si="124"/>
        <v>41324.214571759258</v>
      </c>
      <c r="S2016" s="12">
        <f t="shared" si="125"/>
        <v>41358.172905092593</v>
      </c>
      <c r="T2016">
        <f t="shared" si="127"/>
        <v>33.958333333335759</v>
      </c>
    </row>
    <row r="2017" spans="14:20" x14ac:dyDescent="0.55000000000000004">
      <c r="N2017" t="s">
        <v>8219</v>
      </c>
      <c r="O2017">
        <v>1313010163</v>
      </c>
      <c r="P2017">
        <v>1315602163</v>
      </c>
      <c r="Q2017">
        <f t="shared" si="126"/>
        <v>2592000</v>
      </c>
      <c r="R2017" s="12">
        <f t="shared" si="124"/>
        <v>40765.876886574071</v>
      </c>
      <c r="S2017" s="12">
        <f t="shared" si="125"/>
        <v>40795.876886574071</v>
      </c>
      <c r="T2017">
        <f t="shared" si="127"/>
        <v>30</v>
      </c>
    </row>
    <row r="2018" spans="14:20" x14ac:dyDescent="0.55000000000000004">
      <c r="N2018" t="s">
        <v>8219</v>
      </c>
      <c r="O2018">
        <v>1360271299</v>
      </c>
      <c r="P2018">
        <v>1362863299</v>
      </c>
      <c r="Q2018">
        <f t="shared" si="126"/>
        <v>2592000</v>
      </c>
      <c r="R2018" s="12">
        <f t="shared" si="124"/>
        <v>41312.88077546296</v>
      </c>
      <c r="S2018" s="12">
        <f t="shared" si="125"/>
        <v>41342.88077546296</v>
      </c>
      <c r="T2018">
        <f t="shared" si="127"/>
        <v>30</v>
      </c>
    </row>
    <row r="2019" spans="14:20" x14ac:dyDescent="0.55000000000000004">
      <c r="N2019" t="s">
        <v>8219</v>
      </c>
      <c r="O2019">
        <v>1329873755</v>
      </c>
      <c r="P2019">
        <v>1332561600</v>
      </c>
      <c r="Q2019">
        <f t="shared" si="126"/>
        <v>2687845</v>
      </c>
      <c r="R2019" s="12">
        <f t="shared" si="124"/>
        <v>40961.057349537034</v>
      </c>
      <c r="S2019" s="12">
        <f t="shared" si="125"/>
        <v>40992.166666666664</v>
      </c>
      <c r="T2019">
        <f t="shared" si="127"/>
        <v>31.109317129630654</v>
      </c>
    </row>
    <row r="2020" spans="14:20" x14ac:dyDescent="0.55000000000000004">
      <c r="N2020" t="s">
        <v>8219</v>
      </c>
      <c r="O2020">
        <v>1436863609</v>
      </c>
      <c r="P2020">
        <v>1439455609</v>
      </c>
      <c r="Q2020">
        <f t="shared" si="126"/>
        <v>2592000</v>
      </c>
      <c r="R2020" s="12">
        <f t="shared" si="124"/>
        <v>42199.365844907406</v>
      </c>
      <c r="S2020" s="12">
        <f t="shared" si="125"/>
        <v>42229.365844907406</v>
      </c>
      <c r="T2020">
        <f t="shared" si="127"/>
        <v>30</v>
      </c>
    </row>
    <row r="2021" spans="14:20" x14ac:dyDescent="0.55000000000000004">
      <c r="N2021" t="s">
        <v>8219</v>
      </c>
      <c r="O2021">
        <v>1471971621</v>
      </c>
      <c r="P2021">
        <v>1474563621</v>
      </c>
      <c r="Q2021">
        <f t="shared" si="126"/>
        <v>2592000</v>
      </c>
      <c r="R2021" s="12">
        <f t="shared" si="124"/>
        <v>42605.70857638889</v>
      </c>
      <c r="S2021" s="12">
        <f t="shared" si="125"/>
        <v>42635.70857638889</v>
      </c>
      <c r="T2021">
        <f t="shared" si="127"/>
        <v>30</v>
      </c>
    </row>
    <row r="2022" spans="14:20" x14ac:dyDescent="0.55000000000000004">
      <c r="N2022" t="s">
        <v>8219</v>
      </c>
      <c r="O2022">
        <v>1396923624</v>
      </c>
      <c r="P2022">
        <v>1400108640</v>
      </c>
      <c r="Q2022">
        <f t="shared" si="126"/>
        <v>3185016</v>
      </c>
      <c r="R2022" s="12">
        <f t="shared" si="124"/>
        <v>41737.097499999996</v>
      </c>
      <c r="S2022" s="12">
        <f t="shared" si="125"/>
        <v>41773.961111111108</v>
      </c>
      <c r="T2022">
        <f t="shared" si="127"/>
        <v>36.863611111111823</v>
      </c>
    </row>
    <row r="2023" spans="14:20" x14ac:dyDescent="0.55000000000000004">
      <c r="N2023" t="s">
        <v>8219</v>
      </c>
      <c r="O2023">
        <v>1407634897</v>
      </c>
      <c r="P2023">
        <v>1411522897</v>
      </c>
      <c r="Q2023">
        <f t="shared" si="126"/>
        <v>3888000</v>
      </c>
      <c r="R2023" s="12">
        <f t="shared" si="124"/>
        <v>41861.070567129631</v>
      </c>
      <c r="S2023" s="12">
        <f t="shared" si="125"/>
        <v>41906.070567129631</v>
      </c>
      <c r="T2023">
        <f t="shared" si="127"/>
        <v>45</v>
      </c>
    </row>
    <row r="2024" spans="14:20" x14ac:dyDescent="0.55000000000000004">
      <c r="N2024" t="s">
        <v>8219</v>
      </c>
      <c r="O2024">
        <v>1463060372</v>
      </c>
      <c r="P2024">
        <v>1465652372</v>
      </c>
      <c r="Q2024">
        <f t="shared" si="126"/>
        <v>2592000</v>
      </c>
      <c r="R2024" s="12">
        <f t="shared" si="124"/>
        <v>42502.569120370375</v>
      </c>
      <c r="S2024" s="12">
        <f t="shared" si="125"/>
        <v>42532.569120370375</v>
      </c>
      <c r="T2024">
        <f t="shared" si="127"/>
        <v>30</v>
      </c>
    </row>
    <row r="2025" spans="14:20" x14ac:dyDescent="0.55000000000000004">
      <c r="N2025" t="s">
        <v>8219</v>
      </c>
      <c r="O2025">
        <v>1431425153</v>
      </c>
      <c r="P2025">
        <v>1434017153</v>
      </c>
      <c r="Q2025">
        <f t="shared" si="126"/>
        <v>2592000</v>
      </c>
      <c r="R2025" s="12">
        <f t="shared" si="124"/>
        <v>42136.420752314814</v>
      </c>
      <c r="S2025" s="12">
        <f t="shared" si="125"/>
        <v>42166.420752314814</v>
      </c>
      <c r="T2025">
        <f t="shared" si="127"/>
        <v>30</v>
      </c>
    </row>
    <row r="2026" spans="14:20" x14ac:dyDescent="0.55000000000000004">
      <c r="N2026" t="s">
        <v>8219</v>
      </c>
      <c r="O2026">
        <v>1341875544</v>
      </c>
      <c r="P2026">
        <v>1344826800</v>
      </c>
      <c r="Q2026">
        <f t="shared" si="126"/>
        <v>2951256</v>
      </c>
      <c r="R2026" s="12">
        <f t="shared" si="124"/>
        <v>41099.966944444444</v>
      </c>
      <c r="S2026" s="12">
        <f t="shared" si="125"/>
        <v>41134.125</v>
      </c>
      <c r="T2026">
        <f t="shared" si="127"/>
        <v>34.15805555555562</v>
      </c>
    </row>
    <row r="2027" spans="14:20" x14ac:dyDescent="0.55000000000000004">
      <c r="N2027" t="s">
        <v>8219</v>
      </c>
      <c r="O2027">
        <v>1431404746</v>
      </c>
      <c r="P2027">
        <v>1433996746</v>
      </c>
      <c r="Q2027">
        <f t="shared" si="126"/>
        <v>2592000</v>
      </c>
      <c r="R2027" s="12">
        <f t="shared" si="124"/>
        <v>42136.184560185182</v>
      </c>
      <c r="S2027" s="12">
        <f t="shared" si="125"/>
        <v>42166.184560185182</v>
      </c>
      <c r="T2027">
        <f t="shared" si="127"/>
        <v>30</v>
      </c>
    </row>
    <row r="2028" spans="14:20" x14ac:dyDescent="0.55000000000000004">
      <c r="N2028" t="s">
        <v>8219</v>
      </c>
      <c r="O2028">
        <v>1394127585</v>
      </c>
      <c r="P2028">
        <v>1398052740</v>
      </c>
      <c r="Q2028">
        <f t="shared" si="126"/>
        <v>3925155</v>
      </c>
      <c r="R2028" s="12">
        <f t="shared" si="124"/>
        <v>41704.735937500001</v>
      </c>
      <c r="S2028" s="12">
        <f t="shared" si="125"/>
        <v>41750.165972222225</v>
      </c>
      <c r="T2028">
        <f t="shared" si="127"/>
        <v>45.430034722223354</v>
      </c>
    </row>
    <row r="2029" spans="14:20" x14ac:dyDescent="0.55000000000000004">
      <c r="N2029" t="s">
        <v>8219</v>
      </c>
      <c r="O2029">
        <v>1423855919</v>
      </c>
      <c r="P2029">
        <v>1427740319</v>
      </c>
      <c r="Q2029">
        <f t="shared" si="126"/>
        <v>3884400</v>
      </c>
      <c r="R2029" s="12">
        <f t="shared" si="124"/>
        <v>42048.813877314817</v>
      </c>
      <c r="S2029" s="12">
        <f t="shared" si="125"/>
        <v>42093.772210648152</v>
      </c>
      <c r="T2029">
        <f t="shared" si="127"/>
        <v>44.958333333335759</v>
      </c>
    </row>
    <row r="2030" spans="14:20" x14ac:dyDescent="0.55000000000000004">
      <c r="N2030" t="s">
        <v>8219</v>
      </c>
      <c r="O2030">
        <v>1265493806</v>
      </c>
      <c r="P2030">
        <v>1268690100</v>
      </c>
      <c r="Q2030">
        <f t="shared" si="126"/>
        <v>3196294</v>
      </c>
      <c r="R2030" s="12">
        <f t="shared" si="124"/>
        <v>40215.919050925928</v>
      </c>
      <c r="S2030" s="12">
        <f t="shared" si="125"/>
        <v>40252.913194444445</v>
      </c>
      <c r="T2030">
        <f t="shared" si="127"/>
        <v>36.994143518517376</v>
      </c>
    </row>
    <row r="2031" spans="14:20" x14ac:dyDescent="0.55000000000000004">
      <c r="N2031" t="s">
        <v>8219</v>
      </c>
      <c r="O2031">
        <v>1406507481</v>
      </c>
      <c r="P2031">
        <v>1409099481</v>
      </c>
      <c r="Q2031">
        <f t="shared" si="126"/>
        <v>2592000</v>
      </c>
      <c r="R2031" s="12">
        <f t="shared" si="124"/>
        <v>41848.021770833337</v>
      </c>
      <c r="S2031" s="12">
        <f t="shared" si="125"/>
        <v>41878.021770833337</v>
      </c>
      <c r="T2031">
        <f t="shared" si="127"/>
        <v>30</v>
      </c>
    </row>
    <row r="2032" spans="14:20" x14ac:dyDescent="0.55000000000000004">
      <c r="N2032" t="s">
        <v>8219</v>
      </c>
      <c r="O2032">
        <v>1351641296</v>
      </c>
      <c r="P2032">
        <v>1354233296</v>
      </c>
      <c r="Q2032">
        <f t="shared" si="126"/>
        <v>2592000</v>
      </c>
      <c r="R2032" s="12">
        <f t="shared" si="124"/>
        <v>41212.996481481481</v>
      </c>
      <c r="S2032" s="12">
        <f t="shared" si="125"/>
        <v>41242.996481481481</v>
      </c>
      <c r="T2032">
        <f t="shared" si="127"/>
        <v>30</v>
      </c>
    </row>
    <row r="2033" spans="14:20" x14ac:dyDescent="0.55000000000000004">
      <c r="N2033" t="s">
        <v>8219</v>
      </c>
      <c r="O2033">
        <v>1417506853</v>
      </c>
      <c r="P2033">
        <v>1420765200</v>
      </c>
      <c r="Q2033">
        <f t="shared" si="126"/>
        <v>3258347</v>
      </c>
      <c r="R2033" s="12">
        <f t="shared" si="124"/>
        <v>41975.329317129625</v>
      </c>
      <c r="S2033" s="12">
        <f t="shared" si="125"/>
        <v>42013.041666666672</v>
      </c>
      <c r="T2033">
        <f t="shared" si="127"/>
        <v>37.712349537046975</v>
      </c>
    </row>
    <row r="2034" spans="14:20" x14ac:dyDescent="0.55000000000000004">
      <c r="N2034" t="s">
        <v>8219</v>
      </c>
      <c r="O2034">
        <v>1479216874</v>
      </c>
      <c r="P2034">
        <v>1481778000</v>
      </c>
      <c r="Q2034">
        <f t="shared" si="126"/>
        <v>2561126</v>
      </c>
      <c r="R2034" s="12">
        <f t="shared" si="124"/>
        <v>42689.565671296295</v>
      </c>
      <c r="S2034" s="12">
        <f t="shared" si="125"/>
        <v>42719.208333333328</v>
      </c>
      <c r="T2034">
        <f t="shared" si="127"/>
        <v>29.642662037033006</v>
      </c>
    </row>
    <row r="2035" spans="14:20" x14ac:dyDescent="0.55000000000000004">
      <c r="N2035" t="s">
        <v>8219</v>
      </c>
      <c r="O2035">
        <v>1395885518</v>
      </c>
      <c r="P2035">
        <v>1398477518</v>
      </c>
      <c r="Q2035">
        <f t="shared" si="126"/>
        <v>2592000</v>
      </c>
      <c r="R2035" s="12">
        <f t="shared" si="124"/>
        <v>41725.082384259258</v>
      </c>
      <c r="S2035" s="12">
        <f t="shared" si="125"/>
        <v>41755.082384259258</v>
      </c>
      <c r="T2035">
        <f t="shared" si="127"/>
        <v>30</v>
      </c>
    </row>
    <row r="2036" spans="14:20" x14ac:dyDescent="0.55000000000000004">
      <c r="N2036" t="s">
        <v>8219</v>
      </c>
      <c r="O2036">
        <v>1426216033</v>
      </c>
      <c r="P2036">
        <v>1430981880</v>
      </c>
      <c r="Q2036">
        <f t="shared" si="126"/>
        <v>4765847</v>
      </c>
      <c r="R2036" s="12">
        <f t="shared" si="124"/>
        <v>42076.130011574074</v>
      </c>
      <c r="S2036" s="12">
        <f t="shared" si="125"/>
        <v>42131.290277777778</v>
      </c>
      <c r="T2036">
        <f t="shared" si="127"/>
        <v>55.160266203703941</v>
      </c>
    </row>
    <row r="2037" spans="14:20" x14ac:dyDescent="0.55000000000000004">
      <c r="N2037" t="s">
        <v>8219</v>
      </c>
      <c r="O2037">
        <v>1446562807</v>
      </c>
      <c r="P2037">
        <v>1450486800</v>
      </c>
      <c r="Q2037">
        <f t="shared" si="126"/>
        <v>3923993</v>
      </c>
      <c r="R2037" s="12">
        <f t="shared" si="124"/>
        <v>42311.625081018516</v>
      </c>
      <c r="S2037" s="12">
        <f t="shared" si="125"/>
        <v>42357.041666666672</v>
      </c>
      <c r="T2037">
        <f t="shared" si="127"/>
        <v>45.416585648155888</v>
      </c>
    </row>
    <row r="2038" spans="14:20" x14ac:dyDescent="0.55000000000000004">
      <c r="N2038" t="s">
        <v>8219</v>
      </c>
      <c r="O2038">
        <v>1397076319</v>
      </c>
      <c r="P2038">
        <v>1399668319</v>
      </c>
      <c r="Q2038">
        <f t="shared" si="126"/>
        <v>2592000</v>
      </c>
      <c r="R2038" s="12">
        <f t="shared" si="124"/>
        <v>41738.864803240744</v>
      </c>
      <c r="S2038" s="12">
        <f t="shared" si="125"/>
        <v>41768.864803240744</v>
      </c>
      <c r="T2038">
        <f t="shared" si="127"/>
        <v>30</v>
      </c>
    </row>
    <row r="2039" spans="14:20" x14ac:dyDescent="0.55000000000000004">
      <c r="N2039" t="s">
        <v>8219</v>
      </c>
      <c r="O2039">
        <v>1383195753</v>
      </c>
      <c r="P2039">
        <v>1388383353</v>
      </c>
      <c r="Q2039">
        <f t="shared" si="126"/>
        <v>5187600</v>
      </c>
      <c r="R2039" s="12">
        <f t="shared" si="124"/>
        <v>41578.210104166668</v>
      </c>
      <c r="S2039" s="12">
        <f t="shared" si="125"/>
        <v>41638.251770833333</v>
      </c>
      <c r="T2039">
        <f t="shared" si="127"/>
        <v>60.041666666664241</v>
      </c>
    </row>
    <row r="2040" spans="14:20" x14ac:dyDescent="0.55000000000000004">
      <c r="N2040" t="s">
        <v>8219</v>
      </c>
      <c r="O2040">
        <v>1369895421</v>
      </c>
      <c r="P2040">
        <v>1372701600</v>
      </c>
      <c r="Q2040">
        <f t="shared" si="126"/>
        <v>2806179</v>
      </c>
      <c r="R2040" s="12">
        <f t="shared" si="124"/>
        <v>41424.27107638889</v>
      </c>
      <c r="S2040" s="12">
        <f t="shared" si="125"/>
        <v>41456.75</v>
      </c>
      <c r="T2040">
        <f t="shared" si="127"/>
        <v>32.478923611110076</v>
      </c>
    </row>
    <row r="2041" spans="14:20" x14ac:dyDescent="0.55000000000000004">
      <c r="N2041" t="s">
        <v>8219</v>
      </c>
      <c r="O2041">
        <v>1477996325</v>
      </c>
      <c r="P2041">
        <v>1480568340</v>
      </c>
      <c r="Q2041">
        <f t="shared" si="126"/>
        <v>2572015</v>
      </c>
      <c r="R2041" s="12">
        <f t="shared" si="124"/>
        <v>42675.438946759255</v>
      </c>
      <c r="S2041" s="12">
        <f t="shared" si="125"/>
        <v>42705.207638888889</v>
      </c>
      <c r="T2041">
        <f t="shared" si="127"/>
        <v>29.768692129633564</v>
      </c>
    </row>
    <row r="2042" spans="14:20" x14ac:dyDescent="0.55000000000000004">
      <c r="N2042" t="s">
        <v>8219</v>
      </c>
      <c r="O2042">
        <v>1383257703</v>
      </c>
      <c r="P2042">
        <v>1384557303</v>
      </c>
      <c r="Q2042">
        <f t="shared" si="126"/>
        <v>1299600</v>
      </c>
      <c r="R2042" s="12">
        <f t="shared" si="124"/>
        <v>41578.927118055559</v>
      </c>
      <c r="S2042" s="12">
        <f t="shared" si="125"/>
        <v>41593.968784722223</v>
      </c>
      <c r="T2042">
        <f t="shared" si="127"/>
        <v>15.041666666664241</v>
      </c>
    </row>
    <row r="2043" spans="14:20" x14ac:dyDescent="0.55000000000000004">
      <c r="N2043" t="s">
        <v>8219</v>
      </c>
      <c r="O2043">
        <v>1476189427</v>
      </c>
      <c r="P2043">
        <v>1478785027</v>
      </c>
      <c r="Q2043">
        <f t="shared" si="126"/>
        <v>2595600</v>
      </c>
      <c r="R2043" s="12">
        <f t="shared" si="124"/>
        <v>42654.525775462964</v>
      </c>
      <c r="S2043" s="12">
        <f t="shared" si="125"/>
        <v>42684.567442129628</v>
      </c>
      <c r="T2043">
        <f t="shared" si="127"/>
        <v>30.041666666664241</v>
      </c>
    </row>
    <row r="2044" spans="14:20" x14ac:dyDescent="0.55000000000000004">
      <c r="N2044" t="s">
        <v>8219</v>
      </c>
      <c r="O2044">
        <v>1448297974</v>
      </c>
      <c r="P2044">
        <v>1453481974</v>
      </c>
      <c r="Q2044">
        <f t="shared" si="126"/>
        <v>5184000</v>
      </c>
      <c r="R2044" s="12">
        <f t="shared" si="124"/>
        <v>42331.708032407405</v>
      </c>
      <c r="S2044" s="12">
        <f t="shared" si="125"/>
        <v>42391.708032407405</v>
      </c>
      <c r="T2044">
        <f t="shared" si="127"/>
        <v>60</v>
      </c>
    </row>
    <row r="2045" spans="14:20" x14ac:dyDescent="0.55000000000000004">
      <c r="N2045" t="s">
        <v>8219</v>
      </c>
      <c r="O2045">
        <v>1476764077</v>
      </c>
      <c r="P2045">
        <v>1481432340</v>
      </c>
      <c r="Q2045">
        <f t="shared" si="126"/>
        <v>4668263</v>
      </c>
      <c r="R2045" s="12">
        <f t="shared" si="124"/>
        <v>42661.176817129628</v>
      </c>
      <c r="S2045" s="12">
        <f t="shared" si="125"/>
        <v>42715.207638888889</v>
      </c>
      <c r="T2045">
        <f t="shared" si="127"/>
        <v>54.030821759261016</v>
      </c>
    </row>
    <row r="2046" spans="14:20" x14ac:dyDescent="0.55000000000000004">
      <c r="N2046" t="s">
        <v>8219</v>
      </c>
      <c r="O2046">
        <v>1431620714</v>
      </c>
      <c r="P2046">
        <v>1434212714</v>
      </c>
      <c r="Q2046">
        <f t="shared" si="126"/>
        <v>2592000</v>
      </c>
      <c r="R2046" s="12">
        <f t="shared" si="124"/>
        <v>42138.684189814812</v>
      </c>
      <c r="S2046" s="12">
        <f t="shared" si="125"/>
        <v>42168.684189814812</v>
      </c>
      <c r="T2046">
        <f t="shared" si="127"/>
        <v>30</v>
      </c>
    </row>
    <row r="2047" spans="14:20" x14ac:dyDescent="0.55000000000000004">
      <c r="N2047" t="s">
        <v>8219</v>
      </c>
      <c r="O2047">
        <v>1339207647</v>
      </c>
      <c r="P2047">
        <v>1341799647</v>
      </c>
      <c r="Q2047">
        <f t="shared" si="126"/>
        <v>2592000</v>
      </c>
      <c r="R2047" s="12">
        <f t="shared" si="124"/>
        <v>41069.088506944441</v>
      </c>
      <c r="S2047" s="12">
        <f t="shared" si="125"/>
        <v>41099.088506944441</v>
      </c>
      <c r="T2047">
        <f t="shared" si="127"/>
        <v>30</v>
      </c>
    </row>
    <row r="2048" spans="14:20" x14ac:dyDescent="0.55000000000000004">
      <c r="N2048" t="s">
        <v>8219</v>
      </c>
      <c r="O2048">
        <v>1366690044</v>
      </c>
      <c r="P2048">
        <v>1369282044</v>
      </c>
      <c r="Q2048">
        <f t="shared" si="126"/>
        <v>2592000</v>
      </c>
      <c r="R2048" s="12">
        <f t="shared" si="124"/>
        <v>41387.171805555554</v>
      </c>
      <c r="S2048" s="12">
        <f t="shared" si="125"/>
        <v>41417.171805555554</v>
      </c>
      <c r="T2048">
        <f t="shared" si="127"/>
        <v>30</v>
      </c>
    </row>
    <row r="2049" spans="14:20" x14ac:dyDescent="0.55000000000000004">
      <c r="N2049" t="s">
        <v>8219</v>
      </c>
      <c r="O2049">
        <v>1426714870</v>
      </c>
      <c r="P2049">
        <v>1429228800</v>
      </c>
      <c r="Q2049">
        <f t="shared" si="126"/>
        <v>2513930</v>
      </c>
      <c r="R2049" s="12">
        <f t="shared" si="124"/>
        <v>42081.903587962966</v>
      </c>
      <c r="S2049" s="12">
        <f t="shared" si="125"/>
        <v>42111</v>
      </c>
      <c r="T2049">
        <f t="shared" si="127"/>
        <v>29.096412037033588</v>
      </c>
    </row>
    <row r="2050" spans="14:20" x14ac:dyDescent="0.55000000000000004">
      <c r="N2050" t="s">
        <v>8219</v>
      </c>
      <c r="O2050">
        <v>1366731491</v>
      </c>
      <c r="P2050">
        <v>1369323491</v>
      </c>
      <c r="Q2050">
        <f t="shared" si="126"/>
        <v>2592000</v>
      </c>
      <c r="R2050" s="12">
        <f t="shared" ref="R2050:R2113" si="128">(((O2050/60)/60)/24)+DATE(1970,1,1)</f>
        <v>41387.651516203703</v>
      </c>
      <c r="S2050" s="12">
        <f t="shared" ref="S2050:S2113" si="129">(((P2050/60)/60)/24)+DATE(1970,1,1)</f>
        <v>41417.651516203703</v>
      </c>
      <c r="T2050">
        <f t="shared" si="127"/>
        <v>30</v>
      </c>
    </row>
    <row r="2051" spans="14:20" x14ac:dyDescent="0.55000000000000004">
      <c r="N2051" t="s">
        <v>8219</v>
      </c>
      <c r="O2051">
        <v>1382963963</v>
      </c>
      <c r="P2051">
        <v>1386025140</v>
      </c>
      <c r="Q2051">
        <f t="shared" ref="Q2051:Q2114" si="130">P2051-O2051</f>
        <v>3061177</v>
      </c>
      <c r="R2051" s="12">
        <f t="shared" si="128"/>
        <v>41575.527349537035</v>
      </c>
      <c r="S2051" s="12">
        <f t="shared" si="129"/>
        <v>41610.957638888889</v>
      </c>
      <c r="T2051">
        <f t="shared" ref="T2051:T2114" si="131">S2051-R2051</f>
        <v>35.430289351854299</v>
      </c>
    </row>
    <row r="2052" spans="14:20" x14ac:dyDescent="0.55000000000000004">
      <c r="N2052" t="s">
        <v>8219</v>
      </c>
      <c r="O2052">
        <v>1429580578</v>
      </c>
      <c r="P2052">
        <v>1433036578</v>
      </c>
      <c r="Q2052">
        <f t="shared" si="130"/>
        <v>3456000</v>
      </c>
      <c r="R2052" s="12">
        <f t="shared" si="128"/>
        <v>42115.071504629625</v>
      </c>
      <c r="S2052" s="12">
        <f t="shared" si="129"/>
        <v>42155.071504629625</v>
      </c>
      <c r="T2052">
        <f t="shared" si="131"/>
        <v>40</v>
      </c>
    </row>
    <row r="2053" spans="14:20" x14ac:dyDescent="0.55000000000000004">
      <c r="N2053" t="s">
        <v>8219</v>
      </c>
      <c r="O2053">
        <v>1385425937</v>
      </c>
      <c r="P2053">
        <v>1388017937</v>
      </c>
      <c r="Q2053">
        <f t="shared" si="130"/>
        <v>2592000</v>
      </c>
      <c r="R2053" s="12">
        <f t="shared" si="128"/>
        <v>41604.022418981483</v>
      </c>
      <c r="S2053" s="12">
        <f t="shared" si="129"/>
        <v>41634.022418981483</v>
      </c>
      <c r="T2053">
        <f t="shared" si="131"/>
        <v>30</v>
      </c>
    </row>
    <row r="2054" spans="14:20" x14ac:dyDescent="0.55000000000000004">
      <c r="N2054" t="s">
        <v>8219</v>
      </c>
      <c r="O2054">
        <v>1452045653</v>
      </c>
      <c r="P2054">
        <v>1455933653</v>
      </c>
      <c r="Q2054">
        <f t="shared" si="130"/>
        <v>3888000</v>
      </c>
      <c r="R2054" s="12">
        <f t="shared" si="128"/>
        <v>42375.08394675926</v>
      </c>
      <c r="S2054" s="12">
        <f t="shared" si="129"/>
        <v>42420.08394675926</v>
      </c>
      <c r="T2054">
        <f t="shared" si="131"/>
        <v>45</v>
      </c>
    </row>
    <row r="2055" spans="14:20" x14ac:dyDescent="0.55000000000000004">
      <c r="N2055" t="s">
        <v>8219</v>
      </c>
      <c r="O2055">
        <v>1445870951</v>
      </c>
      <c r="P2055">
        <v>1448466551</v>
      </c>
      <c r="Q2055">
        <f t="shared" si="130"/>
        <v>2595600</v>
      </c>
      <c r="R2055" s="12">
        <f t="shared" si="128"/>
        <v>42303.617488425924</v>
      </c>
      <c r="S2055" s="12">
        <f t="shared" si="129"/>
        <v>42333.659155092595</v>
      </c>
      <c r="T2055">
        <f t="shared" si="131"/>
        <v>30.041666666671517</v>
      </c>
    </row>
    <row r="2056" spans="14:20" x14ac:dyDescent="0.55000000000000004">
      <c r="N2056" t="s">
        <v>8219</v>
      </c>
      <c r="O2056">
        <v>1396441810</v>
      </c>
      <c r="P2056">
        <v>1399033810</v>
      </c>
      <c r="Q2056">
        <f t="shared" si="130"/>
        <v>2592000</v>
      </c>
      <c r="R2056" s="12">
        <f t="shared" si="128"/>
        <v>41731.520949074074</v>
      </c>
      <c r="S2056" s="12">
        <f t="shared" si="129"/>
        <v>41761.520949074074</v>
      </c>
      <c r="T2056">
        <f t="shared" si="131"/>
        <v>30</v>
      </c>
    </row>
    <row r="2057" spans="14:20" x14ac:dyDescent="0.55000000000000004">
      <c r="N2057" t="s">
        <v>8219</v>
      </c>
      <c r="O2057">
        <v>1415031043</v>
      </c>
      <c r="P2057">
        <v>1417579200</v>
      </c>
      <c r="Q2057">
        <f t="shared" si="130"/>
        <v>2548157</v>
      </c>
      <c r="R2057" s="12">
        <f t="shared" si="128"/>
        <v>41946.674108796295</v>
      </c>
      <c r="S2057" s="12">
        <f t="shared" si="129"/>
        <v>41976.166666666672</v>
      </c>
      <c r="T2057">
        <f t="shared" si="131"/>
        <v>29.492557870376913</v>
      </c>
    </row>
    <row r="2058" spans="14:20" x14ac:dyDescent="0.55000000000000004">
      <c r="N2058" t="s">
        <v>8219</v>
      </c>
      <c r="O2058">
        <v>1363630542</v>
      </c>
      <c r="P2058">
        <v>1366222542</v>
      </c>
      <c r="Q2058">
        <f t="shared" si="130"/>
        <v>2592000</v>
      </c>
      <c r="R2058" s="12">
        <f t="shared" si="128"/>
        <v>41351.76090277778</v>
      </c>
      <c r="S2058" s="12">
        <f t="shared" si="129"/>
        <v>41381.76090277778</v>
      </c>
      <c r="T2058">
        <f t="shared" si="131"/>
        <v>30</v>
      </c>
    </row>
    <row r="2059" spans="14:20" x14ac:dyDescent="0.55000000000000004">
      <c r="N2059" t="s">
        <v>8219</v>
      </c>
      <c r="O2059">
        <v>1453895532</v>
      </c>
      <c r="P2059">
        <v>1456487532</v>
      </c>
      <c r="Q2059">
        <f t="shared" si="130"/>
        <v>2592000</v>
      </c>
      <c r="R2059" s="12">
        <f t="shared" si="128"/>
        <v>42396.494583333333</v>
      </c>
      <c r="S2059" s="12">
        <f t="shared" si="129"/>
        <v>42426.494583333333</v>
      </c>
      <c r="T2059">
        <f t="shared" si="131"/>
        <v>30</v>
      </c>
    </row>
    <row r="2060" spans="14:20" x14ac:dyDescent="0.55000000000000004">
      <c r="N2060" t="s">
        <v>8219</v>
      </c>
      <c r="O2060">
        <v>1421916830</v>
      </c>
      <c r="P2060">
        <v>1425326400</v>
      </c>
      <c r="Q2060">
        <f t="shared" si="130"/>
        <v>3409570</v>
      </c>
      <c r="R2060" s="12">
        <f t="shared" si="128"/>
        <v>42026.370717592596</v>
      </c>
      <c r="S2060" s="12">
        <f t="shared" si="129"/>
        <v>42065.833333333328</v>
      </c>
      <c r="T2060">
        <f t="shared" si="131"/>
        <v>39.462615740732872</v>
      </c>
    </row>
    <row r="2061" spans="14:20" x14ac:dyDescent="0.55000000000000004">
      <c r="N2061" t="s">
        <v>8219</v>
      </c>
      <c r="O2061">
        <v>1450880854</v>
      </c>
      <c r="P2061">
        <v>1454277540</v>
      </c>
      <c r="Q2061">
        <f t="shared" si="130"/>
        <v>3396686</v>
      </c>
      <c r="R2061" s="12">
        <f t="shared" si="128"/>
        <v>42361.602476851855</v>
      </c>
      <c r="S2061" s="12">
        <f t="shared" si="129"/>
        <v>42400.915972222225</v>
      </c>
      <c r="T2061">
        <f t="shared" si="131"/>
        <v>39.313495370370219</v>
      </c>
    </row>
    <row r="2062" spans="14:20" x14ac:dyDescent="0.55000000000000004">
      <c r="N2062" t="s">
        <v>8219</v>
      </c>
      <c r="O2062">
        <v>1400945150</v>
      </c>
      <c r="P2062">
        <v>1406129150</v>
      </c>
      <c r="Q2062">
        <f t="shared" si="130"/>
        <v>5184000</v>
      </c>
      <c r="R2062" s="12">
        <f t="shared" si="128"/>
        <v>41783.642939814818</v>
      </c>
      <c r="S2062" s="12">
        <f t="shared" si="129"/>
        <v>41843.642939814818</v>
      </c>
      <c r="T2062">
        <f t="shared" si="131"/>
        <v>60</v>
      </c>
    </row>
    <row r="2063" spans="14:20" x14ac:dyDescent="0.55000000000000004">
      <c r="N2063" t="s">
        <v>8219</v>
      </c>
      <c r="O2063">
        <v>1480616454</v>
      </c>
      <c r="P2063">
        <v>1483208454</v>
      </c>
      <c r="Q2063">
        <f t="shared" si="130"/>
        <v>2592000</v>
      </c>
      <c r="R2063" s="12">
        <f t="shared" si="128"/>
        <v>42705.764513888891</v>
      </c>
      <c r="S2063" s="12">
        <f t="shared" si="129"/>
        <v>42735.764513888891</v>
      </c>
      <c r="T2063">
        <f t="shared" si="131"/>
        <v>30</v>
      </c>
    </row>
    <row r="2064" spans="14:20" x14ac:dyDescent="0.55000000000000004">
      <c r="N2064" t="s">
        <v>8219</v>
      </c>
      <c r="O2064">
        <v>1456218698</v>
      </c>
      <c r="P2064">
        <v>1458807098</v>
      </c>
      <c r="Q2064">
        <f t="shared" si="130"/>
        <v>2588400</v>
      </c>
      <c r="R2064" s="12">
        <f t="shared" si="128"/>
        <v>42423.3830787037</v>
      </c>
      <c r="S2064" s="12">
        <f t="shared" si="129"/>
        <v>42453.341412037036</v>
      </c>
      <c r="T2064">
        <f t="shared" si="131"/>
        <v>29.958333333335759</v>
      </c>
    </row>
    <row r="2065" spans="14:20" x14ac:dyDescent="0.55000000000000004">
      <c r="N2065" t="s">
        <v>8219</v>
      </c>
      <c r="O2065">
        <v>1460482501</v>
      </c>
      <c r="P2065">
        <v>1463333701</v>
      </c>
      <c r="Q2065">
        <f t="shared" si="130"/>
        <v>2851200</v>
      </c>
      <c r="R2065" s="12">
        <f t="shared" si="128"/>
        <v>42472.73265046296</v>
      </c>
      <c r="S2065" s="12">
        <f t="shared" si="129"/>
        <v>42505.73265046296</v>
      </c>
      <c r="T2065">
        <f t="shared" si="131"/>
        <v>33</v>
      </c>
    </row>
    <row r="2066" spans="14:20" x14ac:dyDescent="0.55000000000000004">
      <c r="N2066" t="s">
        <v>8219</v>
      </c>
      <c r="O2066">
        <v>1366879523</v>
      </c>
      <c r="P2066">
        <v>1370001600</v>
      </c>
      <c r="Q2066">
        <f t="shared" si="130"/>
        <v>3122077</v>
      </c>
      <c r="R2066" s="12">
        <f t="shared" si="128"/>
        <v>41389.364849537036</v>
      </c>
      <c r="S2066" s="12">
        <f t="shared" si="129"/>
        <v>41425.5</v>
      </c>
      <c r="T2066">
        <f t="shared" si="131"/>
        <v>36.135150462963793</v>
      </c>
    </row>
    <row r="2067" spans="14:20" x14ac:dyDescent="0.55000000000000004">
      <c r="N2067" t="s">
        <v>8219</v>
      </c>
      <c r="O2067">
        <v>1385366429</v>
      </c>
      <c r="P2067">
        <v>1387958429</v>
      </c>
      <c r="Q2067">
        <f t="shared" si="130"/>
        <v>2592000</v>
      </c>
      <c r="R2067" s="12">
        <f t="shared" si="128"/>
        <v>41603.333668981482</v>
      </c>
      <c r="S2067" s="12">
        <f t="shared" si="129"/>
        <v>41633.333668981482</v>
      </c>
      <c r="T2067">
        <f t="shared" si="131"/>
        <v>30</v>
      </c>
    </row>
    <row r="2068" spans="14:20" x14ac:dyDescent="0.55000000000000004">
      <c r="N2068" t="s">
        <v>8219</v>
      </c>
      <c r="O2068">
        <v>1406226683</v>
      </c>
      <c r="P2068">
        <v>1408818683</v>
      </c>
      <c r="Q2068">
        <f t="shared" si="130"/>
        <v>2592000</v>
      </c>
      <c r="R2068" s="12">
        <f t="shared" si="128"/>
        <v>41844.771793981483</v>
      </c>
      <c r="S2068" s="12">
        <f t="shared" si="129"/>
        <v>41874.771793981483</v>
      </c>
      <c r="T2068">
        <f t="shared" si="131"/>
        <v>30</v>
      </c>
    </row>
    <row r="2069" spans="14:20" x14ac:dyDescent="0.55000000000000004">
      <c r="N2069" t="s">
        <v>8219</v>
      </c>
      <c r="O2069">
        <v>1429648176</v>
      </c>
      <c r="P2069">
        <v>1432499376</v>
      </c>
      <c r="Q2069">
        <f t="shared" si="130"/>
        <v>2851200</v>
      </c>
      <c r="R2069" s="12">
        <f t="shared" si="128"/>
        <v>42115.853888888887</v>
      </c>
      <c r="S2069" s="12">
        <f t="shared" si="129"/>
        <v>42148.853888888887</v>
      </c>
      <c r="T2069">
        <f t="shared" si="131"/>
        <v>33</v>
      </c>
    </row>
    <row r="2070" spans="14:20" x14ac:dyDescent="0.55000000000000004">
      <c r="N2070" t="s">
        <v>8219</v>
      </c>
      <c r="O2070">
        <v>1474402315</v>
      </c>
      <c r="P2070">
        <v>1476994315</v>
      </c>
      <c r="Q2070">
        <f t="shared" si="130"/>
        <v>2592000</v>
      </c>
      <c r="R2070" s="12">
        <f t="shared" si="128"/>
        <v>42633.841608796298</v>
      </c>
      <c r="S2070" s="12">
        <f t="shared" si="129"/>
        <v>42663.841608796298</v>
      </c>
      <c r="T2070">
        <f t="shared" si="131"/>
        <v>30</v>
      </c>
    </row>
    <row r="2071" spans="14:20" x14ac:dyDescent="0.55000000000000004">
      <c r="N2071" t="s">
        <v>8219</v>
      </c>
      <c r="O2071">
        <v>1449098391</v>
      </c>
      <c r="P2071">
        <v>1451776791</v>
      </c>
      <c r="Q2071">
        <f t="shared" si="130"/>
        <v>2678400</v>
      </c>
      <c r="R2071" s="12">
        <f t="shared" si="128"/>
        <v>42340.972118055557</v>
      </c>
      <c r="S2071" s="12">
        <f t="shared" si="129"/>
        <v>42371.972118055557</v>
      </c>
      <c r="T2071">
        <f t="shared" si="131"/>
        <v>31</v>
      </c>
    </row>
    <row r="2072" spans="14:20" x14ac:dyDescent="0.55000000000000004">
      <c r="N2072" t="s">
        <v>8219</v>
      </c>
      <c r="O2072">
        <v>1464536723</v>
      </c>
      <c r="P2072">
        <v>1467128723</v>
      </c>
      <c r="Q2072">
        <f t="shared" si="130"/>
        <v>2592000</v>
      </c>
      <c r="R2072" s="12">
        <f t="shared" si="128"/>
        <v>42519.6565162037</v>
      </c>
      <c r="S2072" s="12">
        <f t="shared" si="129"/>
        <v>42549.6565162037</v>
      </c>
      <c r="T2072">
        <f t="shared" si="131"/>
        <v>30</v>
      </c>
    </row>
    <row r="2073" spans="14:20" x14ac:dyDescent="0.55000000000000004">
      <c r="N2073" t="s">
        <v>8219</v>
      </c>
      <c r="O2073">
        <v>1471502484</v>
      </c>
      <c r="P2073">
        <v>1475390484</v>
      </c>
      <c r="Q2073">
        <f t="shared" si="130"/>
        <v>3888000</v>
      </c>
      <c r="R2073" s="12">
        <f t="shared" si="128"/>
        <v>42600.278749999998</v>
      </c>
      <c r="S2073" s="12">
        <f t="shared" si="129"/>
        <v>42645.278749999998</v>
      </c>
      <c r="T2073">
        <f t="shared" si="131"/>
        <v>45</v>
      </c>
    </row>
    <row r="2074" spans="14:20" x14ac:dyDescent="0.55000000000000004">
      <c r="N2074" t="s">
        <v>8219</v>
      </c>
      <c r="O2074">
        <v>1460037432</v>
      </c>
      <c r="P2074">
        <v>1462629432</v>
      </c>
      <c r="Q2074">
        <f t="shared" si="130"/>
        <v>2592000</v>
      </c>
      <c r="R2074" s="12">
        <f t="shared" si="128"/>
        <v>42467.581388888888</v>
      </c>
      <c r="S2074" s="12">
        <f t="shared" si="129"/>
        <v>42497.581388888888</v>
      </c>
      <c r="T2074">
        <f t="shared" si="131"/>
        <v>30</v>
      </c>
    </row>
    <row r="2075" spans="14:20" x14ac:dyDescent="0.55000000000000004">
      <c r="N2075" t="s">
        <v>8219</v>
      </c>
      <c r="O2075">
        <v>1427212918</v>
      </c>
      <c r="P2075">
        <v>1431100918</v>
      </c>
      <c r="Q2075">
        <f t="shared" si="130"/>
        <v>3888000</v>
      </c>
      <c r="R2075" s="12">
        <f t="shared" si="128"/>
        <v>42087.668032407411</v>
      </c>
      <c r="S2075" s="12">
        <f t="shared" si="129"/>
        <v>42132.668032407411</v>
      </c>
      <c r="T2075">
        <f t="shared" si="131"/>
        <v>45</v>
      </c>
    </row>
    <row r="2076" spans="14:20" x14ac:dyDescent="0.55000000000000004">
      <c r="N2076" t="s">
        <v>8219</v>
      </c>
      <c r="O2076">
        <v>1459972182</v>
      </c>
      <c r="P2076">
        <v>1462564182</v>
      </c>
      <c r="Q2076">
        <f t="shared" si="130"/>
        <v>2592000</v>
      </c>
      <c r="R2076" s="12">
        <f t="shared" si="128"/>
        <v>42466.826180555552</v>
      </c>
      <c r="S2076" s="12">
        <f t="shared" si="129"/>
        <v>42496.826180555552</v>
      </c>
      <c r="T2076">
        <f t="shared" si="131"/>
        <v>30</v>
      </c>
    </row>
    <row r="2077" spans="14:20" x14ac:dyDescent="0.55000000000000004">
      <c r="N2077" t="s">
        <v>8219</v>
      </c>
      <c r="O2077">
        <v>1372177288</v>
      </c>
      <c r="P2077">
        <v>1374769288</v>
      </c>
      <c r="Q2077">
        <f t="shared" si="130"/>
        <v>2592000</v>
      </c>
      <c r="R2077" s="12">
        <f t="shared" si="128"/>
        <v>41450.681574074071</v>
      </c>
      <c r="S2077" s="12">
        <f t="shared" si="129"/>
        <v>41480.681574074071</v>
      </c>
      <c r="T2077">
        <f t="shared" si="131"/>
        <v>30</v>
      </c>
    </row>
    <row r="2078" spans="14:20" x14ac:dyDescent="0.55000000000000004">
      <c r="N2078" t="s">
        <v>8219</v>
      </c>
      <c r="O2078">
        <v>1402693689</v>
      </c>
      <c r="P2078">
        <v>1406149689</v>
      </c>
      <c r="Q2078">
        <f t="shared" si="130"/>
        <v>3456000</v>
      </c>
      <c r="R2078" s="12">
        <f t="shared" si="128"/>
        <v>41803.880659722221</v>
      </c>
      <c r="S2078" s="12">
        <f t="shared" si="129"/>
        <v>41843.880659722221</v>
      </c>
      <c r="T2078">
        <f t="shared" si="131"/>
        <v>40</v>
      </c>
    </row>
    <row r="2079" spans="14:20" x14ac:dyDescent="0.55000000000000004">
      <c r="N2079" t="s">
        <v>8219</v>
      </c>
      <c r="O2079">
        <v>1428541276</v>
      </c>
      <c r="P2079">
        <v>1433538000</v>
      </c>
      <c r="Q2079">
        <f t="shared" si="130"/>
        <v>4996724</v>
      </c>
      <c r="R2079" s="12">
        <f t="shared" si="128"/>
        <v>42103.042546296296</v>
      </c>
      <c r="S2079" s="12">
        <f t="shared" si="129"/>
        <v>42160.875</v>
      </c>
      <c r="T2079">
        <f t="shared" si="131"/>
        <v>57.832453703704232</v>
      </c>
    </row>
    <row r="2080" spans="14:20" x14ac:dyDescent="0.55000000000000004">
      <c r="N2080" t="s">
        <v>8219</v>
      </c>
      <c r="O2080">
        <v>1479493857</v>
      </c>
      <c r="P2080">
        <v>1482085857</v>
      </c>
      <c r="Q2080">
        <f t="shared" si="130"/>
        <v>2592000</v>
      </c>
      <c r="R2080" s="12">
        <f t="shared" si="128"/>
        <v>42692.771493055552</v>
      </c>
      <c r="S2080" s="12">
        <f t="shared" si="129"/>
        <v>42722.771493055552</v>
      </c>
      <c r="T2080">
        <f t="shared" si="131"/>
        <v>30</v>
      </c>
    </row>
    <row r="2081" spans="14:20" x14ac:dyDescent="0.55000000000000004">
      <c r="N2081" t="s">
        <v>8219</v>
      </c>
      <c r="O2081">
        <v>1432659793</v>
      </c>
      <c r="P2081">
        <v>1435258800</v>
      </c>
      <c r="Q2081">
        <f t="shared" si="130"/>
        <v>2599007</v>
      </c>
      <c r="R2081" s="12">
        <f t="shared" si="128"/>
        <v>42150.71056712963</v>
      </c>
      <c r="S2081" s="12">
        <f t="shared" si="129"/>
        <v>42180.791666666672</v>
      </c>
      <c r="T2081">
        <f t="shared" si="131"/>
        <v>30.081099537041155</v>
      </c>
    </row>
    <row r="2082" spans="14:20" x14ac:dyDescent="0.55000000000000004">
      <c r="N2082" t="s">
        <v>8219</v>
      </c>
      <c r="O2082">
        <v>1444690700</v>
      </c>
      <c r="P2082">
        <v>1447286300</v>
      </c>
      <c r="Q2082">
        <f t="shared" si="130"/>
        <v>2595600</v>
      </c>
      <c r="R2082" s="12">
        <f t="shared" si="128"/>
        <v>42289.957175925927</v>
      </c>
      <c r="S2082" s="12">
        <f t="shared" si="129"/>
        <v>42319.998842592591</v>
      </c>
      <c r="T2082">
        <f t="shared" si="131"/>
        <v>30.041666666664241</v>
      </c>
    </row>
    <row r="2083" spans="14:20" x14ac:dyDescent="0.55000000000000004">
      <c r="N2083" t="s">
        <v>8219</v>
      </c>
      <c r="O2083">
        <v>1333597555</v>
      </c>
      <c r="P2083">
        <v>1337144340</v>
      </c>
      <c r="Q2083">
        <f t="shared" si="130"/>
        <v>3546785</v>
      </c>
      <c r="R2083" s="12">
        <f t="shared" si="128"/>
        <v>41004.156886574077</v>
      </c>
      <c r="S2083" s="12">
        <f t="shared" si="129"/>
        <v>41045.207638888889</v>
      </c>
      <c r="T2083">
        <f t="shared" si="131"/>
        <v>41.050752314811689</v>
      </c>
    </row>
    <row r="2084" spans="14:20" x14ac:dyDescent="0.55000000000000004">
      <c r="N2084" t="s">
        <v>8219</v>
      </c>
      <c r="O2084">
        <v>1316919196</v>
      </c>
      <c r="P2084">
        <v>1322106796</v>
      </c>
      <c r="Q2084">
        <f t="shared" si="130"/>
        <v>5187600</v>
      </c>
      <c r="R2084" s="12">
        <f t="shared" si="128"/>
        <v>40811.120324074072</v>
      </c>
      <c r="S2084" s="12">
        <f t="shared" si="129"/>
        <v>40871.161990740737</v>
      </c>
      <c r="T2084">
        <f t="shared" si="131"/>
        <v>60.041666666664241</v>
      </c>
    </row>
    <row r="2085" spans="14:20" x14ac:dyDescent="0.55000000000000004">
      <c r="N2085" t="s">
        <v>8219</v>
      </c>
      <c r="O2085">
        <v>1336238395</v>
      </c>
      <c r="P2085">
        <v>1338830395</v>
      </c>
      <c r="Q2085">
        <f t="shared" si="130"/>
        <v>2592000</v>
      </c>
      <c r="R2085" s="12">
        <f t="shared" si="128"/>
        <v>41034.72216435185</v>
      </c>
      <c r="S2085" s="12">
        <f t="shared" si="129"/>
        <v>41064.72216435185</v>
      </c>
      <c r="T2085">
        <f t="shared" si="131"/>
        <v>30</v>
      </c>
    </row>
    <row r="2086" spans="14:20" x14ac:dyDescent="0.55000000000000004">
      <c r="N2086" t="s">
        <v>8219</v>
      </c>
      <c r="O2086">
        <v>1396468782</v>
      </c>
      <c r="P2086">
        <v>1399186740</v>
      </c>
      <c r="Q2086">
        <f t="shared" si="130"/>
        <v>2717958</v>
      </c>
      <c r="R2086" s="12">
        <f t="shared" si="128"/>
        <v>41731.833124999997</v>
      </c>
      <c r="S2086" s="12">
        <f t="shared" si="129"/>
        <v>41763.290972222225</v>
      </c>
      <c r="T2086">
        <f t="shared" si="131"/>
        <v>31.457847222227429</v>
      </c>
    </row>
    <row r="2087" spans="14:20" x14ac:dyDescent="0.55000000000000004">
      <c r="N2087" t="s">
        <v>8219</v>
      </c>
      <c r="O2087">
        <v>1339790587</v>
      </c>
      <c r="P2087">
        <v>1342382587</v>
      </c>
      <c r="Q2087">
        <f t="shared" si="130"/>
        <v>2592000</v>
      </c>
      <c r="R2087" s="12">
        <f t="shared" si="128"/>
        <v>41075.835497685184</v>
      </c>
      <c r="S2087" s="12">
        <f t="shared" si="129"/>
        <v>41105.835497685184</v>
      </c>
      <c r="T2087">
        <f t="shared" si="131"/>
        <v>30</v>
      </c>
    </row>
    <row r="2088" spans="14:20" x14ac:dyDescent="0.55000000000000004">
      <c r="N2088" t="s">
        <v>8219</v>
      </c>
      <c r="O2088">
        <v>1321200332</v>
      </c>
      <c r="P2088">
        <v>1323838740</v>
      </c>
      <c r="Q2088">
        <f t="shared" si="130"/>
        <v>2638408</v>
      </c>
      <c r="R2088" s="12">
        <f t="shared" si="128"/>
        <v>40860.67050925926</v>
      </c>
      <c r="S2088" s="12">
        <f t="shared" si="129"/>
        <v>40891.207638888889</v>
      </c>
      <c r="T2088">
        <f t="shared" si="131"/>
        <v>30.537129629628907</v>
      </c>
    </row>
    <row r="2089" spans="14:20" x14ac:dyDescent="0.55000000000000004">
      <c r="N2089" t="s">
        <v>8219</v>
      </c>
      <c r="O2089">
        <v>1312865658</v>
      </c>
      <c r="P2089">
        <v>1315457658</v>
      </c>
      <c r="Q2089">
        <f t="shared" si="130"/>
        <v>2592000</v>
      </c>
      <c r="R2089" s="12">
        <f t="shared" si="128"/>
        <v>40764.204375000001</v>
      </c>
      <c r="S2089" s="12">
        <f t="shared" si="129"/>
        <v>40794.204375000001</v>
      </c>
      <c r="T2089">
        <f t="shared" si="131"/>
        <v>30</v>
      </c>
    </row>
    <row r="2090" spans="14:20" x14ac:dyDescent="0.55000000000000004">
      <c r="N2090" t="s">
        <v>8219</v>
      </c>
      <c r="O2090">
        <v>1281028152</v>
      </c>
      <c r="P2090">
        <v>1284177540</v>
      </c>
      <c r="Q2090">
        <f t="shared" si="130"/>
        <v>3149388</v>
      </c>
      <c r="R2090" s="12">
        <f t="shared" si="128"/>
        <v>40395.714722222219</v>
      </c>
      <c r="S2090" s="12">
        <f t="shared" si="129"/>
        <v>40432.165972222225</v>
      </c>
      <c r="T2090">
        <f t="shared" si="131"/>
        <v>36.45125000000553</v>
      </c>
    </row>
    <row r="2091" spans="14:20" x14ac:dyDescent="0.55000000000000004">
      <c r="N2091" t="s">
        <v>8219</v>
      </c>
      <c r="O2091">
        <v>1372384194</v>
      </c>
      <c r="P2091">
        <v>1375408194</v>
      </c>
      <c r="Q2091">
        <f t="shared" si="130"/>
        <v>3024000</v>
      </c>
      <c r="R2091" s="12">
        <f t="shared" si="128"/>
        <v>41453.076319444444</v>
      </c>
      <c r="S2091" s="12">
        <f t="shared" si="129"/>
        <v>41488.076319444444</v>
      </c>
      <c r="T2091">
        <f t="shared" si="131"/>
        <v>35</v>
      </c>
    </row>
    <row r="2092" spans="14:20" x14ac:dyDescent="0.55000000000000004">
      <c r="N2092" t="s">
        <v>8219</v>
      </c>
      <c r="O2092">
        <v>1359104955</v>
      </c>
      <c r="P2092">
        <v>1361696955</v>
      </c>
      <c r="Q2092">
        <f t="shared" si="130"/>
        <v>2592000</v>
      </c>
      <c r="R2092" s="12">
        <f t="shared" si="128"/>
        <v>41299.381423611114</v>
      </c>
      <c r="S2092" s="12">
        <f t="shared" si="129"/>
        <v>41329.381423611114</v>
      </c>
      <c r="T2092">
        <f t="shared" si="131"/>
        <v>30</v>
      </c>
    </row>
    <row r="2093" spans="14:20" x14ac:dyDescent="0.55000000000000004">
      <c r="N2093" t="s">
        <v>8219</v>
      </c>
      <c r="O2093">
        <v>1294818278</v>
      </c>
      <c r="P2093">
        <v>1299009600</v>
      </c>
      <c r="Q2093">
        <f t="shared" si="130"/>
        <v>4191322</v>
      </c>
      <c r="R2093" s="12">
        <f t="shared" si="128"/>
        <v>40555.322662037033</v>
      </c>
      <c r="S2093" s="12">
        <f t="shared" si="129"/>
        <v>40603.833333333336</v>
      </c>
      <c r="T2093">
        <f t="shared" si="131"/>
        <v>48.510671296302462</v>
      </c>
    </row>
    <row r="2094" spans="14:20" x14ac:dyDescent="0.55000000000000004">
      <c r="N2094" t="s">
        <v>8219</v>
      </c>
      <c r="O2094">
        <v>1312822732</v>
      </c>
      <c r="P2094">
        <v>1318006732</v>
      </c>
      <c r="Q2094">
        <f t="shared" si="130"/>
        <v>5184000</v>
      </c>
      <c r="R2094" s="12">
        <f t="shared" si="128"/>
        <v>40763.707546296297</v>
      </c>
      <c r="S2094" s="12">
        <f t="shared" si="129"/>
        <v>40823.707546296297</v>
      </c>
      <c r="T2094">
        <f t="shared" si="131"/>
        <v>60</v>
      </c>
    </row>
    <row r="2095" spans="14:20" x14ac:dyDescent="0.55000000000000004">
      <c r="N2095" t="s">
        <v>8219</v>
      </c>
      <c r="O2095">
        <v>1351024232</v>
      </c>
      <c r="P2095">
        <v>1356211832</v>
      </c>
      <c r="Q2095">
        <f t="shared" si="130"/>
        <v>5187600</v>
      </c>
      <c r="R2095" s="12">
        <f t="shared" si="128"/>
        <v>41205.854537037041</v>
      </c>
      <c r="S2095" s="12">
        <f t="shared" si="129"/>
        <v>41265.896203703705</v>
      </c>
      <c r="T2095">
        <f t="shared" si="131"/>
        <v>60.041666666664241</v>
      </c>
    </row>
    <row r="2096" spans="14:20" x14ac:dyDescent="0.55000000000000004">
      <c r="N2096" t="s">
        <v>8219</v>
      </c>
      <c r="O2096">
        <v>1327969730</v>
      </c>
      <c r="P2096">
        <v>1330916400</v>
      </c>
      <c r="Q2096">
        <f t="shared" si="130"/>
        <v>2946670</v>
      </c>
      <c r="R2096" s="12">
        <f t="shared" si="128"/>
        <v>40939.02002314815</v>
      </c>
      <c r="S2096" s="12">
        <f t="shared" si="129"/>
        <v>40973.125</v>
      </c>
      <c r="T2096">
        <f t="shared" si="131"/>
        <v>34.104976851849642</v>
      </c>
    </row>
    <row r="2097" spans="14:20" x14ac:dyDescent="0.55000000000000004">
      <c r="N2097" t="s">
        <v>8219</v>
      </c>
      <c r="O2097">
        <v>1312392973</v>
      </c>
      <c r="P2097">
        <v>1317576973</v>
      </c>
      <c r="Q2097">
        <f t="shared" si="130"/>
        <v>5184000</v>
      </c>
      <c r="R2097" s="12">
        <f t="shared" si="128"/>
        <v>40758.733483796292</v>
      </c>
      <c r="S2097" s="12">
        <f t="shared" si="129"/>
        <v>40818.733483796292</v>
      </c>
      <c r="T2097">
        <f t="shared" si="131"/>
        <v>60</v>
      </c>
    </row>
    <row r="2098" spans="14:20" x14ac:dyDescent="0.55000000000000004">
      <c r="N2098" t="s">
        <v>8219</v>
      </c>
      <c r="O2098">
        <v>1349892735</v>
      </c>
      <c r="P2098">
        <v>1351223940</v>
      </c>
      <c r="Q2098">
        <f t="shared" si="130"/>
        <v>1331205</v>
      </c>
      <c r="R2098" s="12">
        <f t="shared" si="128"/>
        <v>41192.758506944447</v>
      </c>
      <c r="S2098" s="12">
        <f t="shared" si="129"/>
        <v>41208.165972222225</v>
      </c>
      <c r="T2098">
        <f t="shared" si="131"/>
        <v>15.407465277778101</v>
      </c>
    </row>
    <row r="2099" spans="14:20" x14ac:dyDescent="0.55000000000000004">
      <c r="N2099" t="s">
        <v>8219</v>
      </c>
      <c r="O2099">
        <v>1317564135</v>
      </c>
      <c r="P2099">
        <v>1322751735</v>
      </c>
      <c r="Q2099">
        <f t="shared" si="130"/>
        <v>5187600</v>
      </c>
      <c r="R2099" s="12">
        <f t="shared" si="128"/>
        <v>40818.58489583333</v>
      </c>
      <c r="S2099" s="12">
        <f t="shared" si="129"/>
        <v>40878.626562500001</v>
      </c>
      <c r="T2099">
        <f t="shared" si="131"/>
        <v>60.041666666671517</v>
      </c>
    </row>
    <row r="2100" spans="14:20" x14ac:dyDescent="0.55000000000000004">
      <c r="N2100" t="s">
        <v>8219</v>
      </c>
      <c r="O2100">
        <v>1328582635</v>
      </c>
      <c r="P2100">
        <v>1331174635</v>
      </c>
      <c r="Q2100">
        <f t="shared" si="130"/>
        <v>2592000</v>
      </c>
      <c r="R2100" s="12">
        <f t="shared" si="128"/>
        <v>40946.11383101852</v>
      </c>
      <c r="S2100" s="12">
        <f t="shared" si="129"/>
        <v>40976.11383101852</v>
      </c>
      <c r="T2100">
        <f t="shared" si="131"/>
        <v>30</v>
      </c>
    </row>
    <row r="2101" spans="14:20" x14ac:dyDescent="0.55000000000000004">
      <c r="N2101" t="s">
        <v>8219</v>
      </c>
      <c r="O2101">
        <v>1434650084</v>
      </c>
      <c r="P2101">
        <v>1435808400</v>
      </c>
      <c r="Q2101">
        <f t="shared" si="130"/>
        <v>1158316</v>
      </c>
      <c r="R2101" s="12">
        <f t="shared" si="128"/>
        <v>42173.746342592596</v>
      </c>
      <c r="S2101" s="12">
        <f t="shared" si="129"/>
        <v>42187.152777777781</v>
      </c>
      <c r="T2101">
        <f t="shared" si="131"/>
        <v>13.406435185184819</v>
      </c>
    </row>
    <row r="2102" spans="14:20" x14ac:dyDescent="0.55000000000000004">
      <c r="N2102" t="s">
        <v>8219</v>
      </c>
      <c r="O2102">
        <v>1339704141</v>
      </c>
      <c r="P2102">
        <v>1341028740</v>
      </c>
      <c r="Q2102">
        <f t="shared" si="130"/>
        <v>1324599</v>
      </c>
      <c r="R2102" s="12">
        <f t="shared" si="128"/>
        <v>41074.834965277776</v>
      </c>
      <c r="S2102" s="12">
        <f t="shared" si="129"/>
        <v>41090.165972222225</v>
      </c>
      <c r="T2102">
        <f t="shared" si="131"/>
        <v>15.331006944448745</v>
      </c>
    </row>
    <row r="2103" spans="14:20" x14ac:dyDescent="0.55000000000000004">
      <c r="N2103" t="s">
        <v>8219</v>
      </c>
      <c r="O2103">
        <v>1323920114</v>
      </c>
      <c r="P2103">
        <v>1329104114</v>
      </c>
      <c r="Q2103">
        <f t="shared" si="130"/>
        <v>5184000</v>
      </c>
      <c r="R2103" s="12">
        <f t="shared" si="128"/>
        <v>40892.149467592593</v>
      </c>
      <c r="S2103" s="12">
        <f t="shared" si="129"/>
        <v>40952.149467592593</v>
      </c>
      <c r="T2103">
        <f t="shared" si="131"/>
        <v>60</v>
      </c>
    </row>
    <row r="2104" spans="14:20" x14ac:dyDescent="0.55000000000000004">
      <c r="N2104" t="s">
        <v>8219</v>
      </c>
      <c r="O2104">
        <v>1302036648</v>
      </c>
      <c r="P2104">
        <v>1304628648</v>
      </c>
      <c r="Q2104">
        <f t="shared" si="130"/>
        <v>2592000</v>
      </c>
      <c r="R2104" s="12">
        <f t="shared" si="128"/>
        <v>40638.868611111109</v>
      </c>
      <c r="S2104" s="12">
        <f t="shared" si="129"/>
        <v>40668.868611111109</v>
      </c>
      <c r="T2104">
        <f t="shared" si="131"/>
        <v>30</v>
      </c>
    </row>
    <row r="2105" spans="14:20" x14ac:dyDescent="0.55000000000000004">
      <c r="N2105" t="s">
        <v>8219</v>
      </c>
      <c r="O2105">
        <v>1349892427</v>
      </c>
      <c r="P2105">
        <v>1352488027</v>
      </c>
      <c r="Q2105">
        <f t="shared" si="130"/>
        <v>2595600</v>
      </c>
      <c r="R2105" s="12">
        <f t="shared" si="128"/>
        <v>41192.754942129628</v>
      </c>
      <c r="S2105" s="12">
        <f t="shared" si="129"/>
        <v>41222.7966087963</v>
      </c>
      <c r="T2105">
        <f t="shared" si="131"/>
        <v>30.041666666671517</v>
      </c>
    </row>
    <row r="2106" spans="14:20" x14ac:dyDescent="0.55000000000000004">
      <c r="N2106" t="s">
        <v>8219</v>
      </c>
      <c r="O2106">
        <v>1367286434</v>
      </c>
      <c r="P2106">
        <v>1369958400</v>
      </c>
      <c r="Q2106">
        <f t="shared" si="130"/>
        <v>2671966</v>
      </c>
      <c r="R2106" s="12">
        <f t="shared" si="128"/>
        <v>41394.074467592596</v>
      </c>
      <c r="S2106" s="12">
        <f t="shared" si="129"/>
        <v>41425</v>
      </c>
      <c r="T2106">
        <f t="shared" si="131"/>
        <v>30.925532407403807</v>
      </c>
    </row>
    <row r="2107" spans="14:20" x14ac:dyDescent="0.55000000000000004">
      <c r="N2107" t="s">
        <v>8219</v>
      </c>
      <c r="O2107">
        <v>1415472953</v>
      </c>
      <c r="P2107">
        <v>1416542400</v>
      </c>
      <c r="Q2107">
        <f t="shared" si="130"/>
        <v>1069447</v>
      </c>
      <c r="R2107" s="12">
        <f t="shared" si="128"/>
        <v>41951.788807870369</v>
      </c>
      <c r="S2107" s="12">
        <f t="shared" si="129"/>
        <v>41964.166666666672</v>
      </c>
      <c r="T2107">
        <f t="shared" si="131"/>
        <v>12.377858796302462</v>
      </c>
    </row>
    <row r="2108" spans="14:20" x14ac:dyDescent="0.55000000000000004">
      <c r="N2108" t="s">
        <v>8219</v>
      </c>
      <c r="O2108">
        <v>1356584974</v>
      </c>
      <c r="P2108">
        <v>1359176974</v>
      </c>
      <c r="Q2108">
        <f t="shared" si="130"/>
        <v>2592000</v>
      </c>
      <c r="R2108" s="12">
        <f t="shared" si="128"/>
        <v>41270.21497685185</v>
      </c>
      <c r="S2108" s="12">
        <f t="shared" si="129"/>
        <v>41300.21497685185</v>
      </c>
      <c r="T2108">
        <f t="shared" si="131"/>
        <v>30</v>
      </c>
    </row>
    <row r="2109" spans="14:20" x14ac:dyDescent="0.55000000000000004">
      <c r="N2109" t="s">
        <v>8219</v>
      </c>
      <c r="O2109">
        <v>1413997393</v>
      </c>
      <c r="P2109">
        <v>1415815393</v>
      </c>
      <c r="Q2109">
        <f t="shared" si="130"/>
        <v>1818000</v>
      </c>
      <c r="R2109" s="12">
        <f t="shared" si="128"/>
        <v>41934.71056712963</v>
      </c>
      <c r="S2109" s="12">
        <f t="shared" si="129"/>
        <v>41955.752233796295</v>
      </c>
      <c r="T2109">
        <f t="shared" si="131"/>
        <v>21.041666666664241</v>
      </c>
    </row>
    <row r="2110" spans="14:20" x14ac:dyDescent="0.55000000000000004">
      <c r="N2110" t="s">
        <v>8219</v>
      </c>
      <c r="O2110">
        <v>1344917580</v>
      </c>
      <c r="P2110">
        <v>1347249300</v>
      </c>
      <c r="Q2110">
        <f t="shared" si="130"/>
        <v>2331720</v>
      </c>
      <c r="R2110" s="12">
        <f t="shared" si="128"/>
        <v>41135.175694444442</v>
      </c>
      <c r="S2110" s="12">
        <f t="shared" si="129"/>
        <v>41162.163194444445</v>
      </c>
      <c r="T2110">
        <f t="shared" si="131"/>
        <v>26.98750000000291</v>
      </c>
    </row>
    <row r="2111" spans="14:20" x14ac:dyDescent="0.55000000000000004">
      <c r="N2111" t="s">
        <v>8219</v>
      </c>
      <c r="O2111">
        <v>1433523617</v>
      </c>
      <c r="P2111">
        <v>1436115617</v>
      </c>
      <c r="Q2111">
        <f t="shared" si="130"/>
        <v>2592000</v>
      </c>
      <c r="R2111" s="12">
        <f t="shared" si="128"/>
        <v>42160.708530092597</v>
      </c>
      <c r="S2111" s="12">
        <f t="shared" si="129"/>
        <v>42190.708530092597</v>
      </c>
      <c r="T2111">
        <f t="shared" si="131"/>
        <v>30</v>
      </c>
    </row>
    <row r="2112" spans="14:20" x14ac:dyDescent="0.55000000000000004">
      <c r="N2112" t="s">
        <v>8219</v>
      </c>
      <c r="O2112">
        <v>1398873969</v>
      </c>
      <c r="P2112">
        <v>1401253140</v>
      </c>
      <c r="Q2112">
        <f t="shared" si="130"/>
        <v>2379171</v>
      </c>
      <c r="R2112" s="12">
        <f t="shared" si="128"/>
        <v>41759.670937499999</v>
      </c>
      <c r="S2112" s="12">
        <f t="shared" si="129"/>
        <v>41787.207638888889</v>
      </c>
      <c r="T2112">
        <f t="shared" si="131"/>
        <v>27.536701388889924</v>
      </c>
    </row>
    <row r="2113" spans="14:20" x14ac:dyDescent="0.55000000000000004">
      <c r="N2113" t="s">
        <v>8219</v>
      </c>
      <c r="O2113">
        <v>1307594625</v>
      </c>
      <c r="P2113">
        <v>1313370000</v>
      </c>
      <c r="Q2113">
        <f t="shared" si="130"/>
        <v>5775375</v>
      </c>
      <c r="R2113" s="12">
        <f t="shared" si="128"/>
        <v>40703.197048611109</v>
      </c>
      <c r="S2113" s="12">
        <f t="shared" si="129"/>
        <v>40770.041666666664</v>
      </c>
      <c r="T2113">
        <f t="shared" si="131"/>
        <v>66.844618055554747</v>
      </c>
    </row>
    <row r="2114" spans="14:20" x14ac:dyDescent="0.55000000000000004">
      <c r="N2114" t="s">
        <v>8219</v>
      </c>
      <c r="O2114">
        <v>1364854593</v>
      </c>
      <c r="P2114">
        <v>1366064193</v>
      </c>
      <c r="Q2114">
        <f t="shared" si="130"/>
        <v>1209600</v>
      </c>
      <c r="R2114" s="12">
        <f t="shared" ref="R2114:R2177" si="132">(((O2114/60)/60)/24)+DATE(1970,1,1)</f>
        <v>41365.928159722222</v>
      </c>
      <c r="S2114" s="12">
        <f t="shared" ref="S2114:S2177" si="133">(((P2114/60)/60)/24)+DATE(1970,1,1)</f>
        <v>41379.928159722222</v>
      </c>
      <c r="T2114">
        <f t="shared" si="131"/>
        <v>14</v>
      </c>
    </row>
    <row r="2115" spans="14:20" x14ac:dyDescent="0.55000000000000004">
      <c r="N2115" t="s">
        <v>8219</v>
      </c>
      <c r="O2115">
        <v>1408481176</v>
      </c>
      <c r="P2115">
        <v>1411505176</v>
      </c>
      <c r="Q2115">
        <f t="shared" ref="Q2115:Q2178" si="134">P2115-O2115</f>
        <v>3024000</v>
      </c>
      <c r="R2115" s="12">
        <f t="shared" si="132"/>
        <v>41870.86546296296</v>
      </c>
      <c r="S2115" s="12">
        <f t="shared" si="133"/>
        <v>41905.86546296296</v>
      </c>
      <c r="T2115">
        <f t="shared" ref="T2115:T2178" si="135">S2115-R2115</f>
        <v>35</v>
      </c>
    </row>
    <row r="2116" spans="14:20" x14ac:dyDescent="0.55000000000000004">
      <c r="N2116" t="s">
        <v>8219</v>
      </c>
      <c r="O2116">
        <v>1286480070</v>
      </c>
      <c r="P2116">
        <v>1291870740</v>
      </c>
      <c r="Q2116">
        <f t="shared" si="134"/>
        <v>5390670</v>
      </c>
      <c r="R2116" s="12">
        <f t="shared" si="132"/>
        <v>40458.815625000003</v>
      </c>
      <c r="S2116" s="12">
        <f t="shared" si="133"/>
        <v>40521.207638888889</v>
      </c>
      <c r="T2116">
        <f t="shared" si="135"/>
        <v>62.39201388888614</v>
      </c>
    </row>
    <row r="2117" spans="14:20" x14ac:dyDescent="0.55000000000000004">
      <c r="N2117" t="s">
        <v>8219</v>
      </c>
      <c r="O2117">
        <v>1295575001</v>
      </c>
      <c r="P2117">
        <v>1298167001</v>
      </c>
      <c r="Q2117">
        <f t="shared" si="134"/>
        <v>2592000</v>
      </c>
      <c r="R2117" s="12">
        <f t="shared" si="132"/>
        <v>40564.081030092595</v>
      </c>
      <c r="S2117" s="12">
        <f t="shared" si="133"/>
        <v>40594.081030092595</v>
      </c>
      <c r="T2117">
        <f t="shared" si="135"/>
        <v>30</v>
      </c>
    </row>
    <row r="2118" spans="14:20" x14ac:dyDescent="0.55000000000000004">
      <c r="N2118" t="s">
        <v>8219</v>
      </c>
      <c r="O2118">
        <v>1345056003</v>
      </c>
      <c r="P2118">
        <v>1349203203</v>
      </c>
      <c r="Q2118">
        <f t="shared" si="134"/>
        <v>4147200</v>
      </c>
      <c r="R2118" s="12">
        <f t="shared" si="132"/>
        <v>41136.777812500004</v>
      </c>
      <c r="S2118" s="12">
        <f t="shared" si="133"/>
        <v>41184.777812500004</v>
      </c>
      <c r="T2118">
        <f t="shared" si="135"/>
        <v>48</v>
      </c>
    </row>
    <row r="2119" spans="14:20" x14ac:dyDescent="0.55000000000000004">
      <c r="N2119" t="s">
        <v>8219</v>
      </c>
      <c r="O2119">
        <v>1444699549</v>
      </c>
      <c r="P2119">
        <v>1445921940</v>
      </c>
      <c r="Q2119">
        <f t="shared" si="134"/>
        <v>1222391</v>
      </c>
      <c r="R2119" s="12">
        <f t="shared" si="132"/>
        <v>42290.059594907405</v>
      </c>
      <c r="S2119" s="12">
        <f t="shared" si="133"/>
        <v>42304.207638888889</v>
      </c>
      <c r="T2119">
        <f t="shared" si="135"/>
        <v>14.148043981484079</v>
      </c>
    </row>
    <row r="2120" spans="14:20" x14ac:dyDescent="0.55000000000000004">
      <c r="N2120" t="s">
        <v>8219</v>
      </c>
      <c r="O2120">
        <v>1308946136</v>
      </c>
      <c r="P2120">
        <v>1311538136</v>
      </c>
      <c r="Q2120">
        <f t="shared" si="134"/>
        <v>2592000</v>
      </c>
      <c r="R2120" s="12">
        <f t="shared" si="132"/>
        <v>40718.839537037034</v>
      </c>
      <c r="S2120" s="12">
        <f t="shared" si="133"/>
        <v>40748.839537037034</v>
      </c>
      <c r="T2120">
        <f t="shared" si="135"/>
        <v>30</v>
      </c>
    </row>
    <row r="2121" spans="14:20" x14ac:dyDescent="0.55000000000000004">
      <c r="N2121" t="s">
        <v>8219</v>
      </c>
      <c r="O2121">
        <v>1342494445</v>
      </c>
      <c r="P2121">
        <v>1345086445</v>
      </c>
      <c r="Q2121">
        <f t="shared" si="134"/>
        <v>2592000</v>
      </c>
      <c r="R2121" s="12">
        <f t="shared" si="132"/>
        <v>41107.130150462966</v>
      </c>
      <c r="S2121" s="12">
        <f t="shared" si="133"/>
        <v>41137.130150462966</v>
      </c>
      <c r="T2121">
        <f t="shared" si="135"/>
        <v>30</v>
      </c>
    </row>
    <row r="2122" spans="14:20" x14ac:dyDescent="0.55000000000000004">
      <c r="N2122" t="s">
        <v>8219</v>
      </c>
      <c r="O2122">
        <v>1384384136</v>
      </c>
      <c r="P2122">
        <v>1388617736</v>
      </c>
      <c r="Q2122">
        <f t="shared" si="134"/>
        <v>4233600</v>
      </c>
      <c r="R2122" s="12">
        <f t="shared" si="132"/>
        <v>41591.964537037034</v>
      </c>
      <c r="S2122" s="12">
        <f t="shared" si="133"/>
        <v>41640.964537037034</v>
      </c>
      <c r="T2122">
        <f t="shared" si="135"/>
        <v>49</v>
      </c>
    </row>
    <row r="2123" spans="14:20" hidden="1" x14ac:dyDescent="0.55000000000000004">
      <c r="N2123" t="s">
        <v>8221</v>
      </c>
      <c r="O2123">
        <v>1481564948</v>
      </c>
      <c r="P2123">
        <v>1484156948</v>
      </c>
      <c r="Q2123">
        <f t="shared" si="134"/>
        <v>2592000</v>
      </c>
      <c r="R2123" s="12">
        <f t="shared" si="132"/>
        <v>42716.7424537037</v>
      </c>
      <c r="S2123" s="12">
        <f t="shared" si="133"/>
        <v>42746.7424537037</v>
      </c>
      <c r="T2123">
        <f t="shared" si="135"/>
        <v>30</v>
      </c>
    </row>
    <row r="2124" spans="14:20" hidden="1" x14ac:dyDescent="0.55000000000000004">
      <c r="N2124" t="s">
        <v>8221</v>
      </c>
      <c r="O2124">
        <v>1481181169</v>
      </c>
      <c r="P2124">
        <v>1483773169</v>
      </c>
      <c r="Q2124">
        <f t="shared" si="134"/>
        <v>2592000</v>
      </c>
      <c r="R2124" s="12">
        <f t="shared" si="132"/>
        <v>42712.300567129627</v>
      </c>
      <c r="S2124" s="12">
        <f t="shared" si="133"/>
        <v>42742.300567129627</v>
      </c>
      <c r="T2124">
        <f t="shared" si="135"/>
        <v>30</v>
      </c>
    </row>
    <row r="2125" spans="14:20" hidden="1" x14ac:dyDescent="0.55000000000000004">
      <c r="N2125" t="s">
        <v>8221</v>
      </c>
      <c r="O2125">
        <v>1263982307</v>
      </c>
      <c r="P2125">
        <v>1268636340</v>
      </c>
      <c r="Q2125">
        <f t="shared" si="134"/>
        <v>4654033</v>
      </c>
      <c r="R2125" s="12">
        <f t="shared" si="132"/>
        <v>40198.424849537041</v>
      </c>
      <c r="S2125" s="12">
        <f t="shared" si="133"/>
        <v>40252.290972222225</v>
      </c>
      <c r="T2125">
        <f t="shared" si="135"/>
        <v>53.866122685183655</v>
      </c>
    </row>
    <row r="2126" spans="14:20" hidden="1" x14ac:dyDescent="0.55000000000000004">
      <c r="N2126" t="s">
        <v>8221</v>
      </c>
      <c r="O2126">
        <v>1286930435</v>
      </c>
      <c r="P2126">
        <v>1291093200</v>
      </c>
      <c r="Q2126">
        <f t="shared" si="134"/>
        <v>4162765</v>
      </c>
      <c r="R2126" s="12">
        <f t="shared" si="132"/>
        <v>40464.028182870366</v>
      </c>
      <c r="S2126" s="12">
        <f t="shared" si="133"/>
        <v>40512.208333333336</v>
      </c>
      <c r="T2126">
        <f t="shared" si="135"/>
        <v>48.180150462969323</v>
      </c>
    </row>
    <row r="2127" spans="14:20" hidden="1" x14ac:dyDescent="0.55000000000000004">
      <c r="N2127" t="s">
        <v>8221</v>
      </c>
      <c r="O2127">
        <v>1436142833</v>
      </c>
      <c r="P2127">
        <v>1438734833</v>
      </c>
      <c r="Q2127">
        <f t="shared" si="134"/>
        <v>2592000</v>
      </c>
      <c r="R2127" s="12">
        <f t="shared" si="132"/>
        <v>42191.023530092592</v>
      </c>
      <c r="S2127" s="12">
        <f t="shared" si="133"/>
        <v>42221.023530092592</v>
      </c>
      <c r="T2127">
        <f t="shared" si="135"/>
        <v>30</v>
      </c>
    </row>
    <row r="2128" spans="14:20" hidden="1" x14ac:dyDescent="0.55000000000000004">
      <c r="N2128" t="s">
        <v>8221</v>
      </c>
      <c r="O2128">
        <v>1415488887</v>
      </c>
      <c r="P2128">
        <v>1418080887</v>
      </c>
      <c r="Q2128">
        <f t="shared" si="134"/>
        <v>2592000</v>
      </c>
      <c r="R2128" s="12">
        <f t="shared" si="132"/>
        <v>41951.973229166666</v>
      </c>
      <c r="S2128" s="12">
        <f t="shared" si="133"/>
        <v>41981.973229166666</v>
      </c>
      <c r="T2128">
        <f t="shared" si="135"/>
        <v>30</v>
      </c>
    </row>
    <row r="2129" spans="14:20" hidden="1" x14ac:dyDescent="0.55000000000000004">
      <c r="N2129" t="s">
        <v>8221</v>
      </c>
      <c r="O2129">
        <v>1423570063</v>
      </c>
      <c r="P2129">
        <v>1426158463</v>
      </c>
      <c r="Q2129">
        <f t="shared" si="134"/>
        <v>2588400</v>
      </c>
      <c r="R2129" s="12">
        <f t="shared" si="132"/>
        <v>42045.50535879629</v>
      </c>
      <c r="S2129" s="12">
        <f t="shared" si="133"/>
        <v>42075.463692129633</v>
      </c>
      <c r="T2129">
        <f t="shared" si="135"/>
        <v>29.958333333343035</v>
      </c>
    </row>
    <row r="2130" spans="14:20" hidden="1" x14ac:dyDescent="0.55000000000000004">
      <c r="N2130" t="s">
        <v>8221</v>
      </c>
      <c r="O2130">
        <v>1406140369</v>
      </c>
      <c r="P2130">
        <v>1411324369</v>
      </c>
      <c r="Q2130">
        <f t="shared" si="134"/>
        <v>5184000</v>
      </c>
      <c r="R2130" s="12">
        <f t="shared" si="132"/>
        <v>41843.772789351853</v>
      </c>
      <c r="S2130" s="12">
        <f t="shared" si="133"/>
        <v>41903.772789351853</v>
      </c>
      <c r="T2130">
        <f t="shared" si="135"/>
        <v>60</v>
      </c>
    </row>
    <row r="2131" spans="14:20" hidden="1" x14ac:dyDescent="0.55000000000000004">
      <c r="N2131" t="s">
        <v>8221</v>
      </c>
      <c r="O2131">
        <v>1454978100</v>
      </c>
      <c r="P2131">
        <v>1457570100</v>
      </c>
      <c r="Q2131">
        <f t="shared" si="134"/>
        <v>2592000</v>
      </c>
      <c r="R2131" s="12">
        <f t="shared" si="132"/>
        <v>42409.024305555555</v>
      </c>
      <c r="S2131" s="12">
        <f t="shared" si="133"/>
        <v>42439.024305555555</v>
      </c>
      <c r="T2131">
        <f t="shared" si="135"/>
        <v>30</v>
      </c>
    </row>
    <row r="2132" spans="14:20" hidden="1" x14ac:dyDescent="0.55000000000000004">
      <c r="N2132" t="s">
        <v>8221</v>
      </c>
      <c r="O2132">
        <v>1405130663</v>
      </c>
      <c r="P2132">
        <v>1408154663</v>
      </c>
      <c r="Q2132">
        <f t="shared" si="134"/>
        <v>3024000</v>
      </c>
      <c r="R2132" s="12">
        <f t="shared" si="132"/>
        <v>41832.086377314816</v>
      </c>
      <c r="S2132" s="12">
        <f t="shared" si="133"/>
        <v>41867.086377314816</v>
      </c>
      <c r="T2132">
        <f t="shared" si="135"/>
        <v>35</v>
      </c>
    </row>
    <row r="2133" spans="14:20" hidden="1" x14ac:dyDescent="0.55000000000000004">
      <c r="N2133" t="s">
        <v>8221</v>
      </c>
      <c r="O2133">
        <v>1434085091</v>
      </c>
      <c r="P2133">
        <v>1436677091</v>
      </c>
      <c r="Q2133">
        <f t="shared" si="134"/>
        <v>2592000</v>
      </c>
      <c r="R2133" s="12">
        <f t="shared" si="132"/>
        <v>42167.207071759258</v>
      </c>
      <c r="S2133" s="12">
        <f t="shared" si="133"/>
        <v>42197.207071759258</v>
      </c>
      <c r="T2133">
        <f t="shared" si="135"/>
        <v>30</v>
      </c>
    </row>
    <row r="2134" spans="14:20" hidden="1" x14ac:dyDescent="0.55000000000000004">
      <c r="N2134" t="s">
        <v>8221</v>
      </c>
      <c r="O2134">
        <v>1388835692</v>
      </c>
      <c r="P2134">
        <v>1391427692</v>
      </c>
      <c r="Q2134">
        <f t="shared" si="134"/>
        <v>2592000</v>
      </c>
      <c r="R2134" s="12">
        <f t="shared" si="132"/>
        <v>41643.487175925926</v>
      </c>
      <c r="S2134" s="12">
        <f t="shared" si="133"/>
        <v>41673.487175925926</v>
      </c>
      <c r="T2134">
        <f t="shared" si="135"/>
        <v>30</v>
      </c>
    </row>
    <row r="2135" spans="14:20" hidden="1" x14ac:dyDescent="0.55000000000000004">
      <c r="N2135" t="s">
        <v>8221</v>
      </c>
      <c r="O2135">
        <v>1300328399</v>
      </c>
      <c r="P2135">
        <v>1303628340</v>
      </c>
      <c r="Q2135">
        <f t="shared" si="134"/>
        <v>3299941</v>
      </c>
      <c r="R2135" s="12">
        <f t="shared" si="132"/>
        <v>40619.097210648149</v>
      </c>
      <c r="S2135" s="12">
        <f t="shared" si="133"/>
        <v>40657.290972222225</v>
      </c>
      <c r="T2135">
        <f t="shared" si="135"/>
        <v>38.193761574075324</v>
      </c>
    </row>
    <row r="2136" spans="14:20" hidden="1" x14ac:dyDescent="0.55000000000000004">
      <c r="N2136" t="s">
        <v>8221</v>
      </c>
      <c r="O2136">
        <v>1364505391</v>
      </c>
      <c r="P2136">
        <v>1367097391</v>
      </c>
      <c r="Q2136">
        <f t="shared" si="134"/>
        <v>2592000</v>
      </c>
      <c r="R2136" s="12">
        <f t="shared" si="132"/>
        <v>41361.886469907404</v>
      </c>
      <c r="S2136" s="12">
        <f t="shared" si="133"/>
        <v>41391.886469907404</v>
      </c>
      <c r="T2136">
        <f t="shared" si="135"/>
        <v>30</v>
      </c>
    </row>
    <row r="2137" spans="14:20" hidden="1" x14ac:dyDescent="0.55000000000000004">
      <c r="N2137" t="s">
        <v>8221</v>
      </c>
      <c r="O2137">
        <v>1346800033</v>
      </c>
      <c r="P2137">
        <v>1349392033</v>
      </c>
      <c r="Q2137">
        <f t="shared" si="134"/>
        <v>2592000</v>
      </c>
      <c r="R2137" s="12">
        <f t="shared" si="132"/>
        <v>41156.963344907403</v>
      </c>
      <c r="S2137" s="12">
        <f t="shared" si="133"/>
        <v>41186.963344907403</v>
      </c>
      <c r="T2137">
        <f t="shared" si="135"/>
        <v>30</v>
      </c>
    </row>
    <row r="2138" spans="14:20" hidden="1" x14ac:dyDescent="0.55000000000000004">
      <c r="N2138" t="s">
        <v>8221</v>
      </c>
      <c r="O2138">
        <v>1379592786</v>
      </c>
      <c r="P2138">
        <v>1382184786</v>
      </c>
      <c r="Q2138">
        <f t="shared" si="134"/>
        <v>2592000</v>
      </c>
      <c r="R2138" s="12">
        <f t="shared" si="132"/>
        <v>41536.509097222224</v>
      </c>
      <c r="S2138" s="12">
        <f t="shared" si="133"/>
        <v>41566.509097222224</v>
      </c>
      <c r="T2138">
        <f t="shared" si="135"/>
        <v>30</v>
      </c>
    </row>
    <row r="2139" spans="14:20" hidden="1" x14ac:dyDescent="0.55000000000000004">
      <c r="N2139" t="s">
        <v>8221</v>
      </c>
      <c r="O2139">
        <v>1415212229</v>
      </c>
      <c r="P2139">
        <v>1417804229</v>
      </c>
      <c r="Q2139">
        <f t="shared" si="134"/>
        <v>2592000</v>
      </c>
      <c r="R2139" s="12">
        <f t="shared" si="132"/>
        <v>41948.771168981482</v>
      </c>
      <c r="S2139" s="12">
        <f t="shared" si="133"/>
        <v>41978.771168981482</v>
      </c>
      <c r="T2139">
        <f t="shared" si="135"/>
        <v>30</v>
      </c>
    </row>
    <row r="2140" spans="14:20" hidden="1" x14ac:dyDescent="0.55000000000000004">
      <c r="N2140" t="s">
        <v>8221</v>
      </c>
      <c r="O2140">
        <v>1381364339</v>
      </c>
      <c r="P2140">
        <v>1383959939</v>
      </c>
      <c r="Q2140">
        <f t="shared" si="134"/>
        <v>2595600</v>
      </c>
      <c r="R2140" s="12">
        <f t="shared" si="132"/>
        <v>41557.013182870374</v>
      </c>
      <c r="S2140" s="12">
        <f t="shared" si="133"/>
        <v>41587.054849537039</v>
      </c>
      <c r="T2140">
        <f t="shared" si="135"/>
        <v>30.041666666664241</v>
      </c>
    </row>
    <row r="2141" spans="14:20" hidden="1" x14ac:dyDescent="0.55000000000000004">
      <c r="N2141" t="s">
        <v>8221</v>
      </c>
      <c r="O2141">
        <v>1475604008</v>
      </c>
      <c r="P2141">
        <v>1478196008</v>
      </c>
      <c r="Q2141">
        <f t="shared" si="134"/>
        <v>2592000</v>
      </c>
      <c r="R2141" s="12">
        <f t="shared" si="132"/>
        <v>42647.750092592592</v>
      </c>
      <c r="S2141" s="12">
        <f t="shared" si="133"/>
        <v>42677.750092592592</v>
      </c>
      <c r="T2141">
        <f t="shared" si="135"/>
        <v>30</v>
      </c>
    </row>
    <row r="2142" spans="14:20" hidden="1" x14ac:dyDescent="0.55000000000000004">
      <c r="N2142" t="s">
        <v>8221</v>
      </c>
      <c r="O2142">
        <v>1355342424</v>
      </c>
      <c r="P2142">
        <v>1357934424</v>
      </c>
      <c r="Q2142">
        <f t="shared" si="134"/>
        <v>2592000</v>
      </c>
      <c r="R2142" s="12">
        <f t="shared" si="132"/>
        <v>41255.833611111113</v>
      </c>
      <c r="S2142" s="12">
        <f t="shared" si="133"/>
        <v>41285.833611111113</v>
      </c>
      <c r="T2142">
        <f t="shared" si="135"/>
        <v>30</v>
      </c>
    </row>
    <row r="2143" spans="14:20" hidden="1" x14ac:dyDescent="0.55000000000000004">
      <c r="N2143" t="s">
        <v>8221</v>
      </c>
      <c r="O2143">
        <v>1413351559</v>
      </c>
      <c r="P2143">
        <v>1415947159</v>
      </c>
      <c r="Q2143">
        <f t="shared" si="134"/>
        <v>2595600</v>
      </c>
      <c r="R2143" s="12">
        <f t="shared" si="132"/>
        <v>41927.235636574071</v>
      </c>
      <c r="S2143" s="12">
        <f t="shared" si="133"/>
        <v>41957.277303240742</v>
      </c>
      <c r="T2143">
        <f t="shared" si="135"/>
        <v>30.041666666671517</v>
      </c>
    </row>
    <row r="2144" spans="14:20" hidden="1" x14ac:dyDescent="0.55000000000000004">
      <c r="N2144" t="s">
        <v>8221</v>
      </c>
      <c r="O2144">
        <v>1449075010</v>
      </c>
      <c r="P2144">
        <v>1451494210</v>
      </c>
      <c r="Q2144">
        <f t="shared" si="134"/>
        <v>2419200</v>
      </c>
      <c r="R2144" s="12">
        <f t="shared" si="132"/>
        <v>42340.701504629629</v>
      </c>
      <c r="S2144" s="12">
        <f t="shared" si="133"/>
        <v>42368.701504629629</v>
      </c>
      <c r="T2144">
        <f t="shared" si="135"/>
        <v>28</v>
      </c>
    </row>
    <row r="2145" spans="14:20" hidden="1" x14ac:dyDescent="0.55000000000000004">
      <c r="N2145" t="s">
        <v>8221</v>
      </c>
      <c r="O2145">
        <v>1275599812</v>
      </c>
      <c r="P2145">
        <v>1279738800</v>
      </c>
      <c r="Q2145">
        <f t="shared" si="134"/>
        <v>4138988</v>
      </c>
      <c r="R2145" s="12">
        <f t="shared" si="132"/>
        <v>40332.886712962965</v>
      </c>
      <c r="S2145" s="12">
        <f t="shared" si="133"/>
        <v>40380.791666666664</v>
      </c>
      <c r="T2145">
        <f t="shared" si="135"/>
        <v>47.904953703698993</v>
      </c>
    </row>
    <row r="2146" spans="14:20" hidden="1" x14ac:dyDescent="0.55000000000000004">
      <c r="N2146" t="s">
        <v>8221</v>
      </c>
      <c r="O2146">
        <v>1376399240</v>
      </c>
      <c r="P2146">
        <v>1379164040</v>
      </c>
      <c r="Q2146">
        <f t="shared" si="134"/>
        <v>2764800</v>
      </c>
      <c r="R2146" s="12">
        <f t="shared" si="132"/>
        <v>41499.546759259261</v>
      </c>
      <c r="S2146" s="12">
        <f t="shared" si="133"/>
        <v>41531.546759259261</v>
      </c>
      <c r="T2146">
        <f t="shared" si="135"/>
        <v>32</v>
      </c>
    </row>
    <row r="2147" spans="14:20" hidden="1" x14ac:dyDescent="0.55000000000000004">
      <c r="N2147" t="s">
        <v>8221</v>
      </c>
      <c r="O2147">
        <v>1382938914</v>
      </c>
      <c r="P2147">
        <v>1385534514</v>
      </c>
      <c r="Q2147">
        <f t="shared" si="134"/>
        <v>2595600</v>
      </c>
      <c r="R2147" s="12">
        <f t="shared" si="132"/>
        <v>41575.237430555557</v>
      </c>
      <c r="S2147" s="12">
        <f t="shared" si="133"/>
        <v>41605.279097222221</v>
      </c>
      <c r="T2147">
        <f t="shared" si="135"/>
        <v>30.041666666664241</v>
      </c>
    </row>
    <row r="2148" spans="14:20" hidden="1" x14ac:dyDescent="0.55000000000000004">
      <c r="N2148" t="s">
        <v>8221</v>
      </c>
      <c r="O2148">
        <v>1453997910</v>
      </c>
      <c r="P2148">
        <v>1455207510</v>
      </c>
      <c r="Q2148">
        <f t="shared" si="134"/>
        <v>1209600</v>
      </c>
      <c r="R2148" s="12">
        <f t="shared" si="132"/>
        <v>42397.679513888885</v>
      </c>
      <c r="S2148" s="12">
        <f t="shared" si="133"/>
        <v>42411.679513888885</v>
      </c>
      <c r="T2148">
        <f t="shared" si="135"/>
        <v>14</v>
      </c>
    </row>
    <row r="2149" spans="14:20" hidden="1" x14ac:dyDescent="0.55000000000000004">
      <c r="N2149" t="s">
        <v>8221</v>
      </c>
      <c r="O2149">
        <v>1413356748</v>
      </c>
      <c r="P2149">
        <v>1416125148</v>
      </c>
      <c r="Q2149">
        <f t="shared" si="134"/>
        <v>2768400</v>
      </c>
      <c r="R2149" s="12">
        <f t="shared" si="132"/>
        <v>41927.295694444445</v>
      </c>
      <c r="S2149" s="12">
        <f t="shared" si="133"/>
        <v>41959.337361111116</v>
      </c>
      <c r="T2149">
        <f t="shared" si="135"/>
        <v>32.041666666671517</v>
      </c>
    </row>
    <row r="2150" spans="14:20" hidden="1" x14ac:dyDescent="0.55000000000000004">
      <c r="N2150" t="s">
        <v>8221</v>
      </c>
      <c r="O2150">
        <v>1425404182</v>
      </c>
      <c r="P2150">
        <v>1427992582</v>
      </c>
      <c r="Q2150">
        <f t="shared" si="134"/>
        <v>2588400</v>
      </c>
      <c r="R2150" s="12">
        <f t="shared" si="132"/>
        <v>42066.733587962968</v>
      </c>
      <c r="S2150" s="12">
        <f t="shared" si="133"/>
        <v>42096.691921296297</v>
      </c>
      <c r="T2150">
        <f t="shared" si="135"/>
        <v>29.958333333328483</v>
      </c>
    </row>
    <row r="2151" spans="14:20" hidden="1" x14ac:dyDescent="0.55000000000000004">
      <c r="N2151" t="s">
        <v>8221</v>
      </c>
      <c r="O2151">
        <v>1277512556</v>
      </c>
      <c r="P2151">
        <v>1280534400</v>
      </c>
      <c r="Q2151">
        <f t="shared" si="134"/>
        <v>3021844</v>
      </c>
      <c r="R2151" s="12">
        <f t="shared" si="132"/>
        <v>40355.024953703702</v>
      </c>
      <c r="S2151" s="12">
        <f t="shared" si="133"/>
        <v>40390</v>
      </c>
      <c r="T2151">
        <f t="shared" si="135"/>
        <v>34.975046296298387</v>
      </c>
    </row>
    <row r="2152" spans="14:20" hidden="1" x14ac:dyDescent="0.55000000000000004">
      <c r="N2152" t="s">
        <v>8221</v>
      </c>
      <c r="O2152">
        <v>1465800599</v>
      </c>
      <c r="P2152">
        <v>1468392599</v>
      </c>
      <c r="Q2152">
        <f t="shared" si="134"/>
        <v>2592000</v>
      </c>
      <c r="R2152" s="12">
        <f t="shared" si="132"/>
        <v>42534.284710648149</v>
      </c>
      <c r="S2152" s="12">
        <f t="shared" si="133"/>
        <v>42564.284710648149</v>
      </c>
      <c r="T2152">
        <f t="shared" si="135"/>
        <v>30</v>
      </c>
    </row>
    <row r="2153" spans="14:20" hidden="1" x14ac:dyDescent="0.55000000000000004">
      <c r="N2153" t="s">
        <v>8221</v>
      </c>
      <c r="O2153">
        <v>1464639614</v>
      </c>
      <c r="P2153">
        <v>1467231614</v>
      </c>
      <c r="Q2153">
        <f t="shared" si="134"/>
        <v>2592000</v>
      </c>
      <c r="R2153" s="12">
        <f t="shared" si="132"/>
        <v>42520.847384259265</v>
      </c>
      <c r="S2153" s="12">
        <f t="shared" si="133"/>
        <v>42550.847384259265</v>
      </c>
      <c r="T2153">
        <f t="shared" si="135"/>
        <v>30</v>
      </c>
    </row>
    <row r="2154" spans="14:20" hidden="1" x14ac:dyDescent="0.55000000000000004">
      <c r="N2154" t="s">
        <v>8221</v>
      </c>
      <c r="O2154">
        <v>1392321509</v>
      </c>
      <c r="P2154">
        <v>1394909909</v>
      </c>
      <c r="Q2154">
        <f t="shared" si="134"/>
        <v>2588400</v>
      </c>
      <c r="R2154" s="12">
        <f t="shared" si="132"/>
        <v>41683.832280092596</v>
      </c>
      <c r="S2154" s="12">
        <f t="shared" si="133"/>
        <v>41713.790613425925</v>
      </c>
      <c r="T2154">
        <f t="shared" si="135"/>
        <v>29.958333333328483</v>
      </c>
    </row>
    <row r="2155" spans="14:20" hidden="1" x14ac:dyDescent="0.55000000000000004">
      <c r="N2155" t="s">
        <v>8221</v>
      </c>
      <c r="O2155">
        <v>1417470718</v>
      </c>
      <c r="P2155">
        <v>1420876740</v>
      </c>
      <c r="Q2155">
        <f t="shared" si="134"/>
        <v>3406022</v>
      </c>
      <c r="R2155" s="12">
        <f t="shared" si="132"/>
        <v>41974.911087962959</v>
      </c>
      <c r="S2155" s="12">
        <f t="shared" si="133"/>
        <v>42014.332638888889</v>
      </c>
      <c r="T2155">
        <f t="shared" si="135"/>
        <v>39.421550925930205</v>
      </c>
    </row>
    <row r="2156" spans="14:20" hidden="1" x14ac:dyDescent="0.55000000000000004">
      <c r="N2156" t="s">
        <v>8221</v>
      </c>
      <c r="O2156">
        <v>1389193827</v>
      </c>
      <c r="P2156">
        <v>1390921827</v>
      </c>
      <c r="Q2156">
        <f t="shared" si="134"/>
        <v>1728000</v>
      </c>
      <c r="R2156" s="12">
        <f t="shared" si="132"/>
        <v>41647.632256944446</v>
      </c>
      <c r="S2156" s="12">
        <f t="shared" si="133"/>
        <v>41667.632256944446</v>
      </c>
      <c r="T2156">
        <f t="shared" si="135"/>
        <v>20</v>
      </c>
    </row>
    <row r="2157" spans="14:20" hidden="1" x14ac:dyDescent="0.55000000000000004">
      <c r="N2157" t="s">
        <v>8221</v>
      </c>
      <c r="O2157">
        <v>1456854985</v>
      </c>
      <c r="P2157">
        <v>1459443385</v>
      </c>
      <c r="Q2157">
        <f t="shared" si="134"/>
        <v>2588400</v>
      </c>
      <c r="R2157" s="12">
        <f t="shared" si="132"/>
        <v>42430.747511574074</v>
      </c>
      <c r="S2157" s="12">
        <f t="shared" si="133"/>
        <v>42460.70584490741</v>
      </c>
      <c r="T2157">
        <f t="shared" si="135"/>
        <v>29.958333333335759</v>
      </c>
    </row>
    <row r="2158" spans="14:20" hidden="1" x14ac:dyDescent="0.55000000000000004">
      <c r="N2158" t="s">
        <v>8221</v>
      </c>
      <c r="O2158">
        <v>1375475406</v>
      </c>
      <c r="P2158">
        <v>1379363406</v>
      </c>
      <c r="Q2158">
        <f t="shared" si="134"/>
        <v>3888000</v>
      </c>
      <c r="R2158" s="12">
        <f t="shared" si="132"/>
        <v>41488.85423611111</v>
      </c>
      <c r="S2158" s="12">
        <f t="shared" si="133"/>
        <v>41533.85423611111</v>
      </c>
      <c r="T2158">
        <f t="shared" si="135"/>
        <v>45</v>
      </c>
    </row>
    <row r="2159" spans="14:20" hidden="1" x14ac:dyDescent="0.55000000000000004">
      <c r="N2159" t="s">
        <v>8221</v>
      </c>
      <c r="O2159">
        <v>1479684783</v>
      </c>
      <c r="P2159">
        <v>1482479940</v>
      </c>
      <c r="Q2159">
        <f t="shared" si="134"/>
        <v>2795157</v>
      </c>
      <c r="R2159" s="12">
        <f t="shared" si="132"/>
        <v>42694.98128472222</v>
      </c>
      <c r="S2159" s="12">
        <f t="shared" si="133"/>
        <v>42727.332638888889</v>
      </c>
      <c r="T2159">
        <f t="shared" si="135"/>
        <v>32.351354166668898</v>
      </c>
    </row>
    <row r="2160" spans="14:20" hidden="1" x14ac:dyDescent="0.55000000000000004">
      <c r="N2160" t="s">
        <v>8221</v>
      </c>
      <c r="O2160">
        <v>1356121774</v>
      </c>
      <c r="P2160">
        <v>1360009774</v>
      </c>
      <c r="Q2160">
        <f t="shared" si="134"/>
        <v>3888000</v>
      </c>
      <c r="R2160" s="12">
        <f t="shared" si="132"/>
        <v>41264.853865740741</v>
      </c>
      <c r="S2160" s="12">
        <f t="shared" si="133"/>
        <v>41309.853865740741</v>
      </c>
      <c r="T2160">
        <f t="shared" si="135"/>
        <v>45</v>
      </c>
    </row>
    <row r="2161" spans="14:20" hidden="1" x14ac:dyDescent="0.55000000000000004">
      <c r="N2161" t="s">
        <v>8221</v>
      </c>
      <c r="O2161">
        <v>1308245574</v>
      </c>
      <c r="P2161">
        <v>1310837574</v>
      </c>
      <c r="Q2161">
        <f t="shared" si="134"/>
        <v>2592000</v>
      </c>
      <c r="R2161" s="12">
        <f t="shared" si="132"/>
        <v>40710.731180555551</v>
      </c>
      <c r="S2161" s="12">
        <f t="shared" si="133"/>
        <v>40740.731180555551</v>
      </c>
      <c r="T2161">
        <f t="shared" si="135"/>
        <v>30</v>
      </c>
    </row>
    <row r="2162" spans="14:20" hidden="1" x14ac:dyDescent="0.55000000000000004">
      <c r="N2162" t="s">
        <v>8221</v>
      </c>
      <c r="O2162">
        <v>1334855105</v>
      </c>
      <c r="P2162">
        <v>1337447105</v>
      </c>
      <c r="Q2162">
        <f t="shared" si="134"/>
        <v>2592000</v>
      </c>
      <c r="R2162" s="12">
        <f t="shared" si="132"/>
        <v>41018.711863425924</v>
      </c>
      <c r="S2162" s="12">
        <f t="shared" si="133"/>
        <v>41048.711863425924</v>
      </c>
      <c r="T2162">
        <f t="shared" si="135"/>
        <v>30</v>
      </c>
    </row>
    <row r="2163" spans="14:20" x14ac:dyDescent="0.55000000000000004">
      <c r="N2163" t="s">
        <v>8219</v>
      </c>
      <c r="O2163">
        <v>1440448059</v>
      </c>
      <c r="P2163">
        <v>1443040059</v>
      </c>
      <c r="Q2163">
        <f t="shared" si="134"/>
        <v>2592000</v>
      </c>
      <c r="R2163" s="12">
        <f t="shared" si="132"/>
        <v>42240.852534722217</v>
      </c>
      <c r="S2163" s="12">
        <f t="shared" si="133"/>
        <v>42270.852534722217</v>
      </c>
      <c r="T2163">
        <f t="shared" si="135"/>
        <v>30</v>
      </c>
    </row>
    <row r="2164" spans="14:20" x14ac:dyDescent="0.55000000000000004">
      <c r="N2164" t="s">
        <v>8219</v>
      </c>
      <c r="O2164">
        <v>1403547791</v>
      </c>
      <c r="P2164">
        <v>1406226191</v>
      </c>
      <c r="Q2164">
        <f t="shared" si="134"/>
        <v>2678400</v>
      </c>
      <c r="R2164" s="12">
        <f t="shared" si="132"/>
        <v>41813.766099537039</v>
      </c>
      <c r="S2164" s="12">
        <f t="shared" si="133"/>
        <v>41844.766099537039</v>
      </c>
      <c r="T2164">
        <f t="shared" si="135"/>
        <v>31</v>
      </c>
    </row>
    <row r="2165" spans="14:20" x14ac:dyDescent="0.55000000000000004">
      <c r="N2165" t="s">
        <v>8219</v>
      </c>
      <c r="O2165">
        <v>1429306520</v>
      </c>
      <c r="P2165">
        <v>1433735400</v>
      </c>
      <c r="Q2165">
        <f t="shared" si="134"/>
        <v>4428880</v>
      </c>
      <c r="R2165" s="12">
        <f t="shared" si="132"/>
        <v>42111.899537037039</v>
      </c>
      <c r="S2165" s="12">
        <f t="shared" si="133"/>
        <v>42163.159722222219</v>
      </c>
      <c r="T2165">
        <f t="shared" si="135"/>
        <v>51.26018518517958</v>
      </c>
    </row>
    <row r="2166" spans="14:20" x14ac:dyDescent="0.55000000000000004">
      <c r="N2166" t="s">
        <v>8219</v>
      </c>
      <c r="O2166">
        <v>1464196414</v>
      </c>
      <c r="P2166">
        <v>1466827140</v>
      </c>
      <c r="Q2166">
        <f t="shared" si="134"/>
        <v>2630726</v>
      </c>
      <c r="R2166" s="12">
        <f t="shared" si="132"/>
        <v>42515.71775462963</v>
      </c>
      <c r="S2166" s="12">
        <f t="shared" si="133"/>
        <v>42546.165972222225</v>
      </c>
      <c r="T2166">
        <f t="shared" si="135"/>
        <v>30.448217592595029</v>
      </c>
    </row>
    <row r="2167" spans="14:20" x14ac:dyDescent="0.55000000000000004">
      <c r="N2167" t="s">
        <v>8219</v>
      </c>
      <c r="O2167">
        <v>1457539235</v>
      </c>
      <c r="P2167">
        <v>1460127635</v>
      </c>
      <c r="Q2167">
        <f t="shared" si="134"/>
        <v>2588400</v>
      </c>
      <c r="R2167" s="12">
        <f t="shared" si="132"/>
        <v>42438.667071759264</v>
      </c>
      <c r="S2167" s="12">
        <f t="shared" si="133"/>
        <v>42468.625405092593</v>
      </c>
      <c r="T2167">
        <f t="shared" si="135"/>
        <v>29.958333333328483</v>
      </c>
    </row>
    <row r="2168" spans="14:20" x14ac:dyDescent="0.55000000000000004">
      <c r="N2168" t="s">
        <v>8219</v>
      </c>
      <c r="O2168">
        <v>1413922018</v>
      </c>
      <c r="P2168">
        <v>1417813618</v>
      </c>
      <c r="Q2168">
        <f t="shared" si="134"/>
        <v>3891600</v>
      </c>
      <c r="R2168" s="12">
        <f t="shared" si="132"/>
        <v>41933.838171296295</v>
      </c>
      <c r="S2168" s="12">
        <f t="shared" si="133"/>
        <v>41978.879837962959</v>
      </c>
      <c r="T2168">
        <f t="shared" si="135"/>
        <v>45.041666666664241</v>
      </c>
    </row>
    <row r="2169" spans="14:20" x14ac:dyDescent="0.55000000000000004">
      <c r="N2169" t="s">
        <v>8219</v>
      </c>
      <c r="O2169">
        <v>1346463337</v>
      </c>
      <c r="P2169">
        <v>1347672937</v>
      </c>
      <c r="Q2169">
        <f t="shared" si="134"/>
        <v>1209600</v>
      </c>
      <c r="R2169" s="12">
        <f t="shared" si="132"/>
        <v>41153.066400462965</v>
      </c>
      <c r="S2169" s="12">
        <f t="shared" si="133"/>
        <v>41167.066400462965</v>
      </c>
      <c r="T2169">
        <f t="shared" si="135"/>
        <v>14</v>
      </c>
    </row>
    <row r="2170" spans="14:20" x14ac:dyDescent="0.55000000000000004">
      <c r="N2170" t="s">
        <v>8219</v>
      </c>
      <c r="O2170">
        <v>1484058261</v>
      </c>
      <c r="P2170">
        <v>1486702800</v>
      </c>
      <c r="Q2170">
        <f t="shared" si="134"/>
        <v>2644539</v>
      </c>
      <c r="R2170" s="12">
        <f t="shared" si="132"/>
        <v>42745.600243055553</v>
      </c>
      <c r="S2170" s="12">
        <f t="shared" si="133"/>
        <v>42776.208333333328</v>
      </c>
      <c r="T2170">
        <f t="shared" si="135"/>
        <v>30.608090277775773</v>
      </c>
    </row>
    <row r="2171" spans="14:20" x14ac:dyDescent="0.55000000000000004">
      <c r="N2171" t="s">
        <v>8219</v>
      </c>
      <c r="O2171">
        <v>1488214151</v>
      </c>
      <c r="P2171">
        <v>1488473351</v>
      </c>
      <c r="Q2171">
        <f t="shared" si="134"/>
        <v>259200</v>
      </c>
      <c r="R2171" s="12">
        <f t="shared" si="132"/>
        <v>42793.700821759259</v>
      </c>
      <c r="S2171" s="12">
        <f t="shared" si="133"/>
        <v>42796.700821759259</v>
      </c>
      <c r="T2171">
        <f t="shared" si="135"/>
        <v>3</v>
      </c>
    </row>
    <row r="2172" spans="14:20" x14ac:dyDescent="0.55000000000000004">
      <c r="N2172" t="s">
        <v>8219</v>
      </c>
      <c r="O2172">
        <v>1436810422</v>
      </c>
      <c r="P2172">
        <v>1440266422</v>
      </c>
      <c r="Q2172">
        <f t="shared" si="134"/>
        <v>3456000</v>
      </c>
      <c r="R2172" s="12">
        <f t="shared" si="132"/>
        <v>42198.750254629631</v>
      </c>
      <c r="S2172" s="12">
        <f t="shared" si="133"/>
        <v>42238.750254629631</v>
      </c>
      <c r="T2172">
        <f t="shared" si="135"/>
        <v>40</v>
      </c>
    </row>
    <row r="2173" spans="14:20" x14ac:dyDescent="0.55000000000000004">
      <c r="N2173" t="s">
        <v>8219</v>
      </c>
      <c r="O2173">
        <v>1431903495</v>
      </c>
      <c r="P2173">
        <v>1434949200</v>
      </c>
      <c r="Q2173">
        <f t="shared" si="134"/>
        <v>3045705</v>
      </c>
      <c r="R2173" s="12">
        <f t="shared" si="132"/>
        <v>42141.95711805555</v>
      </c>
      <c r="S2173" s="12">
        <f t="shared" si="133"/>
        <v>42177.208333333328</v>
      </c>
      <c r="T2173">
        <f t="shared" si="135"/>
        <v>35.251215277778101</v>
      </c>
    </row>
    <row r="2174" spans="14:20" x14ac:dyDescent="0.55000000000000004">
      <c r="N2174" t="s">
        <v>8219</v>
      </c>
      <c r="O2174">
        <v>1426773320</v>
      </c>
      <c r="P2174">
        <v>1429365320</v>
      </c>
      <c r="Q2174">
        <f t="shared" si="134"/>
        <v>2592000</v>
      </c>
      <c r="R2174" s="12">
        <f t="shared" si="132"/>
        <v>42082.580092592587</v>
      </c>
      <c r="S2174" s="12">
        <f t="shared" si="133"/>
        <v>42112.580092592587</v>
      </c>
      <c r="T2174">
        <f t="shared" si="135"/>
        <v>30</v>
      </c>
    </row>
    <row r="2175" spans="14:20" x14ac:dyDescent="0.55000000000000004">
      <c r="N2175" t="s">
        <v>8219</v>
      </c>
      <c r="O2175">
        <v>1376066243</v>
      </c>
      <c r="P2175">
        <v>1378785540</v>
      </c>
      <c r="Q2175">
        <f t="shared" si="134"/>
        <v>2719297</v>
      </c>
      <c r="R2175" s="12">
        <f t="shared" si="132"/>
        <v>41495.692627314813</v>
      </c>
      <c r="S2175" s="12">
        <f t="shared" si="133"/>
        <v>41527.165972222225</v>
      </c>
      <c r="T2175">
        <f t="shared" si="135"/>
        <v>31.473344907411956</v>
      </c>
    </row>
    <row r="2176" spans="14:20" x14ac:dyDescent="0.55000000000000004">
      <c r="N2176" t="s">
        <v>8219</v>
      </c>
      <c r="O2176">
        <v>1459861307</v>
      </c>
      <c r="P2176">
        <v>1462453307</v>
      </c>
      <c r="Q2176">
        <f t="shared" si="134"/>
        <v>2592000</v>
      </c>
      <c r="R2176" s="12">
        <f t="shared" si="132"/>
        <v>42465.542905092589</v>
      </c>
      <c r="S2176" s="12">
        <f t="shared" si="133"/>
        <v>42495.542905092589</v>
      </c>
      <c r="T2176">
        <f t="shared" si="135"/>
        <v>30</v>
      </c>
    </row>
    <row r="2177" spans="14:20" x14ac:dyDescent="0.55000000000000004">
      <c r="N2177" t="s">
        <v>8219</v>
      </c>
      <c r="O2177">
        <v>1468455186</v>
      </c>
      <c r="P2177">
        <v>1469059986</v>
      </c>
      <c r="Q2177">
        <f t="shared" si="134"/>
        <v>604800</v>
      </c>
      <c r="R2177" s="12">
        <f t="shared" si="132"/>
        <v>42565.009097222224</v>
      </c>
      <c r="S2177" s="12">
        <f t="shared" si="133"/>
        <v>42572.009097222224</v>
      </c>
      <c r="T2177">
        <f t="shared" si="135"/>
        <v>7</v>
      </c>
    </row>
    <row r="2178" spans="14:20" x14ac:dyDescent="0.55000000000000004">
      <c r="N2178" t="s">
        <v>8219</v>
      </c>
      <c r="O2178">
        <v>1427987509</v>
      </c>
      <c r="P2178">
        <v>1430579509</v>
      </c>
      <c r="Q2178">
        <f t="shared" si="134"/>
        <v>2592000</v>
      </c>
      <c r="R2178" s="12">
        <f t="shared" ref="R2178:R2241" si="136">(((O2178/60)/60)/24)+DATE(1970,1,1)</f>
        <v>42096.633206018523</v>
      </c>
      <c r="S2178" s="12">
        <f t="shared" ref="S2178:S2241" si="137">(((P2178/60)/60)/24)+DATE(1970,1,1)</f>
        <v>42126.633206018523</v>
      </c>
      <c r="T2178">
        <f t="shared" si="135"/>
        <v>30</v>
      </c>
    </row>
    <row r="2179" spans="14:20" x14ac:dyDescent="0.55000000000000004">
      <c r="N2179" t="s">
        <v>8219</v>
      </c>
      <c r="O2179">
        <v>1463032867</v>
      </c>
      <c r="P2179">
        <v>1465192867</v>
      </c>
      <c r="Q2179">
        <f t="shared" ref="Q2179:Q2242" si="138">P2179-O2179</f>
        <v>2160000</v>
      </c>
      <c r="R2179" s="12">
        <f t="shared" si="136"/>
        <v>42502.250775462962</v>
      </c>
      <c r="S2179" s="12">
        <f t="shared" si="137"/>
        <v>42527.250775462962</v>
      </c>
      <c r="T2179">
        <f t="shared" ref="T2179:T2242" si="139">S2179-R2179</f>
        <v>25</v>
      </c>
    </row>
    <row r="2180" spans="14:20" x14ac:dyDescent="0.55000000000000004">
      <c r="N2180" t="s">
        <v>8219</v>
      </c>
      <c r="O2180">
        <v>1482160597</v>
      </c>
      <c r="P2180">
        <v>1484752597</v>
      </c>
      <c r="Q2180">
        <f t="shared" si="138"/>
        <v>2592000</v>
      </c>
      <c r="R2180" s="12">
        <f t="shared" si="136"/>
        <v>42723.63653935185</v>
      </c>
      <c r="S2180" s="12">
        <f t="shared" si="137"/>
        <v>42753.63653935185</v>
      </c>
      <c r="T2180">
        <f t="shared" si="139"/>
        <v>30</v>
      </c>
    </row>
    <row r="2181" spans="14:20" x14ac:dyDescent="0.55000000000000004">
      <c r="N2181" t="s">
        <v>8219</v>
      </c>
      <c r="O2181">
        <v>1426133192</v>
      </c>
      <c r="P2181">
        <v>1428725192</v>
      </c>
      <c r="Q2181">
        <f t="shared" si="138"/>
        <v>2592000</v>
      </c>
      <c r="R2181" s="12">
        <f t="shared" si="136"/>
        <v>42075.171203703707</v>
      </c>
      <c r="S2181" s="12">
        <f t="shared" si="137"/>
        <v>42105.171203703707</v>
      </c>
      <c r="T2181">
        <f t="shared" si="139"/>
        <v>30</v>
      </c>
    </row>
    <row r="2182" spans="14:20" x14ac:dyDescent="0.55000000000000004">
      <c r="N2182" t="s">
        <v>8219</v>
      </c>
      <c r="O2182">
        <v>1443801868</v>
      </c>
      <c r="P2182">
        <v>1447434268</v>
      </c>
      <c r="Q2182">
        <f t="shared" si="138"/>
        <v>3632400</v>
      </c>
      <c r="R2182" s="12">
        <f t="shared" si="136"/>
        <v>42279.669768518521</v>
      </c>
      <c r="S2182" s="12">
        <f t="shared" si="137"/>
        <v>42321.711435185185</v>
      </c>
      <c r="T2182">
        <f t="shared" si="139"/>
        <v>42.041666666664241</v>
      </c>
    </row>
    <row r="2183" spans="14:20" x14ac:dyDescent="0.55000000000000004">
      <c r="N2183" t="s">
        <v>8219</v>
      </c>
      <c r="O2183">
        <v>1486426053</v>
      </c>
      <c r="P2183">
        <v>1487635653</v>
      </c>
      <c r="Q2183">
        <f t="shared" si="138"/>
        <v>1209600</v>
      </c>
      <c r="R2183" s="12">
        <f t="shared" si="136"/>
        <v>42773.005243055552</v>
      </c>
      <c r="S2183" s="12">
        <f t="shared" si="137"/>
        <v>42787.005243055552</v>
      </c>
      <c r="T2183">
        <f t="shared" si="139"/>
        <v>14</v>
      </c>
    </row>
    <row r="2184" spans="14:20" x14ac:dyDescent="0.55000000000000004">
      <c r="N2184" t="s">
        <v>8219</v>
      </c>
      <c r="O2184">
        <v>1409261825</v>
      </c>
      <c r="P2184">
        <v>1412285825</v>
      </c>
      <c r="Q2184">
        <f t="shared" si="138"/>
        <v>3024000</v>
      </c>
      <c r="R2184" s="12">
        <f t="shared" si="136"/>
        <v>41879.900752314818</v>
      </c>
      <c r="S2184" s="12">
        <f t="shared" si="137"/>
        <v>41914.900752314818</v>
      </c>
      <c r="T2184">
        <f t="shared" si="139"/>
        <v>35</v>
      </c>
    </row>
    <row r="2185" spans="14:20" x14ac:dyDescent="0.55000000000000004">
      <c r="N2185" t="s">
        <v>8219</v>
      </c>
      <c r="O2185">
        <v>1484037977</v>
      </c>
      <c r="P2185">
        <v>1486616400</v>
      </c>
      <c r="Q2185">
        <f t="shared" si="138"/>
        <v>2578423</v>
      </c>
      <c r="R2185" s="12">
        <f t="shared" si="136"/>
        <v>42745.365474537044</v>
      </c>
      <c r="S2185" s="12">
        <f t="shared" si="137"/>
        <v>42775.208333333328</v>
      </c>
      <c r="T2185">
        <f t="shared" si="139"/>
        <v>29.842858796284418</v>
      </c>
    </row>
    <row r="2186" spans="14:20" x14ac:dyDescent="0.55000000000000004">
      <c r="N2186" t="s">
        <v>8219</v>
      </c>
      <c r="O2186">
        <v>1452530041</v>
      </c>
      <c r="P2186">
        <v>1453737600</v>
      </c>
      <c r="Q2186">
        <f t="shared" si="138"/>
        <v>1207559</v>
      </c>
      <c r="R2186" s="12">
        <f t="shared" si="136"/>
        <v>42380.690289351856</v>
      </c>
      <c r="S2186" s="12">
        <f t="shared" si="137"/>
        <v>42394.666666666672</v>
      </c>
      <c r="T2186">
        <f t="shared" si="139"/>
        <v>13.976377314815181</v>
      </c>
    </row>
    <row r="2187" spans="14:20" x14ac:dyDescent="0.55000000000000004">
      <c r="N2187" t="s">
        <v>8219</v>
      </c>
      <c r="O2187">
        <v>1360830239</v>
      </c>
      <c r="P2187">
        <v>1364286239</v>
      </c>
      <c r="Q2187">
        <f t="shared" si="138"/>
        <v>3456000</v>
      </c>
      <c r="R2187" s="12">
        <f t="shared" si="136"/>
        <v>41319.349988425929</v>
      </c>
      <c r="S2187" s="12">
        <f t="shared" si="137"/>
        <v>41359.349988425929</v>
      </c>
      <c r="T2187">
        <f t="shared" si="139"/>
        <v>40</v>
      </c>
    </row>
    <row r="2188" spans="14:20" x14ac:dyDescent="0.55000000000000004">
      <c r="N2188" t="s">
        <v>8219</v>
      </c>
      <c r="O2188">
        <v>1470062743</v>
      </c>
      <c r="P2188">
        <v>1473213600</v>
      </c>
      <c r="Q2188">
        <f t="shared" si="138"/>
        <v>3150857</v>
      </c>
      <c r="R2188" s="12">
        <f t="shared" si="136"/>
        <v>42583.615081018521</v>
      </c>
      <c r="S2188" s="12">
        <f t="shared" si="137"/>
        <v>42620.083333333328</v>
      </c>
      <c r="T2188">
        <f t="shared" si="139"/>
        <v>36.468252314807614</v>
      </c>
    </row>
    <row r="2189" spans="14:20" x14ac:dyDescent="0.55000000000000004">
      <c r="N2189" t="s">
        <v>8219</v>
      </c>
      <c r="O2189">
        <v>1425531666</v>
      </c>
      <c r="P2189">
        <v>1428033540</v>
      </c>
      <c r="Q2189">
        <f t="shared" si="138"/>
        <v>2501874</v>
      </c>
      <c r="R2189" s="12">
        <f t="shared" si="136"/>
        <v>42068.209097222221</v>
      </c>
      <c r="S2189" s="12">
        <f t="shared" si="137"/>
        <v>42097.165972222225</v>
      </c>
      <c r="T2189">
        <f t="shared" si="139"/>
        <v>28.956875000003492</v>
      </c>
    </row>
    <row r="2190" spans="14:20" x14ac:dyDescent="0.55000000000000004">
      <c r="N2190" t="s">
        <v>8219</v>
      </c>
      <c r="O2190">
        <v>1474380241</v>
      </c>
      <c r="P2190">
        <v>1477414800</v>
      </c>
      <c r="Q2190">
        <f t="shared" si="138"/>
        <v>3034559</v>
      </c>
      <c r="R2190" s="12">
        <f t="shared" si="136"/>
        <v>42633.586122685185</v>
      </c>
      <c r="S2190" s="12">
        <f t="shared" si="137"/>
        <v>42668.708333333328</v>
      </c>
      <c r="T2190">
        <f t="shared" si="139"/>
        <v>35.122210648143664</v>
      </c>
    </row>
    <row r="2191" spans="14:20" x14ac:dyDescent="0.55000000000000004">
      <c r="N2191" t="s">
        <v>8219</v>
      </c>
      <c r="O2191">
        <v>1460055300</v>
      </c>
      <c r="P2191">
        <v>1461276000</v>
      </c>
      <c r="Q2191">
        <f t="shared" si="138"/>
        <v>1220700</v>
      </c>
      <c r="R2191" s="12">
        <f t="shared" si="136"/>
        <v>42467.788194444445</v>
      </c>
      <c r="S2191" s="12">
        <f t="shared" si="137"/>
        <v>42481.916666666672</v>
      </c>
      <c r="T2191">
        <f t="shared" si="139"/>
        <v>14.128472222226264</v>
      </c>
    </row>
    <row r="2192" spans="14:20" x14ac:dyDescent="0.55000000000000004">
      <c r="N2192" t="s">
        <v>8219</v>
      </c>
      <c r="O2192">
        <v>1455721204</v>
      </c>
      <c r="P2192">
        <v>1458716340</v>
      </c>
      <c r="Q2192">
        <f t="shared" si="138"/>
        <v>2995136</v>
      </c>
      <c r="R2192" s="12">
        <f t="shared" si="136"/>
        <v>42417.625046296293</v>
      </c>
      <c r="S2192" s="12">
        <f t="shared" si="137"/>
        <v>42452.290972222225</v>
      </c>
      <c r="T2192">
        <f t="shared" si="139"/>
        <v>34.665925925932243</v>
      </c>
    </row>
    <row r="2193" spans="14:20" x14ac:dyDescent="0.55000000000000004">
      <c r="N2193" t="s">
        <v>8219</v>
      </c>
      <c r="O2193">
        <v>1486065627</v>
      </c>
      <c r="P2193">
        <v>1487102427</v>
      </c>
      <c r="Q2193">
        <f t="shared" si="138"/>
        <v>1036800</v>
      </c>
      <c r="R2193" s="12">
        <f t="shared" si="136"/>
        <v>42768.833645833336</v>
      </c>
      <c r="S2193" s="12">
        <f t="shared" si="137"/>
        <v>42780.833645833336</v>
      </c>
      <c r="T2193">
        <f t="shared" si="139"/>
        <v>12</v>
      </c>
    </row>
    <row r="2194" spans="14:20" x14ac:dyDescent="0.55000000000000004">
      <c r="N2194" t="s">
        <v>8219</v>
      </c>
      <c r="O2194">
        <v>1479414344</v>
      </c>
      <c r="P2194">
        <v>1481842800</v>
      </c>
      <c r="Q2194">
        <f t="shared" si="138"/>
        <v>2428456</v>
      </c>
      <c r="R2194" s="12">
        <f t="shared" si="136"/>
        <v>42691.8512037037</v>
      </c>
      <c r="S2194" s="12">
        <f t="shared" si="137"/>
        <v>42719.958333333328</v>
      </c>
      <c r="T2194">
        <f t="shared" si="139"/>
        <v>28.107129629628616</v>
      </c>
    </row>
    <row r="2195" spans="14:20" x14ac:dyDescent="0.55000000000000004">
      <c r="N2195" t="s">
        <v>8219</v>
      </c>
      <c r="O2195">
        <v>1477043072</v>
      </c>
      <c r="P2195">
        <v>1479704340</v>
      </c>
      <c r="Q2195">
        <f t="shared" si="138"/>
        <v>2661268</v>
      </c>
      <c r="R2195" s="12">
        <f t="shared" si="136"/>
        <v>42664.405925925923</v>
      </c>
      <c r="S2195" s="12">
        <f t="shared" si="137"/>
        <v>42695.207638888889</v>
      </c>
      <c r="T2195">
        <f t="shared" si="139"/>
        <v>30.801712962966121</v>
      </c>
    </row>
    <row r="2196" spans="14:20" x14ac:dyDescent="0.55000000000000004">
      <c r="N2196" t="s">
        <v>8219</v>
      </c>
      <c r="O2196">
        <v>1456423890</v>
      </c>
      <c r="P2196">
        <v>1459012290</v>
      </c>
      <c r="Q2196">
        <f t="shared" si="138"/>
        <v>2588400</v>
      </c>
      <c r="R2196" s="12">
        <f t="shared" si="136"/>
        <v>42425.757986111115</v>
      </c>
      <c r="S2196" s="12">
        <f t="shared" si="137"/>
        <v>42455.716319444444</v>
      </c>
      <c r="T2196">
        <f t="shared" si="139"/>
        <v>29.958333333328483</v>
      </c>
    </row>
    <row r="2197" spans="14:20" x14ac:dyDescent="0.55000000000000004">
      <c r="N2197" t="s">
        <v>8219</v>
      </c>
      <c r="O2197">
        <v>1436725900</v>
      </c>
      <c r="P2197">
        <v>1439317900</v>
      </c>
      <c r="Q2197">
        <f t="shared" si="138"/>
        <v>2592000</v>
      </c>
      <c r="R2197" s="12">
        <f t="shared" si="136"/>
        <v>42197.771990740745</v>
      </c>
      <c r="S2197" s="12">
        <f t="shared" si="137"/>
        <v>42227.771990740745</v>
      </c>
      <c r="T2197">
        <f t="shared" si="139"/>
        <v>30</v>
      </c>
    </row>
    <row r="2198" spans="14:20" x14ac:dyDescent="0.55000000000000004">
      <c r="N2198" t="s">
        <v>8219</v>
      </c>
      <c r="O2198">
        <v>1478000502</v>
      </c>
      <c r="P2198">
        <v>1480662000</v>
      </c>
      <c r="Q2198">
        <f t="shared" si="138"/>
        <v>2661498</v>
      </c>
      <c r="R2198" s="12">
        <f t="shared" si="136"/>
        <v>42675.487291666665</v>
      </c>
      <c r="S2198" s="12">
        <f t="shared" si="137"/>
        <v>42706.291666666672</v>
      </c>
      <c r="T2198">
        <f t="shared" si="139"/>
        <v>30.804375000006985</v>
      </c>
    </row>
    <row r="2199" spans="14:20" x14ac:dyDescent="0.55000000000000004">
      <c r="N2199" t="s">
        <v>8219</v>
      </c>
      <c r="O2199">
        <v>1422540059</v>
      </c>
      <c r="P2199">
        <v>1425132059</v>
      </c>
      <c r="Q2199">
        <f t="shared" si="138"/>
        <v>2592000</v>
      </c>
      <c r="R2199" s="12">
        <f t="shared" si="136"/>
        <v>42033.584016203706</v>
      </c>
      <c r="S2199" s="12">
        <f t="shared" si="137"/>
        <v>42063.584016203706</v>
      </c>
      <c r="T2199">
        <f t="shared" si="139"/>
        <v>30</v>
      </c>
    </row>
    <row r="2200" spans="14:20" x14ac:dyDescent="0.55000000000000004">
      <c r="N2200" t="s">
        <v>8219</v>
      </c>
      <c r="O2200">
        <v>1444911600</v>
      </c>
      <c r="P2200">
        <v>1447507200</v>
      </c>
      <c r="Q2200">
        <f t="shared" si="138"/>
        <v>2595600</v>
      </c>
      <c r="R2200" s="12">
        <f t="shared" si="136"/>
        <v>42292.513888888891</v>
      </c>
      <c r="S2200" s="12">
        <f t="shared" si="137"/>
        <v>42322.555555555555</v>
      </c>
      <c r="T2200">
        <f t="shared" si="139"/>
        <v>30.041666666664241</v>
      </c>
    </row>
    <row r="2201" spans="14:20" x14ac:dyDescent="0.55000000000000004">
      <c r="N2201" t="s">
        <v>8219</v>
      </c>
      <c r="O2201">
        <v>1442311198</v>
      </c>
      <c r="P2201">
        <v>1444903198</v>
      </c>
      <c r="Q2201">
        <f t="shared" si="138"/>
        <v>2592000</v>
      </c>
      <c r="R2201" s="12">
        <f t="shared" si="136"/>
        <v>42262.416643518518</v>
      </c>
      <c r="S2201" s="12">
        <f t="shared" si="137"/>
        <v>42292.416643518518</v>
      </c>
      <c r="T2201">
        <f t="shared" si="139"/>
        <v>30</v>
      </c>
    </row>
    <row r="2202" spans="14:20" x14ac:dyDescent="0.55000000000000004">
      <c r="N2202" t="s">
        <v>8219</v>
      </c>
      <c r="O2202">
        <v>1433775668</v>
      </c>
      <c r="P2202">
        <v>1436151600</v>
      </c>
      <c r="Q2202">
        <f t="shared" si="138"/>
        <v>2375932</v>
      </c>
      <c r="R2202" s="12">
        <f t="shared" si="136"/>
        <v>42163.625787037032</v>
      </c>
      <c r="S2202" s="12">
        <f t="shared" si="137"/>
        <v>42191.125</v>
      </c>
      <c r="T2202">
        <f t="shared" si="139"/>
        <v>27.499212962968159</v>
      </c>
    </row>
    <row r="2203" spans="14:20" x14ac:dyDescent="0.55000000000000004">
      <c r="N2203" t="s">
        <v>8219</v>
      </c>
      <c r="O2203">
        <v>1357157965</v>
      </c>
      <c r="P2203">
        <v>1358367565</v>
      </c>
      <c r="Q2203">
        <f t="shared" si="138"/>
        <v>1209600</v>
      </c>
      <c r="R2203" s="12">
        <f t="shared" si="136"/>
        <v>41276.846817129634</v>
      </c>
      <c r="S2203" s="12">
        <f t="shared" si="137"/>
        <v>41290.846817129634</v>
      </c>
      <c r="T2203">
        <f t="shared" si="139"/>
        <v>14</v>
      </c>
    </row>
    <row r="2204" spans="14:20" x14ac:dyDescent="0.55000000000000004">
      <c r="N2204" t="s">
        <v>8219</v>
      </c>
      <c r="O2204">
        <v>1349209368</v>
      </c>
      <c r="P2204">
        <v>1351801368</v>
      </c>
      <c r="Q2204">
        <f t="shared" si="138"/>
        <v>2592000</v>
      </c>
      <c r="R2204" s="12">
        <f t="shared" si="136"/>
        <v>41184.849166666667</v>
      </c>
      <c r="S2204" s="12">
        <f t="shared" si="137"/>
        <v>41214.849166666667</v>
      </c>
      <c r="T2204">
        <f t="shared" si="139"/>
        <v>30</v>
      </c>
    </row>
    <row r="2205" spans="14:20" x14ac:dyDescent="0.55000000000000004">
      <c r="N2205" t="s">
        <v>8219</v>
      </c>
      <c r="O2205">
        <v>1440535082</v>
      </c>
      <c r="P2205">
        <v>1443127082</v>
      </c>
      <c r="Q2205">
        <f t="shared" si="138"/>
        <v>2592000</v>
      </c>
      <c r="R2205" s="12">
        <f t="shared" si="136"/>
        <v>42241.85974537037</v>
      </c>
      <c r="S2205" s="12">
        <f t="shared" si="137"/>
        <v>42271.85974537037</v>
      </c>
      <c r="T2205">
        <f t="shared" si="139"/>
        <v>30</v>
      </c>
    </row>
    <row r="2206" spans="14:20" x14ac:dyDescent="0.55000000000000004">
      <c r="N2206" t="s">
        <v>8219</v>
      </c>
      <c r="O2206">
        <v>1360222119</v>
      </c>
      <c r="P2206">
        <v>1362814119</v>
      </c>
      <c r="Q2206">
        <f t="shared" si="138"/>
        <v>2592000</v>
      </c>
      <c r="R2206" s="12">
        <f t="shared" si="136"/>
        <v>41312.311562499999</v>
      </c>
      <c r="S2206" s="12">
        <f t="shared" si="137"/>
        <v>41342.311562499999</v>
      </c>
      <c r="T2206">
        <f t="shared" si="139"/>
        <v>30</v>
      </c>
    </row>
    <row r="2207" spans="14:20" x14ac:dyDescent="0.55000000000000004">
      <c r="N2207" t="s">
        <v>8219</v>
      </c>
      <c r="O2207">
        <v>1335987789</v>
      </c>
      <c r="P2207">
        <v>1338579789</v>
      </c>
      <c r="Q2207">
        <f t="shared" si="138"/>
        <v>2592000</v>
      </c>
      <c r="R2207" s="12">
        <f t="shared" si="136"/>
        <v>41031.82163194444</v>
      </c>
      <c r="S2207" s="12">
        <f t="shared" si="137"/>
        <v>41061.82163194444</v>
      </c>
      <c r="T2207">
        <f t="shared" si="139"/>
        <v>30</v>
      </c>
    </row>
    <row r="2208" spans="14:20" x14ac:dyDescent="0.55000000000000004">
      <c r="N2208" t="s">
        <v>8219</v>
      </c>
      <c r="O2208">
        <v>1333001424</v>
      </c>
      <c r="P2208">
        <v>1334556624</v>
      </c>
      <c r="Q2208">
        <f t="shared" si="138"/>
        <v>1555200</v>
      </c>
      <c r="R2208" s="12">
        <f t="shared" si="136"/>
        <v>40997.257222222222</v>
      </c>
      <c r="S2208" s="12">
        <f t="shared" si="137"/>
        <v>41015.257222222222</v>
      </c>
      <c r="T2208">
        <f t="shared" si="139"/>
        <v>18</v>
      </c>
    </row>
    <row r="2209" spans="14:20" x14ac:dyDescent="0.55000000000000004">
      <c r="N2209" t="s">
        <v>8219</v>
      </c>
      <c r="O2209">
        <v>1381984773</v>
      </c>
      <c r="P2209">
        <v>1384580373</v>
      </c>
      <c r="Q2209">
        <f t="shared" si="138"/>
        <v>2595600</v>
      </c>
      <c r="R2209" s="12">
        <f t="shared" si="136"/>
        <v>41564.194131944445</v>
      </c>
      <c r="S2209" s="12">
        <f t="shared" si="137"/>
        <v>41594.235798611109</v>
      </c>
      <c r="T2209">
        <f t="shared" si="139"/>
        <v>30.041666666664241</v>
      </c>
    </row>
    <row r="2210" spans="14:20" x14ac:dyDescent="0.55000000000000004">
      <c r="N2210" t="s">
        <v>8219</v>
      </c>
      <c r="O2210">
        <v>1328649026</v>
      </c>
      <c r="P2210">
        <v>1333771200</v>
      </c>
      <c r="Q2210">
        <f t="shared" si="138"/>
        <v>5122174</v>
      </c>
      <c r="R2210" s="12">
        <f t="shared" si="136"/>
        <v>40946.882245370369</v>
      </c>
      <c r="S2210" s="12">
        <f t="shared" si="137"/>
        <v>41006.166666666664</v>
      </c>
      <c r="T2210">
        <f t="shared" si="139"/>
        <v>59.284421296295477</v>
      </c>
    </row>
    <row r="2211" spans="14:20" x14ac:dyDescent="0.55000000000000004">
      <c r="N2211" t="s">
        <v>8219</v>
      </c>
      <c r="O2211">
        <v>1396524644</v>
      </c>
      <c r="P2211">
        <v>1397516400</v>
      </c>
      <c r="Q2211">
        <f t="shared" si="138"/>
        <v>991756</v>
      </c>
      <c r="R2211" s="12">
        <f t="shared" si="136"/>
        <v>41732.479675925926</v>
      </c>
      <c r="S2211" s="12">
        <f t="shared" si="137"/>
        <v>41743.958333333336</v>
      </c>
      <c r="T2211">
        <f t="shared" si="139"/>
        <v>11.478657407409628</v>
      </c>
    </row>
    <row r="2212" spans="14:20" x14ac:dyDescent="0.55000000000000004">
      <c r="N2212" t="s">
        <v>8219</v>
      </c>
      <c r="O2212">
        <v>1329442510</v>
      </c>
      <c r="P2212">
        <v>1334424960</v>
      </c>
      <c r="Q2212">
        <f t="shared" si="138"/>
        <v>4982450</v>
      </c>
      <c r="R2212" s="12">
        <f t="shared" si="136"/>
        <v>40956.066087962965</v>
      </c>
      <c r="S2212" s="12">
        <f t="shared" si="137"/>
        <v>41013.73333333333</v>
      </c>
      <c r="T2212">
        <f t="shared" si="139"/>
        <v>57.667245370364981</v>
      </c>
    </row>
    <row r="2213" spans="14:20" x14ac:dyDescent="0.55000000000000004">
      <c r="N2213" t="s">
        <v>8219</v>
      </c>
      <c r="O2213">
        <v>1395168625</v>
      </c>
      <c r="P2213">
        <v>1397113140</v>
      </c>
      <c r="Q2213">
        <f t="shared" si="138"/>
        <v>1944515</v>
      </c>
      <c r="R2213" s="12">
        <f t="shared" si="136"/>
        <v>41716.785011574073</v>
      </c>
      <c r="S2213" s="12">
        <f t="shared" si="137"/>
        <v>41739.290972222225</v>
      </c>
      <c r="T2213">
        <f t="shared" si="139"/>
        <v>22.505960648151813</v>
      </c>
    </row>
    <row r="2214" spans="14:20" x14ac:dyDescent="0.55000000000000004">
      <c r="N2214" t="s">
        <v>8219</v>
      </c>
      <c r="O2214">
        <v>1380650177</v>
      </c>
      <c r="P2214">
        <v>1383526800</v>
      </c>
      <c r="Q2214">
        <f t="shared" si="138"/>
        <v>2876623</v>
      </c>
      <c r="R2214" s="12">
        <f t="shared" si="136"/>
        <v>41548.747418981482</v>
      </c>
      <c r="S2214" s="12">
        <f t="shared" si="137"/>
        <v>41582.041666666664</v>
      </c>
      <c r="T2214">
        <f t="shared" si="139"/>
        <v>33.294247685182199</v>
      </c>
    </row>
    <row r="2215" spans="14:20" x14ac:dyDescent="0.55000000000000004">
      <c r="N2215" t="s">
        <v>8219</v>
      </c>
      <c r="O2215">
        <v>1429127379</v>
      </c>
      <c r="P2215">
        <v>1431719379</v>
      </c>
      <c r="Q2215">
        <f t="shared" si="138"/>
        <v>2592000</v>
      </c>
      <c r="R2215" s="12">
        <f t="shared" si="136"/>
        <v>42109.826145833329</v>
      </c>
      <c r="S2215" s="12">
        <f t="shared" si="137"/>
        <v>42139.826145833329</v>
      </c>
      <c r="T2215">
        <f t="shared" si="139"/>
        <v>30</v>
      </c>
    </row>
    <row r="2216" spans="14:20" x14ac:dyDescent="0.55000000000000004">
      <c r="N2216" t="s">
        <v>8219</v>
      </c>
      <c r="O2216">
        <v>1389121248</v>
      </c>
      <c r="P2216">
        <v>1391713248</v>
      </c>
      <c r="Q2216">
        <f t="shared" si="138"/>
        <v>2592000</v>
      </c>
      <c r="R2216" s="12">
        <f t="shared" si="136"/>
        <v>41646.792222222226</v>
      </c>
      <c r="S2216" s="12">
        <f t="shared" si="137"/>
        <v>41676.792222222226</v>
      </c>
      <c r="T2216">
        <f t="shared" si="139"/>
        <v>30</v>
      </c>
    </row>
    <row r="2217" spans="14:20" x14ac:dyDescent="0.55000000000000004">
      <c r="N2217" t="s">
        <v>8219</v>
      </c>
      <c r="O2217">
        <v>1329671572</v>
      </c>
      <c r="P2217">
        <v>1331621940</v>
      </c>
      <c r="Q2217">
        <f t="shared" si="138"/>
        <v>1950368</v>
      </c>
      <c r="R2217" s="12">
        <f t="shared" si="136"/>
        <v>40958.717268518521</v>
      </c>
      <c r="S2217" s="12">
        <f t="shared" si="137"/>
        <v>40981.290972222225</v>
      </c>
      <c r="T2217">
        <f t="shared" si="139"/>
        <v>22.573703703703359</v>
      </c>
    </row>
    <row r="2218" spans="14:20" x14ac:dyDescent="0.55000000000000004">
      <c r="N2218" t="s">
        <v>8219</v>
      </c>
      <c r="O2218">
        <v>1436464945</v>
      </c>
      <c r="P2218">
        <v>1437674545</v>
      </c>
      <c r="Q2218">
        <f t="shared" si="138"/>
        <v>1209600</v>
      </c>
      <c r="R2218" s="12">
        <f t="shared" si="136"/>
        <v>42194.751678240747</v>
      </c>
      <c r="S2218" s="12">
        <f t="shared" si="137"/>
        <v>42208.751678240747</v>
      </c>
      <c r="T2218">
        <f t="shared" si="139"/>
        <v>14</v>
      </c>
    </row>
    <row r="2219" spans="14:20" x14ac:dyDescent="0.55000000000000004">
      <c r="N2219" t="s">
        <v>8219</v>
      </c>
      <c r="O2219">
        <v>1445539113</v>
      </c>
      <c r="P2219">
        <v>1446451200</v>
      </c>
      <c r="Q2219">
        <f t="shared" si="138"/>
        <v>912087</v>
      </c>
      <c r="R2219" s="12">
        <f t="shared" si="136"/>
        <v>42299.776770833334</v>
      </c>
      <c r="S2219" s="12">
        <f t="shared" si="137"/>
        <v>42310.333333333328</v>
      </c>
      <c r="T2219">
        <f t="shared" si="139"/>
        <v>10.55656249999447</v>
      </c>
    </row>
    <row r="2220" spans="14:20" x14ac:dyDescent="0.55000000000000004">
      <c r="N2220" t="s">
        <v>8219</v>
      </c>
      <c r="O2220">
        <v>1344281383</v>
      </c>
      <c r="P2220">
        <v>1346198400</v>
      </c>
      <c r="Q2220">
        <f t="shared" si="138"/>
        <v>1917017</v>
      </c>
      <c r="R2220" s="12">
        <f t="shared" si="136"/>
        <v>41127.812303240738</v>
      </c>
      <c r="S2220" s="12">
        <f t="shared" si="137"/>
        <v>41150</v>
      </c>
      <c r="T2220">
        <f t="shared" si="139"/>
        <v>22.187696759261598</v>
      </c>
    </row>
    <row r="2221" spans="14:20" x14ac:dyDescent="0.55000000000000004">
      <c r="N2221" t="s">
        <v>8219</v>
      </c>
      <c r="O2221">
        <v>1437412512</v>
      </c>
      <c r="P2221">
        <v>1440004512</v>
      </c>
      <c r="Q2221">
        <f t="shared" si="138"/>
        <v>2592000</v>
      </c>
      <c r="R2221" s="12">
        <f t="shared" si="136"/>
        <v>42205.718888888892</v>
      </c>
      <c r="S2221" s="12">
        <f t="shared" si="137"/>
        <v>42235.718888888892</v>
      </c>
      <c r="T2221">
        <f t="shared" si="139"/>
        <v>30</v>
      </c>
    </row>
    <row r="2222" spans="14:20" x14ac:dyDescent="0.55000000000000004">
      <c r="N2222" t="s">
        <v>8219</v>
      </c>
      <c r="O2222">
        <v>1372296436</v>
      </c>
      <c r="P2222">
        <v>1374888436</v>
      </c>
      <c r="Q2222">
        <f t="shared" si="138"/>
        <v>2592000</v>
      </c>
      <c r="R2222" s="12">
        <f t="shared" si="136"/>
        <v>41452.060601851852</v>
      </c>
      <c r="S2222" s="12">
        <f t="shared" si="137"/>
        <v>41482.060601851852</v>
      </c>
      <c r="T2222">
        <f t="shared" si="139"/>
        <v>30</v>
      </c>
    </row>
    <row r="2223" spans="14:20" x14ac:dyDescent="0.55000000000000004">
      <c r="N2223" t="s">
        <v>8219</v>
      </c>
      <c r="O2223">
        <v>1458748809</v>
      </c>
      <c r="P2223">
        <v>1461369600</v>
      </c>
      <c r="Q2223">
        <f t="shared" si="138"/>
        <v>2620791</v>
      </c>
      <c r="R2223" s="12">
        <f t="shared" si="136"/>
        <v>42452.666770833333</v>
      </c>
      <c r="S2223" s="12">
        <f t="shared" si="137"/>
        <v>42483</v>
      </c>
      <c r="T2223">
        <f t="shared" si="139"/>
        <v>30.33322916666657</v>
      </c>
    </row>
    <row r="2224" spans="14:20" x14ac:dyDescent="0.55000000000000004">
      <c r="N2224" t="s">
        <v>8219</v>
      </c>
      <c r="O2224">
        <v>1325184847</v>
      </c>
      <c r="P2224">
        <v>1327776847</v>
      </c>
      <c r="Q2224">
        <f t="shared" si="138"/>
        <v>2592000</v>
      </c>
      <c r="R2224" s="12">
        <f t="shared" si="136"/>
        <v>40906.787581018521</v>
      </c>
      <c r="S2224" s="12">
        <f t="shared" si="137"/>
        <v>40936.787581018521</v>
      </c>
      <c r="T2224">
        <f t="shared" si="139"/>
        <v>30</v>
      </c>
    </row>
    <row r="2225" spans="14:20" x14ac:dyDescent="0.55000000000000004">
      <c r="N2225" t="s">
        <v>8219</v>
      </c>
      <c r="O2225">
        <v>1432826568</v>
      </c>
      <c r="P2225">
        <v>1435418568</v>
      </c>
      <c r="Q2225">
        <f t="shared" si="138"/>
        <v>2592000</v>
      </c>
      <c r="R2225" s="12">
        <f t="shared" si="136"/>
        <v>42152.640833333338</v>
      </c>
      <c r="S2225" s="12">
        <f t="shared" si="137"/>
        <v>42182.640833333338</v>
      </c>
      <c r="T2225">
        <f t="shared" si="139"/>
        <v>30</v>
      </c>
    </row>
    <row r="2226" spans="14:20" x14ac:dyDescent="0.55000000000000004">
      <c r="N2226" t="s">
        <v>8219</v>
      </c>
      <c r="O2226">
        <v>1475337675</v>
      </c>
      <c r="P2226">
        <v>1477767600</v>
      </c>
      <c r="Q2226">
        <f t="shared" si="138"/>
        <v>2429925</v>
      </c>
      <c r="R2226" s="12">
        <f t="shared" si="136"/>
        <v>42644.667534722219</v>
      </c>
      <c r="S2226" s="12">
        <f t="shared" si="137"/>
        <v>42672.791666666672</v>
      </c>
      <c r="T2226">
        <f t="shared" si="139"/>
        <v>28.124131944452529</v>
      </c>
    </row>
    <row r="2227" spans="14:20" x14ac:dyDescent="0.55000000000000004">
      <c r="N2227" t="s">
        <v>8219</v>
      </c>
      <c r="O2227">
        <v>1408734015</v>
      </c>
      <c r="P2227">
        <v>1411326015</v>
      </c>
      <c r="Q2227">
        <f t="shared" si="138"/>
        <v>2592000</v>
      </c>
      <c r="R2227" s="12">
        <f t="shared" si="136"/>
        <v>41873.79184027778</v>
      </c>
      <c r="S2227" s="12">
        <f t="shared" si="137"/>
        <v>41903.79184027778</v>
      </c>
      <c r="T2227">
        <f t="shared" si="139"/>
        <v>30</v>
      </c>
    </row>
    <row r="2228" spans="14:20" x14ac:dyDescent="0.55000000000000004">
      <c r="N2228" t="s">
        <v>8219</v>
      </c>
      <c r="O2228">
        <v>1452625822</v>
      </c>
      <c r="P2228">
        <v>1455253140</v>
      </c>
      <c r="Q2228">
        <f t="shared" si="138"/>
        <v>2627318</v>
      </c>
      <c r="R2228" s="12">
        <f t="shared" si="136"/>
        <v>42381.79886574074</v>
      </c>
      <c r="S2228" s="12">
        <f t="shared" si="137"/>
        <v>42412.207638888889</v>
      </c>
      <c r="T2228">
        <f t="shared" si="139"/>
        <v>30.408773148148612</v>
      </c>
    </row>
    <row r="2229" spans="14:20" x14ac:dyDescent="0.55000000000000004">
      <c r="N2229" t="s">
        <v>8219</v>
      </c>
      <c r="O2229">
        <v>1381778555</v>
      </c>
      <c r="P2229">
        <v>1384374155</v>
      </c>
      <c r="Q2229">
        <f t="shared" si="138"/>
        <v>2595600</v>
      </c>
      <c r="R2229" s="12">
        <f t="shared" si="136"/>
        <v>41561.807349537034</v>
      </c>
      <c r="S2229" s="12">
        <f t="shared" si="137"/>
        <v>41591.849016203705</v>
      </c>
      <c r="T2229">
        <f t="shared" si="139"/>
        <v>30.041666666671517</v>
      </c>
    </row>
    <row r="2230" spans="14:20" x14ac:dyDescent="0.55000000000000004">
      <c r="N2230" t="s">
        <v>8219</v>
      </c>
      <c r="O2230">
        <v>1437115236</v>
      </c>
      <c r="P2230">
        <v>1439707236</v>
      </c>
      <c r="Q2230">
        <f t="shared" si="138"/>
        <v>2592000</v>
      </c>
      <c r="R2230" s="12">
        <f t="shared" si="136"/>
        <v>42202.278194444443</v>
      </c>
      <c r="S2230" s="12">
        <f t="shared" si="137"/>
        <v>42232.278194444443</v>
      </c>
      <c r="T2230">
        <f t="shared" si="139"/>
        <v>30</v>
      </c>
    </row>
    <row r="2231" spans="14:20" x14ac:dyDescent="0.55000000000000004">
      <c r="N2231" t="s">
        <v>8219</v>
      </c>
      <c r="O2231">
        <v>1375113391</v>
      </c>
      <c r="P2231">
        <v>1378180800</v>
      </c>
      <c r="Q2231">
        <f t="shared" si="138"/>
        <v>3067409</v>
      </c>
      <c r="R2231" s="12">
        <f t="shared" si="136"/>
        <v>41484.664247685185</v>
      </c>
      <c r="S2231" s="12">
        <f t="shared" si="137"/>
        <v>41520.166666666664</v>
      </c>
      <c r="T2231">
        <f t="shared" si="139"/>
        <v>35.502418981479423</v>
      </c>
    </row>
    <row r="2232" spans="14:20" x14ac:dyDescent="0.55000000000000004">
      <c r="N2232" t="s">
        <v>8219</v>
      </c>
      <c r="O2232">
        <v>1395868127</v>
      </c>
      <c r="P2232">
        <v>1398460127</v>
      </c>
      <c r="Q2232">
        <f t="shared" si="138"/>
        <v>2592000</v>
      </c>
      <c r="R2232" s="12">
        <f t="shared" si="136"/>
        <v>41724.881099537037</v>
      </c>
      <c r="S2232" s="12">
        <f t="shared" si="137"/>
        <v>41754.881099537037</v>
      </c>
      <c r="T2232">
        <f t="shared" si="139"/>
        <v>30</v>
      </c>
    </row>
    <row r="2233" spans="14:20" x14ac:dyDescent="0.55000000000000004">
      <c r="N2233" t="s">
        <v>8219</v>
      </c>
      <c r="O2233">
        <v>1369864301</v>
      </c>
      <c r="P2233">
        <v>1372136400</v>
      </c>
      <c r="Q2233">
        <f t="shared" si="138"/>
        <v>2272099</v>
      </c>
      <c r="R2233" s="12">
        <f t="shared" si="136"/>
        <v>41423.910891203705</v>
      </c>
      <c r="S2233" s="12">
        <f t="shared" si="137"/>
        <v>41450.208333333336</v>
      </c>
      <c r="T2233">
        <f t="shared" si="139"/>
        <v>26.297442129631236</v>
      </c>
    </row>
    <row r="2234" spans="14:20" x14ac:dyDescent="0.55000000000000004">
      <c r="N2234" t="s">
        <v>8219</v>
      </c>
      <c r="O2234">
        <v>1402945408</v>
      </c>
      <c r="P2234">
        <v>1405738800</v>
      </c>
      <c r="Q2234">
        <f t="shared" si="138"/>
        <v>2793392</v>
      </c>
      <c r="R2234" s="12">
        <f t="shared" si="136"/>
        <v>41806.794074074074</v>
      </c>
      <c r="S2234" s="12">
        <f t="shared" si="137"/>
        <v>41839.125</v>
      </c>
      <c r="T2234">
        <f t="shared" si="139"/>
        <v>32.33092592592584</v>
      </c>
    </row>
    <row r="2235" spans="14:20" x14ac:dyDescent="0.55000000000000004">
      <c r="N2235" t="s">
        <v>8219</v>
      </c>
      <c r="O2235">
        <v>1448269539</v>
      </c>
      <c r="P2235">
        <v>1450051200</v>
      </c>
      <c r="Q2235">
        <f t="shared" si="138"/>
        <v>1781661</v>
      </c>
      <c r="R2235" s="12">
        <f t="shared" si="136"/>
        <v>42331.378923611104</v>
      </c>
      <c r="S2235" s="12">
        <f t="shared" si="137"/>
        <v>42352</v>
      </c>
      <c r="T2235">
        <f t="shared" si="139"/>
        <v>20.621076388895744</v>
      </c>
    </row>
    <row r="2236" spans="14:20" x14ac:dyDescent="0.55000000000000004">
      <c r="N2236" t="s">
        <v>8219</v>
      </c>
      <c r="O2236">
        <v>1481053647</v>
      </c>
      <c r="P2236">
        <v>1483645647</v>
      </c>
      <c r="Q2236">
        <f t="shared" si="138"/>
        <v>2592000</v>
      </c>
      <c r="R2236" s="12">
        <f t="shared" si="136"/>
        <v>42710.824618055558</v>
      </c>
      <c r="S2236" s="12">
        <f t="shared" si="137"/>
        <v>42740.824618055558</v>
      </c>
      <c r="T2236">
        <f t="shared" si="139"/>
        <v>30</v>
      </c>
    </row>
    <row r="2237" spans="14:20" x14ac:dyDescent="0.55000000000000004">
      <c r="N2237" t="s">
        <v>8219</v>
      </c>
      <c r="O2237">
        <v>1424997111</v>
      </c>
      <c r="P2237">
        <v>1427585511</v>
      </c>
      <c r="Q2237">
        <f t="shared" si="138"/>
        <v>2588400</v>
      </c>
      <c r="R2237" s="12">
        <f t="shared" si="136"/>
        <v>42062.022118055553</v>
      </c>
      <c r="S2237" s="12">
        <f t="shared" si="137"/>
        <v>42091.980451388896</v>
      </c>
      <c r="T2237">
        <f t="shared" si="139"/>
        <v>29.958333333343035</v>
      </c>
    </row>
    <row r="2238" spans="14:20" x14ac:dyDescent="0.55000000000000004">
      <c r="N2238" t="s">
        <v>8219</v>
      </c>
      <c r="O2238">
        <v>1451746123</v>
      </c>
      <c r="P2238">
        <v>1454338123</v>
      </c>
      <c r="Q2238">
        <f t="shared" si="138"/>
        <v>2592000</v>
      </c>
      <c r="R2238" s="12">
        <f t="shared" si="136"/>
        <v>42371.617164351846</v>
      </c>
      <c r="S2238" s="12">
        <f t="shared" si="137"/>
        <v>42401.617164351846</v>
      </c>
      <c r="T2238">
        <f t="shared" si="139"/>
        <v>30</v>
      </c>
    </row>
    <row r="2239" spans="14:20" x14ac:dyDescent="0.55000000000000004">
      <c r="N2239" t="s">
        <v>8219</v>
      </c>
      <c r="O2239">
        <v>1412294683</v>
      </c>
      <c r="P2239">
        <v>1415779140</v>
      </c>
      <c r="Q2239">
        <f t="shared" si="138"/>
        <v>3484457</v>
      </c>
      <c r="R2239" s="12">
        <f t="shared" si="136"/>
        <v>41915.003275462965</v>
      </c>
      <c r="S2239" s="12">
        <f t="shared" si="137"/>
        <v>41955.332638888889</v>
      </c>
      <c r="T2239">
        <f t="shared" si="139"/>
        <v>40.329363425924385</v>
      </c>
    </row>
    <row r="2240" spans="14:20" x14ac:dyDescent="0.55000000000000004">
      <c r="N2240" t="s">
        <v>8219</v>
      </c>
      <c r="O2240">
        <v>1486565716</v>
      </c>
      <c r="P2240">
        <v>1489157716</v>
      </c>
      <c r="Q2240">
        <f t="shared" si="138"/>
        <v>2592000</v>
      </c>
      <c r="R2240" s="12">
        <f t="shared" si="136"/>
        <v>42774.621712962966</v>
      </c>
      <c r="S2240" s="12">
        <f t="shared" si="137"/>
        <v>42804.621712962966</v>
      </c>
      <c r="T2240">
        <f t="shared" si="139"/>
        <v>30</v>
      </c>
    </row>
    <row r="2241" spans="14:20" x14ac:dyDescent="0.55000000000000004">
      <c r="N2241" t="s">
        <v>8219</v>
      </c>
      <c r="O2241">
        <v>1382742014</v>
      </c>
      <c r="P2241">
        <v>1385870520</v>
      </c>
      <c r="Q2241">
        <f t="shared" si="138"/>
        <v>3128506</v>
      </c>
      <c r="R2241" s="12">
        <f t="shared" si="136"/>
        <v>41572.958495370374</v>
      </c>
      <c r="S2241" s="12">
        <f t="shared" si="137"/>
        <v>41609.168055555558</v>
      </c>
      <c r="T2241">
        <f t="shared" si="139"/>
        <v>36.209560185183364</v>
      </c>
    </row>
    <row r="2242" spans="14:20" x14ac:dyDescent="0.55000000000000004">
      <c r="N2242" t="s">
        <v>8219</v>
      </c>
      <c r="O2242">
        <v>1458762544</v>
      </c>
      <c r="P2242">
        <v>1461354544</v>
      </c>
      <c r="Q2242">
        <f t="shared" si="138"/>
        <v>2592000</v>
      </c>
      <c r="R2242" s="12">
        <f t="shared" ref="R2242:R2305" si="140">(((O2242/60)/60)/24)+DATE(1970,1,1)</f>
        <v>42452.825740740736</v>
      </c>
      <c r="S2242" s="12">
        <f t="shared" ref="S2242:S2305" si="141">(((P2242/60)/60)/24)+DATE(1970,1,1)</f>
        <v>42482.825740740736</v>
      </c>
      <c r="T2242">
        <f t="shared" si="139"/>
        <v>30</v>
      </c>
    </row>
    <row r="2243" spans="14:20" x14ac:dyDescent="0.55000000000000004">
      <c r="N2243" t="s">
        <v>8219</v>
      </c>
      <c r="O2243">
        <v>1485892300</v>
      </c>
      <c r="P2243">
        <v>1488484300</v>
      </c>
      <c r="Q2243">
        <f t="shared" ref="Q2243:Q2306" si="142">P2243-O2243</f>
        <v>2592000</v>
      </c>
      <c r="R2243" s="12">
        <f t="shared" si="140"/>
        <v>42766.827546296292</v>
      </c>
      <c r="S2243" s="12">
        <f t="shared" si="141"/>
        <v>42796.827546296292</v>
      </c>
      <c r="T2243">
        <f t="shared" ref="T2243:T2306" si="143">S2243-R2243</f>
        <v>30</v>
      </c>
    </row>
    <row r="2244" spans="14:20" x14ac:dyDescent="0.55000000000000004">
      <c r="N2244" t="s">
        <v>8219</v>
      </c>
      <c r="O2244">
        <v>1382449733</v>
      </c>
      <c r="P2244">
        <v>1385521320</v>
      </c>
      <c r="Q2244">
        <f t="shared" si="142"/>
        <v>3071587</v>
      </c>
      <c r="R2244" s="12">
        <f t="shared" si="140"/>
        <v>41569.575613425928</v>
      </c>
      <c r="S2244" s="12">
        <f t="shared" si="141"/>
        <v>41605.126388888886</v>
      </c>
      <c r="T2244">
        <f t="shared" si="143"/>
        <v>35.550775462957972</v>
      </c>
    </row>
    <row r="2245" spans="14:20" x14ac:dyDescent="0.55000000000000004">
      <c r="N2245" t="s">
        <v>8219</v>
      </c>
      <c r="O2245">
        <v>1488823290</v>
      </c>
      <c r="P2245">
        <v>1489374000</v>
      </c>
      <c r="Q2245">
        <f t="shared" si="142"/>
        <v>550710</v>
      </c>
      <c r="R2245" s="12">
        <f t="shared" si="140"/>
        <v>42800.751041666663</v>
      </c>
      <c r="S2245" s="12">
        <f t="shared" si="141"/>
        <v>42807.125</v>
      </c>
      <c r="T2245">
        <f t="shared" si="143"/>
        <v>6.3739583333372138</v>
      </c>
    </row>
    <row r="2246" spans="14:20" x14ac:dyDescent="0.55000000000000004">
      <c r="N2246" t="s">
        <v>8219</v>
      </c>
      <c r="O2246">
        <v>1475609946</v>
      </c>
      <c r="P2246">
        <v>1476649800</v>
      </c>
      <c r="Q2246">
        <f t="shared" si="142"/>
        <v>1039854</v>
      </c>
      <c r="R2246" s="12">
        <f t="shared" si="140"/>
        <v>42647.818819444445</v>
      </c>
      <c r="S2246" s="12">
        <f t="shared" si="141"/>
        <v>42659.854166666672</v>
      </c>
      <c r="T2246">
        <f t="shared" si="143"/>
        <v>12.035347222226846</v>
      </c>
    </row>
    <row r="2247" spans="14:20" x14ac:dyDescent="0.55000000000000004">
      <c r="N2247" t="s">
        <v>8219</v>
      </c>
      <c r="O2247">
        <v>1390323617</v>
      </c>
      <c r="P2247">
        <v>1393005600</v>
      </c>
      <c r="Q2247">
        <f t="shared" si="142"/>
        <v>2681983</v>
      </c>
      <c r="R2247" s="12">
        <f t="shared" si="140"/>
        <v>41660.708530092597</v>
      </c>
      <c r="S2247" s="12">
        <f t="shared" si="141"/>
        <v>41691.75</v>
      </c>
      <c r="T2247">
        <f t="shared" si="143"/>
        <v>31.041469907402643</v>
      </c>
    </row>
    <row r="2248" spans="14:20" x14ac:dyDescent="0.55000000000000004">
      <c r="N2248" t="s">
        <v>8219</v>
      </c>
      <c r="O2248">
        <v>1438801210</v>
      </c>
      <c r="P2248">
        <v>1441393210</v>
      </c>
      <c r="Q2248">
        <f t="shared" si="142"/>
        <v>2592000</v>
      </c>
      <c r="R2248" s="12">
        <f t="shared" si="140"/>
        <v>42221.79178240741</v>
      </c>
      <c r="S2248" s="12">
        <f t="shared" si="141"/>
        <v>42251.79178240741</v>
      </c>
      <c r="T2248">
        <f t="shared" si="143"/>
        <v>30</v>
      </c>
    </row>
    <row r="2249" spans="14:20" x14ac:dyDescent="0.55000000000000004">
      <c r="N2249" t="s">
        <v>8219</v>
      </c>
      <c r="O2249">
        <v>1436975965</v>
      </c>
      <c r="P2249">
        <v>1438185565</v>
      </c>
      <c r="Q2249">
        <f t="shared" si="142"/>
        <v>1209600</v>
      </c>
      <c r="R2249" s="12">
        <f t="shared" si="140"/>
        <v>42200.666261574079</v>
      </c>
      <c r="S2249" s="12">
        <f t="shared" si="141"/>
        <v>42214.666261574079</v>
      </c>
      <c r="T2249">
        <f t="shared" si="143"/>
        <v>14</v>
      </c>
    </row>
    <row r="2250" spans="14:20" x14ac:dyDescent="0.55000000000000004">
      <c r="N2250" t="s">
        <v>8219</v>
      </c>
      <c r="O2250">
        <v>1479157278</v>
      </c>
      <c r="P2250">
        <v>1481749278</v>
      </c>
      <c r="Q2250">
        <f t="shared" si="142"/>
        <v>2592000</v>
      </c>
      <c r="R2250" s="12">
        <f t="shared" si="140"/>
        <v>42688.875902777778</v>
      </c>
      <c r="S2250" s="12">
        <f t="shared" si="141"/>
        <v>42718.875902777778</v>
      </c>
      <c r="T2250">
        <f t="shared" si="143"/>
        <v>30</v>
      </c>
    </row>
    <row r="2251" spans="14:20" x14ac:dyDescent="0.55000000000000004">
      <c r="N2251" t="s">
        <v>8219</v>
      </c>
      <c r="O2251">
        <v>1362329565</v>
      </c>
      <c r="P2251">
        <v>1364917965</v>
      </c>
      <c r="Q2251">
        <f t="shared" si="142"/>
        <v>2588400</v>
      </c>
      <c r="R2251" s="12">
        <f t="shared" si="140"/>
        <v>41336.703298611108</v>
      </c>
      <c r="S2251" s="12">
        <f t="shared" si="141"/>
        <v>41366.661631944444</v>
      </c>
      <c r="T2251">
        <f t="shared" si="143"/>
        <v>29.958333333335759</v>
      </c>
    </row>
    <row r="2252" spans="14:20" x14ac:dyDescent="0.55000000000000004">
      <c r="N2252" t="s">
        <v>8219</v>
      </c>
      <c r="O2252">
        <v>1478131673</v>
      </c>
      <c r="P2252">
        <v>1480727273</v>
      </c>
      <c r="Q2252">
        <f t="shared" si="142"/>
        <v>2595600</v>
      </c>
      <c r="R2252" s="12">
        <f t="shared" si="140"/>
        <v>42677.005474537036</v>
      </c>
      <c r="S2252" s="12">
        <f t="shared" si="141"/>
        <v>42707.0471412037</v>
      </c>
      <c r="T2252">
        <f t="shared" si="143"/>
        <v>30.041666666664241</v>
      </c>
    </row>
    <row r="2253" spans="14:20" x14ac:dyDescent="0.55000000000000004">
      <c r="N2253" t="s">
        <v>8219</v>
      </c>
      <c r="O2253">
        <v>1406362677</v>
      </c>
      <c r="P2253">
        <v>1408177077</v>
      </c>
      <c r="Q2253">
        <f t="shared" si="142"/>
        <v>1814400</v>
      </c>
      <c r="R2253" s="12">
        <f t="shared" si="140"/>
        <v>41846.34579861111</v>
      </c>
      <c r="S2253" s="12">
        <f t="shared" si="141"/>
        <v>41867.34579861111</v>
      </c>
      <c r="T2253">
        <f t="shared" si="143"/>
        <v>21</v>
      </c>
    </row>
    <row r="2254" spans="14:20" x14ac:dyDescent="0.55000000000000004">
      <c r="N2254" t="s">
        <v>8219</v>
      </c>
      <c r="O2254">
        <v>1469173938</v>
      </c>
      <c r="P2254">
        <v>1470469938</v>
      </c>
      <c r="Q2254">
        <f t="shared" si="142"/>
        <v>1296000</v>
      </c>
      <c r="R2254" s="12">
        <f t="shared" si="140"/>
        <v>42573.327986111108</v>
      </c>
      <c r="S2254" s="12">
        <f t="shared" si="141"/>
        <v>42588.327986111108</v>
      </c>
      <c r="T2254">
        <f t="shared" si="143"/>
        <v>15</v>
      </c>
    </row>
    <row r="2255" spans="14:20" x14ac:dyDescent="0.55000000000000004">
      <c r="N2255" t="s">
        <v>8219</v>
      </c>
      <c r="O2255">
        <v>1445267347</v>
      </c>
      <c r="P2255">
        <v>1447862947</v>
      </c>
      <c r="Q2255">
        <f t="shared" si="142"/>
        <v>2595600</v>
      </c>
      <c r="R2255" s="12">
        <f t="shared" si="140"/>
        <v>42296.631331018521</v>
      </c>
      <c r="S2255" s="12">
        <f t="shared" si="141"/>
        <v>42326.672997685186</v>
      </c>
      <c r="T2255">
        <f t="shared" si="143"/>
        <v>30.041666666664241</v>
      </c>
    </row>
    <row r="2256" spans="14:20" x14ac:dyDescent="0.55000000000000004">
      <c r="N2256" t="s">
        <v>8219</v>
      </c>
      <c r="O2256">
        <v>1484667168</v>
      </c>
      <c r="P2256">
        <v>1485271968</v>
      </c>
      <c r="Q2256">
        <f t="shared" si="142"/>
        <v>604800</v>
      </c>
      <c r="R2256" s="12">
        <f t="shared" si="140"/>
        <v>42752.647777777776</v>
      </c>
      <c r="S2256" s="12">
        <f t="shared" si="141"/>
        <v>42759.647777777776</v>
      </c>
      <c r="T2256">
        <f t="shared" si="143"/>
        <v>7</v>
      </c>
    </row>
    <row r="2257" spans="14:20" x14ac:dyDescent="0.55000000000000004">
      <c r="N2257" t="s">
        <v>8219</v>
      </c>
      <c r="O2257">
        <v>1460069451</v>
      </c>
      <c r="P2257">
        <v>1462661451</v>
      </c>
      <c r="Q2257">
        <f t="shared" si="142"/>
        <v>2592000</v>
      </c>
      <c r="R2257" s="12">
        <f t="shared" si="140"/>
        <v>42467.951979166668</v>
      </c>
      <c r="S2257" s="12">
        <f t="shared" si="141"/>
        <v>42497.951979166668</v>
      </c>
      <c r="T2257">
        <f t="shared" si="143"/>
        <v>30</v>
      </c>
    </row>
    <row r="2258" spans="14:20" x14ac:dyDescent="0.55000000000000004">
      <c r="N2258" t="s">
        <v>8219</v>
      </c>
      <c r="O2258">
        <v>1478602246</v>
      </c>
      <c r="P2258">
        <v>1479811846</v>
      </c>
      <c r="Q2258">
        <f t="shared" si="142"/>
        <v>1209600</v>
      </c>
      <c r="R2258" s="12">
        <f t="shared" si="140"/>
        <v>42682.451921296291</v>
      </c>
      <c r="S2258" s="12">
        <f t="shared" si="141"/>
        <v>42696.451921296291</v>
      </c>
      <c r="T2258">
        <f t="shared" si="143"/>
        <v>14</v>
      </c>
    </row>
    <row r="2259" spans="14:20" x14ac:dyDescent="0.55000000000000004">
      <c r="N2259" t="s">
        <v>8219</v>
      </c>
      <c r="O2259">
        <v>1463351329</v>
      </c>
      <c r="P2259">
        <v>1466377200</v>
      </c>
      <c r="Q2259">
        <f t="shared" si="142"/>
        <v>3025871</v>
      </c>
      <c r="R2259" s="12">
        <f t="shared" si="140"/>
        <v>42505.936678240745</v>
      </c>
      <c r="S2259" s="12">
        <f t="shared" si="141"/>
        <v>42540.958333333328</v>
      </c>
      <c r="T2259">
        <f t="shared" si="143"/>
        <v>35.021655092583387</v>
      </c>
    </row>
    <row r="2260" spans="14:20" x14ac:dyDescent="0.55000000000000004">
      <c r="N2260" t="s">
        <v>8219</v>
      </c>
      <c r="O2260">
        <v>1431453687</v>
      </c>
      <c r="P2260">
        <v>1434045687</v>
      </c>
      <c r="Q2260">
        <f t="shared" si="142"/>
        <v>2592000</v>
      </c>
      <c r="R2260" s="12">
        <f t="shared" si="140"/>
        <v>42136.75100694444</v>
      </c>
      <c r="S2260" s="12">
        <f t="shared" si="141"/>
        <v>42166.75100694444</v>
      </c>
      <c r="T2260">
        <f t="shared" si="143"/>
        <v>30</v>
      </c>
    </row>
    <row r="2261" spans="14:20" x14ac:dyDescent="0.55000000000000004">
      <c r="N2261" t="s">
        <v>8219</v>
      </c>
      <c r="O2261">
        <v>1480360736</v>
      </c>
      <c r="P2261">
        <v>1481224736</v>
      </c>
      <c r="Q2261">
        <f t="shared" si="142"/>
        <v>864000</v>
      </c>
      <c r="R2261" s="12">
        <f t="shared" si="140"/>
        <v>42702.804814814815</v>
      </c>
      <c r="S2261" s="12">
        <f t="shared" si="141"/>
        <v>42712.804814814815</v>
      </c>
      <c r="T2261">
        <f t="shared" si="143"/>
        <v>10</v>
      </c>
    </row>
    <row r="2262" spans="14:20" x14ac:dyDescent="0.55000000000000004">
      <c r="N2262" t="s">
        <v>8219</v>
      </c>
      <c r="O2262">
        <v>1393287850</v>
      </c>
      <c r="P2262">
        <v>1395876250</v>
      </c>
      <c r="Q2262">
        <f t="shared" si="142"/>
        <v>2588400</v>
      </c>
      <c r="R2262" s="12">
        <f t="shared" si="140"/>
        <v>41695.016782407409</v>
      </c>
      <c r="S2262" s="12">
        <f t="shared" si="141"/>
        <v>41724.975115740745</v>
      </c>
      <c r="T2262">
        <f t="shared" si="143"/>
        <v>29.958333333335759</v>
      </c>
    </row>
    <row r="2263" spans="14:20" x14ac:dyDescent="0.55000000000000004">
      <c r="N2263" t="s">
        <v>8219</v>
      </c>
      <c r="O2263">
        <v>1485278620</v>
      </c>
      <c r="P2263">
        <v>1487093020</v>
      </c>
      <c r="Q2263">
        <f t="shared" si="142"/>
        <v>1814400</v>
      </c>
      <c r="R2263" s="12">
        <f t="shared" si="140"/>
        <v>42759.724768518514</v>
      </c>
      <c r="S2263" s="12">
        <f t="shared" si="141"/>
        <v>42780.724768518514</v>
      </c>
      <c r="T2263">
        <f t="shared" si="143"/>
        <v>21</v>
      </c>
    </row>
    <row r="2264" spans="14:20" x14ac:dyDescent="0.55000000000000004">
      <c r="N2264" t="s">
        <v>8219</v>
      </c>
      <c r="O2264">
        <v>1413295358</v>
      </c>
      <c r="P2264">
        <v>1416268800</v>
      </c>
      <c r="Q2264">
        <f t="shared" si="142"/>
        <v>2973442</v>
      </c>
      <c r="R2264" s="12">
        <f t="shared" si="140"/>
        <v>41926.585162037038</v>
      </c>
      <c r="S2264" s="12">
        <f t="shared" si="141"/>
        <v>41961</v>
      </c>
      <c r="T2264">
        <f t="shared" si="143"/>
        <v>34.414837962962338</v>
      </c>
    </row>
    <row r="2265" spans="14:20" x14ac:dyDescent="0.55000000000000004">
      <c r="N2265" t="s">
        <v>8219</v>
      </c>
      <c r="O2265">
        <v>1420919913</v>
      </c>
      <c r="P2265">
        <v>1422734313</v>
      </c>
      <c r="Q2265">
        <f t="shared" si="142"/>
        <v>1814400</v>
      </c>
      <c r="R2265" s="12">
        <f t="shared" si="140"/>
        <v>42014.832326388889</v>
      </c>
      <c r="S2265" s="12">
        <f t="shared" si="141"/>
        <v>42035.832326388889</v>
      </c>
      <c r="T2265">
        <f t="shared" si="143"/>
        <v>21</v>
      </c>
    </row>
    <row r="2266" spans="14:20" x14ac:dyDescent="0.55000000000000004">
      <c r="N2266" t="s">
        <v>8219</v>
      </c>
      <c r="O2266">
        <v>1462543114</v>
      </c>
      <c r="P2266">
        <v>1463972400</v>
      </c>
      <c r="Q2266">
        <f t="shared" si="142"/>
        <v>1429286</v>
      </c>
      <c r="R2266" s="12">
        <f t="shared" si="140"/>
        <v>42496.582337962958</v>
      </c>
      <c r="S2266" s="12">
        <f t="shared" si="141"/>
        <v>42513.125</v>
      </c>
      <c r="T2266">
        <f t="shared" si="143"/>
        <v>16.542662037041737</v>
      </c>
    </row>
    <row r="2267" spans="14:20" x14ac:dyDescent="0.55000000000000004">
      <c r="N2267" t="s">
        <v>8219</v>
      </c>
      <c r="O2267">
        <v>1479241707</v>
      </c>
      <c r="P2267">
        <v>1479846507</v>
      </c>
      <c r="Q2267">
        <f t="shared" si="142"/>
        <v>604800</v>
      </c>
      <c r="R2267" s="12">
        <f t="shared" si="140"/>
        <v>42689.853090277778</v>
      </c>
      <c r="S2267" s="12">
        <f t="shared" si="141"/>
        <v>42696.853090277778</v>
      </c>
      <c r="T2267">
        <f t="shared" si="143"/>
        <v>7</v>
      </c>
    </row>
    <row r="2268" spans="14:20" x14ac:dyDescent="0.55000000000000004">
      <c r="N2268" t="s">
        <v>8219</v>
      </c>
      <c r="O2268">
        <v>1460235592</v>
      </c>
      <c r="P2268">
        <v>1461722400</v>
      </c>
      <c r="Q2268">
        <f t="shared" si="142"/>
        <v>1486808</v>
      </c>
      <c r="R2268" s="12">
        <f t="shared" si="140"/>
        <v>42469.874907407408</v>
      </c>
      <c r="S2268" s="12">
        <f t="shared" si="141"/>
        <v>42487.083333333328</v>
      </c>
      <c r="T2268">
        <f t="shared" si="143"/>
        <v>17.208425925920892</v>
      </c>
    </row>
    <row r="2269" spans="14:20" x14ac:dyDescent="0.55000000000000004">
      <c r="N2269" t="s">
        <v>8219</v>
      </c>
      <c r="O2269">
        <v>1416945297</v>
      </c>
      <c r="P2269">
        <v>1419123600</v>
      </c>
      <c r="Q2269">
        <f t="shared" si="142"/>
        <v>2178303</v>
      </c>
      <c r="R2269" s="12">
        <f t="shared" si="140"/>
        <v>41968.829826388886</v>
      </c>
      <c r="S2269" s="12">
        <f t="shared" si="141"/>
        <v>41994.041666666672</v>
      </c>
      <c r="T2269">
        <f t="shared" si="143"/>
        <v>25.211840277785086</v>
      </c>
    </row>
    <row r="2270" spans="14:20" x14ac:dyDescent="0.55000000000000004">
      <c r="N2270" t="s">
        <v>8219</v>
      </c>
      <c r="O2270">
        <v>1486691915</v>
      </c>
      <c r="P2270">
        <v>1489283915</v>
      </c>
      <c r="Q2270">
        <f t="shared" si="142"/>
        <v>2592000</v>
      </c>
      <c r="R2270" s="12">
        <f t="shared" si="140"/>
        <v>42776.082349537035</v>
      </c>
      <c r="S2270" s="12">
        <f t="shared" si="141"/>
        <v>42806.082349537035</v>
      </c>
      <c r="T2270">
        <f t="shared" si="143"/>
        <v>30</v>
      </c>
    </row>
    <row r="2271" spans="14:20" x14ac:dyDescent="0.55000000000000004">
      <c r="N2271" t="s">
        <v>8219</v>
      </c>
      <c r="O2271">
        <v>1486745663</v>
      </c>
      <c r="P2271">
        <v>1488862800</v>
      </c>
      <c r="Q2271">
        <f t="shared" si="142"/>
        <v>2117137</v>
      </c>
      <c r="R2271" s="12">
        <f t="shared" si="140"/>
        <v>42776.704432870371</v>
      </c>
      <c r="S2271" s="12">
        <f t="shared" si="141"/>
        <v>42801.208333333328</v>
      </c>
      <c r="T2271">
        <f t="shared" si="143"/>
        <v>24.503900462957972</v>
      </c>
    </row>
    <row r="2272" spans="14:20" x14ac:dyDescent="0.55000000000000004">
      <c r="N2272" t="s">
        <v>8219</v>
      </c>
      <c r="O2272">
        <v>1482353513</v>
      </c>
      <c r="P2272">
        <v>1484085540</v>
      </c>
      <c r="Q2272">
        <f t="shared" si="142"/>
        <v>1732027</v>
      </c>
      <c r="R2272" s="12">
        <f t="shared" si="140"/>
        <v>42725.869363425925</v>
      </c>
      <c r="S2272" s="12">
        <f t="shared" si="141"/>
        <v>42745.915972222225</v>
      </c>
      <c r="T2272">
        <f t="shared" si="143"/>
        <v>20.046608796299552</v>
      </c>
    </row>
    <row r="2273" spans="14:20" x14ac:dyDescent="0.55000000000000004">
      <c r="N2273" t="s">
        <v>8219</v>
      </c>
      <c r="O2273">
        <v>1478736004</v>
      </c>
      <c r="P2273">
        <v>1481328004</v>
      </c>
      <c r="Q2273">
        <f t="shared" si="142"/>
        <v>2592000</v>
      </c>
      <c r="R2273" s="12">
        <f t="shared" si="140"/>
        <v>42684.000046296293</v>
      </c>
      <c r="S2273" s="12">
        <f t="shared" si="141"/>
        <v>42714.000046296293</v>
      </c>
      <c r="T2273">
        <f t="shared" si="143"/>
        <v>30</v>
      </c>
    </row>
    <row r="2274" spans="14:20" x14ac:dyDescent="0.55000000000000004">
      <c r="N2274" t="s">
        <v>8219</v>
      </c>
      <c r="O2274">
        <v>1446914836</v>
      </c>
      <c r="P2274">
        <v>1449506836</v>
      </c>
      <c r="Q2274">
        <f t="shared" si="142"/>
        <v>2592000</v>
      </c>
      <c r="R2274" s="12">
        <f t="shared" si="140"/>
        <v>42315.699490740735</v>
      </c>
      <c r="S2274" s="12">
        <f t="shared" si="141"/>
        <v>42345.699490740735</v>
      </c>
      <c r="T2274">
        <f t="shared" si="143"/>
        <v>30</v>
      </c>
    </row>
    <row r="2275" spans="14:20" x14ac:dyDescent="0.55000000000000004">
      <c r="N2275" t="s">
        <v>8219</v>
      </c>
      <c r="O2275">
        <v>1487164242</v>
      </c>
      <c r="P2275">
        <v>1489320642</v>
      </c>
      <c r="Q2275">
        <f t="shared" si="142"/>
        <v>2156400</v>
      </c>
      <c r="R2275" s="12">
        <f t="shared" si="140"/>
        <v>42781.549097222218</v>
      </c>
      <c r="S2275" s="12">
        <f t="shared" si="141"/>
        <v>42806.507430555561</v>
      </c>
      <c r="T2275">
        <f t="shared" si="143"/>
        <v>24.958333333343035</v>
      </c>
    </row>
    <row r="2276" spans="14:20" x14ac:dyDescent="0.55000000000000004">
      <c r="N2276" t="s">
        <v>8219</v>
      </c>
      <c r="O2276">
        <v>1390564857</v>
      </c>
      <c r="P2276">
        <v>1393156857</v>
      </c>
      <c r="Q2276">
        <f t="shared" si="142"/>
        <v>2592000</v>
      </c>
      <c r="R2276" s="12">
        <f t="shared" si="140"/>
        <v>41663.500659722224</v>
      </c>
      <c r="S2276" s="12">
        <f t="shared" si="141"/>
        <v>41693.500659722224</v>
      </c>
      <c r="T2276">
        <f t="shared" si="143"/>
        <v>30</v>
      </c>
    </row>
    <row r="2277" spans="14:20" x14ac:dyDescent="0.55000000000000004">
      <c r="N2277" t="s">
        <v>8219</v>
      </c>
      <c r="O2277">
        <v>1416667679</v>
      </c>
      <c r="P2277">
        <v>1419259679</v>
      </c>
      <c r="Q2277">
        <f t="shared" si="142"/>
        <v>2592000</v>
      </c>
      <c r="R2277" s="12">
        <f t="shared" si="140"/>
        <v>41965.616655092599</v>
      </c>
      <c r="S2277" s="12">
        <f t="shared" si="141"/>
        <v>41995.616655092599</v>
      </c>
      <c r="T2277">
        <f t="shared" si="143"/>
        <v>30</v>
      </c>
    </row>
    <row r="2278" spans="14:20" x14ac:dyDescent="0.55000000000000004">
      <c r="N2278" t="s">
        <v>8219</v>
      </c>
      <c r="O2278">
        <v>1386344289</v>
      </c>
      <c r="P2278">
        <v>1388936289</v>
      </c>
      <c r="Q2278">
        <f t="shared" si="142"/>
        <v>2592000</v>
      </c>
      <c r="R2278" s="12">
        <f t="shared" si="140"/>
        <v>41614.651493055557</v>
      </c>
      <c r="S2278" s="12">
        <f t="shared" si="141"/>
        <v>41644.651493055557</v>
      </c>
      <c r="T2278">
        <f t="shared" si="143"/>
        <v>30</v>
      </c>
    </row>
    <row r="2279" spans="14:20" x14ac:dyDescent="0.55000000000000004">
      <c r="N2279" t="s">
        <v>8219</v>
      </c>
      <c r="O2279">
        <v>1327767423</v>
      </c>
      <c r="P2279">
        <v>1330359423</v>
      </c>
      <c r="Q2279">
        <f t="shared" si="142"/>
        <v>2592000</v>
      </c>
      <c r="R2279" s="12">
        <f t="shared" si="140"/>
        <v>40936.678506944445</v>
      </c>
      <c r="S2279" s="12">
        <f t="shared" si="141"/>
        <v>40966.678506944445</v>
      </c>
      <c r="T2279">
        <f t="shared" si="143"/>
        <v>30</v>
      </c>
    </row>
    <row r="2280" spans="14:20" x14ac:dyDescent="0.55000000000000004">
      <c r="N2280" t="s">
        <v>8219</v>
      </c>
      <c r="O2280">
        <v>1448902867</v>
      </c>
      <c r="P2280">
        <v>1451861940</v>
      </c>
      <c r="Q2280">
        <f t="shared" si="142"/>
        <v>2959073</v>
      </c>
      <c r="R2280" s="12">
        <f t="shared" si="140"/>
        <v>42338.709108796291</v>
      </c>
      <c r="S2280" s="12">
        <f t="shared" si="141"/>
        <v>42372.957638888889</v>
      </c>
      <c r="T2280">
        <f t="shared" si="143"/>
        <v>34.24853009259823</v>
      </c>
    </row>
    <row r="2281" spans="14:20" x14ac:dyDescent="0.55000000000000004">
      <c r="N2281" t="s">
        <v>8219</v>
      </c>
      <c r="O2281">
        <v>1421436099</v>
      </c>
      <c r="P2281">
        <v>1423022400</v>
      </c>
      <c r="Q2281">
        <f t="shared" si="142"/>
        <v>1586301</v>
      </c>
      <c r="R2281" s="12">
        <f t="shared" si="140"/>
        <v>42020.806701388887</v>
      </c>
      <c r="S2281" s="12">
        <f t="shared" si="141"/>
        <v>42039.166666666672</v>
      </c>
      <c r="T2281">
        <f t="shared" si="143"/>
        <v>18.359965277784795</v>
      </c>
    </row>
    <row r="2282" spans="14:20" x14ac:dyDescent="0.55000000000000004">
      <c r="N2282" t="s">
        <v>8219</v>
      </c>
      <c r="O2282">
        <v>1439909991</v>
      </c>
      <c r="P2282">
        <v>1442501991</v>
      </c>
      <c r="Q2282">
        <f t="shared" si="142"/>
        <v>2592000</v>
      </c>
      <c r="R2282" s="12">
        <f t="shared" si="140"/>
        <v>42234.624895833331</v>
      </c>
      <c r="S2282" s="12">
        <f t="shared" si="141"/>
        <v>42264.624895833331</v>
      </c>
      <c r="T2282">
        <f t="shared" si="143"/>
        <v>30</v>
      </c>
    </row>
    <row r="2283" spans="14:20" x14ac:dyDescent="0.55000000000000004">
      <c r="N2283" t="s">
        <v>8219</v>
      </c>
      <c r="O2283">
        <v>1306219897</v>
      </c>
      <c r="P2283">
        <v>1311576600</v>
      </c>
      <c r="Q2283">
        <f t="shared" si="142"/>
        <v>5356703</v>
      </c>
      <c r="R2283" s="12">
        <f t="shared" si="140"/>
        <v>40687.285844907405</v>
      </c>
      <c r="S2283" s="12">
        <f t="shared" si="141"/>
        <v>40749.284722222219</v>
      </c>
      <c r="T2283">
        <f t="shared" si="143"/>
        <v>61.998877314814308</v>
      </c>
    </row>
    <row r="2284" spans="14:20" x14ac:dyDescent="0.55000000000000004">
      <c r="N2284" t="s">
        <v>8219</v>
      </c>
      <c r="O2284">
        <v>1447560686</v>
      </c>
      <c r="P2284">
        <v>1452744686</v>
      </c>
      <c r="Q2284">
        <f t="shared" si="142"/>
        <v>5184000</v>
      </c>
      <c r="R2284" s="12">
        <f t="shared" si="140"/>
        <v>42323.17460648148</v>
      </c>
      <c r="S2284" s="12">
        <f t="shared" si="141"/>
        <v>42383.17460648148</v>
      </c>
      <c r="T2284">
        <f t="shared" si="143"/>
        <v>60</v>
      </c>
    </row>
    <row r="2285" spans="14:20" x14ac:dyDescent="0.55000000000000004">
      <c r="N2285" t="s">
        <v>8219</v>
      </c>
      <c r="O2285">
        <v>1331348404</v>
      </c>
      <c r="P2285">
        <v>1336528804</v>
      </c>
      <c r="Q2285">
        <f t="shared" si="142"/>
        <v>5180400</v>
      </c>
      <c r="R2285" s="12">
        <f t="shared" si="140"/>
        <v>40978.125046296293</v>
      </c>
      <c r="S2285" s="12">
        <f t="shared" si="141"/>
        <v>41038.083379629628</v>
      </c>
      <c r="T2285">
        <f t="shared" si="143"/>
        <v>59.958333333335759</v>
      </c>
    </row>
    <row r="2286" spans="14:20" x14ac:dyDescent="0.55000000000000004">
      <c r="N2286" t="s">
        <v>8219</v>
      </c>
      <c r="O2286">
        <v>1297451245</v>
      </c>
      <c r="P2286">
        <v>1299902400</v>
      </c>
      <c r="Q2286">
        <f t="shared" si="142"/>
        <v>2451155</v>
      </c>
      <c r="R2286" s="12">
        <f t="shared" si="140"/>
        <v>40585.796817129631</v>
      </c>
      <c r="S2286" s="12">
        <f t="shared" si="141"/>
        <v>40614.166666666664</v>
      </c>
      <c r="T2286">
        <f t="shared" si="143"/>
        <v>28.369849537033588</v>
      </c>
    </row>
    <row r="2287" spans="14:20" x14ac:dyDescent="0.55000000000000004">
      <c r="N2287" t="s">
        <v>8219</v>
      </c>
      <c r="O2287">
        <v>1338352043</v>
      </c>
      <c r="P2287">
        <v>1340944043</v>
      </c>
      <c r="Q2287">
        <f t="shared" si="142"/>
        <v>2592000</v>
      </c>
      <c r="R2287" s="12">
        <f t="shared" si="140"/>
        <v>41059.185682870368</v>
      </c>
      <c r="S2287" s="12">
        <f t="shared" si="141"/>
        <v>41089.185682870368</v>
      </c>
      <c r="T2287">
        <f t="shared" si="143"/>
        <v>30</v>
      </c>
    </row>
    <row r="2288" spans="14:20" x14ac:dyDescent="0.55000000000000004">
      <c r="N2288" t="s">
        <v>8219</v>
      </c>
      <c r="O2288">
        <v>1376003254</v>
      </c>
      <c r="P2288">
        <v>1378439940</v>
      </c>
      <c r="Q2288">
        <f t="shared" si="142"/>
        <v>2436686</v>
      </c>
      <c r="R2288" s="12">
        <f t="shared" si="140"/>
        <v>41494.963587962964</v>
      </c>
      <c r="S2288" s="12">
        <f t="shared" si="141"/>
        <v>41523.165972222225</v>
      </c>
      <c r="T2288">
        <f t="shared" si="143"/>
        <v>28.202384259260725</v>
      </c>
    </row>
    <row r="2289" spans="14:20" x14ac:dyDescent="0.55000000000000004">
      <c r="N2289" t="s">
        <v>8219</v>
      </c>
      <c r="O2289">
        <v>1401724860</v>
      </c>
      <c r="P2289">
        <v>1403539260</v>
      </c>
      <c r="Q2289">
        <f t="shared" si="142"/>
        <v>1814400</v>
      </c>
      <c r="R2289" s="12">
        <f t="shared" si="140"/>
        <v>41792.667361111111</v>
      </c>
      <c r="S2289" s="12">
        <f t="shared" si="141"/>
        <v>41813.667361111111</v>
      </c>
      <c r="T2289">
        <f t="shared" si="143"/>
        <v>21</v>
      </c>
    </row>
    <row r="2290" spans="14:20" x14ac:dyDescent="0.55000000000000004">
      <c r="N2290" t="s">
        <v>8219</v>
      </c>
      <c r="O2290">
        <v>1339098689</v>
      </c>
      <c r="P2290">
        <v>1340733600</v>
      </c>
      <c r="Q2290">
        <f t="shared" si="142"/>
        <v>1634911</v>
      </c>
      <c r="R2290" s="12">
        <f t="shared" si="140"/>
        <v>41067.827418981484</v>
      </c>
      <c r="S2290" s="12">
        <f t="shared" si="141"/>
        <v>41086.75</v>
      </c>
      <c r="T2290">
        <f t="shared" si="143"/>
        <v>18.922581018516212</v>
      </c>
    </row>
    <row r="2291" spans="14:20" x14ac:dyDescent="0.55000000000000004">
      <c r="N2291" t="s">
        <v>8219</v>
      </c>
      <c r="O2291">
        <v>1382659060</v>
      </c>
      <c r="P2291">
        <v>1386372120</v>
      </c>
      <c r="Q2291">
        <f t="shared" si="142"/>
        <v>3713060</v>
      </c>
      <c r="R2291" s="12">
        <f t="shared" si="140"/>
        <v>41571.998379629629</v>
      </c>
      <c r="S2291" s="12">
        <f t="shared" si="141"/>
        <v>41614.973611111112</v>
      </c>
      <c r="T2291">
        <f t="shared" si="143"/>
        <v>42.975231481483206</v>
      </c>
    </row>
    <row r="2292" spans="14:20" x14ac:dyDescent="0.55000000000000004">
      <c r="N2292" t="s">
        <v>8219</v>
      </c>
      <c r="O2292">
        <v>1252908330</v>
      </c>
      <c r="P2292">
        <v>1259686800</v>
      </c>
      <c r="Q2292">
        <f t="shared" si="142"/>
        <v>6778470</v>
      </c>
      <c r="R2292" s="12">
        <f t="shared" si="140"/>
        <v>40070.253819444442</v>
      </c>
      <c r="S2292" s="12">
        <f t="shared" si="141"/>
        <v>40148.708333333336</v>
      </c>
      <c r="T2292">
        <f t="shared" si="143"/>
        <v>78.454513888893416</v>
      </c>
    </row>
    <row r="2293" spans="14:20" x14ac:dyDescent="0.55000000000000004">
      <c r="N2293" t="s">
        <v>8219</v>
      </c>
      <c r="O2293">
        <v>1332199618</v>
      </c>
      <c r="P2293">
        <v>1335153600</v>
      </c>
      <c r="Q2293">
        <f t="shared" si="142"/>
        <v>2953982</v>
      </c>
      <c r="R2293" s="12">
        <f t="shared" si="140"/>
        <v>40987.977060185185</v>
      </c>
      <c r="S2293" s="12">
        <f t="shared" si="141"/>
        <v>41022.166666666664</v>
      </c>
      <c r="T2293">
        <f t="shared" si="143"/>
        <v>34.189606481479132</v>
      </c>
    </row>
    <row r="2294" spans="14:20" x14ac:dyDescent="0.55000000000000004">
      <c r="N2294" t="s">
        <v>8219</v>
      </c>
      <c r="O2294">
        <v>1332175476</v>
      </c>
      <c r="P2294">
        <v>1334767476</v>
      </c>
      <c r="Q2294">
        <f t="shared" si="142"/>
        <v>2592000</v>
      </c>
      <c r="R2294" s="12">
        <f t="shared" si="140"/>
        <v>40987.697638888887</v>
      </c>
      <c r="S2294" s="12">
        <f t="shared" si="141"/>
        <v>41017.697638888887</v>
      </c>
      <c r="T2294">
        <f t="shared" si="143"/>
        <v>30</v>
      </c>
    </row>
    <row r="2295" spans="14:20" x14ac:dyDescent="0.55000000000000004">
      <c r="N2295" t="s">
        <v>8219</v>
      </c>
      <c r="O2295">
        <v>1346345999</v>
      </c>
      <c r="P2295">
        <v>1348545540</v>
      </c>
      <c r="Q2295">
        <f t="shared" si="142"/>
        <v>2199541</v>
      </c>
      <c r="R2295" s="12">
        <f t="shared" si="140"/>
        <v>41151.708321759259</v>
      </c>
      <c r="S2295" s="12">
        <f t="shared" si="141"/>
        <v>41177.165972222225</v>
      </c>
      <c r="T2295">
        <f t="shared" si="143"/>
        <v>25.45765046296583</v>
      </c>
    </row>
    <row r="2296" spans="14:20" x14ac:dyDescent="0.55000000000000004">
      <c r="N2296" t="s">
        <v>8219</v>
      </c>
      <c r="O2296">
        <v>1356110480</v>
      </c>
      <c r="P2296">
        <v>1358702480</v>
      </c>
      <c r="Q2296">
        <f t="shared" si="142"/>
        <v>2592000</v>
      </c>
      <c r="R2296" s="12">
        <f t="shared" si="140"/>
        <v>41264.72314814815</v>
      </c>
      <c r="S2296" s="12">
        <f t="shared" si="141"/>
        <v>41294.72314814815</v>
      </c>
      <c r="T2296">
        <f t="shared" si="143"/>
        <v>30</v>
      </c>
    </row>
    <row r="2297" spans="14:20" x14ac:dyDescent="0.55000000000000004">
      <c r="N2297" t="s">
        <v>8219</v>
      </c>
      <c r="O2297">
        <v>1356648856</v>
      </c>
      <c r="P2297">
        <v>1359240856</v>
      </c>
      <c r="Q2297">
        <f t="shared" si="142"/>
        <v>2592000</v>
      </c>
      <c r="R2297" s="12">
        <f t="shared" si="140"/>
        <v>41270.954351851848</v>
      </c>
      <c r="S2297" s="12">
        <f t="shared" si="141"/>
        <v>41300.954351851848</v>
      </c>
      <c r="T2297">
        <f t="shared" si="143"/>
        <v>30</v>
      </c>
    </row>
    <row r="2298" spans="14:20" x14ac:dyDescent="0.55000000000000004">
      <c r="N2298" t="s">
        <v>8219</v>
      </c>
      <c r="O2298">
        <v>1326994426</v>
      </c>
      <c r="P2298">
        <v>1330018426</v>
      </c>
      <c r="Q2298">
        <f t="shared" si="142"/>
        <v>3024000</v>
      </c>
      <c r="R2298" s="12">
        <f t="shared" si="140"/>
        <v>40927.731782407405</v>
      </c>
      <c r="S2298" s="12">
        <f t="shared" si="141"/>
        <v>40962.731782407405</v>
      </c>
      <c r="T2298">
        <f t="shared" si="143"/>
        <v>35</v>
      </c>
    </row>
    <row r="2299" spans="14:20" x14ac:dyDescent="0.55000000000000004">
      <c r="N2299" t="s">
        <v>8219</v>
      </c>
      <c r="O2299">
        <v>1328749249</v>
      </c>
      <c r="P2299">
        <v>1331697540</v>
      </c>
      <c r="Q2299">
        <f t="shared" si="142"/>
        <v>2948291</v>
      </c>
      <c r="R2299" s="12">
        <f t="shared" si="140"/>
        <v>40948.042233796295</v>
      </c>
      <c r="S2299" s="12">
        <f t="shared" si="141"/>
        <v>40982.165972222225</v>
      </c>
      <c r="T2299">
        <f t="shared" si="143"/>
        <v>34.123738425929332</v>
      </c>
    </row>
    <row r="2300" spans="14:20" x14ac:dyDescent="0.55000000000000004">
      <c r="N2300" t="s">
        <v>8219</v>
      </c>
      <c r="O2300">
        <v>1393272633</v>
      </c>
      <c r="P2300">
        <v>1395861033</v>
      </c>
      <c r="Q2300">
        <f t="shared" si="142"/>
        <v>2588400</v>
      </c>
      <c r="R2300" s="12">
        <f t="shared" si="140"/>
        <v>41694.84065972222</v>
      </c>
      <c r="S2300" s="12">
        <f t="shared" si="141"/>
        <v>41724.798993055556</v>
      </c>
      <c r="T2300">
        <f t="shared" si="143"/>
        <v>29.958333333335759</v>
      </c>
    </row>
    <row r="2301" spans="14:20" x14ac:dyDescent="0.55000000000000004">
      <c r="N2301" t="s">
        <v>8219</v>
      </c>
      <c r="O2301">
        <v>1295657209</v>
      </c>
      <c r="P2301">
        <v>1296953209</v>
      </c>
      <c r="Q2301">
        <f t="shared" si="142"/>
        <v>1296000</v>
      </c>
      <c r="R2301" s="12">
        <f t="shared" si="140"/>
        <v>40565.032511574071</v>
      </c>
      <c r="S2301" s="12">
        <f t="shared" si="141"/>
        <v>40580.032511574071</v>
      </c>
      <c r="T2301">
        <f t="shared" si="143"/>
        <v>15</v>
      </c>
    </row>
    <row r="2302" spans="14:20" x14ac:dyDescent="0.55000000000000004">
      <c r="N2302" t="s">
        <v>8219</v>
      </c>
      <c r="O2302">
        <v>1339694816</v>
      </c>
      <c r="P2302">
        <v>1340904416</v>
      </c>
      <c r="Q2302">
        <f t="shared" si="142"/>
        <v>1209600</v>
      </c>
      <c r="R2302" s="12">
        <f t="shared" si="140"/>
        <v>41074.727037037039</v>
      </c>
      <c r="S2302" s="12">
        <f t="shared" si="141"/>
        <v>41088.727037037039</v>
      </c>
      <c r="T2302">
        <f t="shared" si="143"/>
        <v>14</v>
      </c>
    </row>
    <row r="2303" spans="14:20" x14ac:dyDescent="0.55000000000000004">
      <c r="N2303" t="s">
        <v>8219</v>
      </c>
      <c r="O2303">
        <v>1369193496</v>
      </c>
      <c r="P2303">
        <v>1371785496</v>
      </c>
      <c r="Q2303">
        <f t="shared" si="142"/>
        <v>2592000</v>
      </c>
      <c r="R2303" s="12">
        <f t="shared" si="140"/>
        <v>41416.146944444445</v>
      </c>
      <c r="S2303" s="12">
        <f t="shared" si="141"/>
        <v>41446.146944444445</v>
      </c>
      <c r="T2303">
        <f t="shared" si="143"/>
        <v>30</v>
      </c>
    </row>
    <row r="2304" spans="14:20" x14ac:dyDescent="0.55000000000000004">
      <c r="N2304" t="s">
        <v>8219</v>
      </c>
      <c r="O2304">
        <v>1385585434</v>
      </c>
      <c r="P2304">
        <v>1388473200</v>
      </c>
      <c r="Q2304">
        <f t="shared" si="142"/>
        <v>2887766</v>
      </c>
      <c r="R2304" s="12">
        <f t="shared" si="140"/>
        <v>41605.868449074071</v>
      </c>
      <c r="S2304" s="12">
        <f t="shared" si="141"/>
        <v>41639.291666666664</v>
      </c>
      <c r="T2304">
        <f t="shared" si="143"/>
        <v>33.423217592593573</v>
      </c>
    </row>
    <row r="2305" spans="14:20" x14ac:dyDescent="0.55000000000000004">
      <c r="N2305" t="s">
        <v>8219</v>
      </c>
      <c r="O2305">
        <v>1320287996</v>
      </c>
      <c r="P2305">
        <v>1323747596</v>
      </c>
      <c r="Q2305">
        <f t="shared" si="142"/>
        <v>3459600</v>
      </c>
      <c r="R2305" s="12">
        <f t="shared" si="140"/>
        <v>40850.111064814817</v>
      </c>
      <c r="S2305" s="12">
        <f t="shared" si="141"/>
        <v>40890.152731481481</v>
      </c>
      <c r="T2305">
        <f t="shared" si="143"/>
        <v>40.041666666664241</v>
      </c>
    </row>
    <row r="2306" spans="14:20" x14ac:dyDescent="0.55000000000000004">
      <c r="N2306" t="s">
        <v>8219</v>
      </c>
      <c r="O2306">
        <v>1290281691</v>
      </c>
      <c r="P2306">
        <v>1293857940</v>
      </c>
      <c r="Q2306">
        <f t="shared" si="142"/>
        <v>3576249</v>
      </c>
      <c r="R2306" s="12">
        <f t="shared" ref="R2306:R2369" si="144">(((O2306/60)/60)/24)+DATE(1970,1,1)</f>
        <v>40502.815868055557</v>
      </c>
      <c r="S2306" s="12">
        <f t="shared" ref="S2306:S2369" si="145">(((P2306/60)/60)/24)+DATE(1970,1,1)</f>
        <v>40544.207638888889</v>
      </c>
      <c r="T2306">
        <f t="shared" si="143"/>
        <v>41.391770833331975</v>
      </c>
    </row>
    <row r="2307" spans="14:20" x14ac:dyDescent="0.55000000000000004">
      <c r="N2307" t="s">
        <v>8219</v>
      </c>
      <c r="O2307">
        <v>1405356072</v>
      </c>
      <c r="P2307">
        <v>1407520800</v>
      </c>
      <c r="Q2307">
        <f t="shared" ref="Q2307:Q2370" si="146">P2307-O2307</f>
        <v>2164728</v>
      </c>
      <c r="R2307" s="12">
        <f t="shared" si="144"/>
        <v>41834.695277777777</v>
      </c>
      <c r="S2307" s="12">
        <f t="shared" si="145"/>
        <v>41859.75</v>
      </c>
      <c r="T2307">
        <f t="shared" ref="T2307:T2370" si="147">S2307-R2307</f>
        <v>25.054722222223063</v>
      </c>
    </row>
    <row r="2308" spans="14:20" x14ac:dyDescent="0.55000000000000004">
      <c r="N2308" t="s">
        <v>8219</v>
      </c>
      <c r="O2308">
        <v>1328760129</v>
      </c>
      <c r="P2308">
        <v>1331352129</v>
      </c>
      <c r="Q2308">
        <f t="shared" si="146"/>
        <v>2592000</v>
      </c>
      <c r="R2308" s="12">
        <f t="shared" si="144"/>
        <v>40948.16815972222</v>
      </c>
      <c r="S2308" s="12">
        <f t="shared" si="145"/>
        <v>40978.16815972222</v>
      </c>
      <c r="T2308">
        <f t="shared" si="147"/>
        <v>30</v>
      </c>
    </row>
    <row r="2309" spans="14:20" x14ac:dyDescent="0.55000000000000004">
      <c r="N2309" t="s">
        <v>8219</v>
      </c>
      <c r="O2309">
        <v>1333653333</v>
      </c>
      <c r="P2309">
        <v>1336245328</v>
      </c>
      <c r="Q2309">
        <f t="shared" si="146"/>
        <v>2591995</v>
      </c>
      <c r="R2309" s="12">
        <f t="shared" si="144"/>
        <v>41004.802465277775</v>
      </c>
      <c r="S2309" s="12">
        <f t="shared" si="145"/>
        <v>41034.802407407406</v>
      </c>
      <c r="T2309">
        <f t="shared" si="147"/>
        <v>29.999942129630654</v>
      </c>
    </row>
    <row r="2310" spans="14:20" x14ac:dyDescent="0.55000000000000004">
      <c r="N2310" t="s">
        <v>8219</v>
      </c>
      <c r="O2310">
        <v>1406847996</v>
      </c>
      <c r="P2310">
        <v>1409274000</v>
      </c>
      <c r="Q2310">
        <f t="shared" si="146"/>
        <v>2426004</v>
      </c>
      <c r="R2310" s="12">
        <f t="shared" si="144"/>
        <v>41851.962916666671</v>
      </c>
      <c r="S2310" s="12">
        <f t="shared" si="145"/>
        <v>41880.041666666664</v>
      </c>
      <c r="T2310">
        <f t="shared" si="147"/>
        <v>28.078749999993306</v>
      </c>
    </row>
    <row r="2311" spans="14:20" x14ac:dyDescent="0.55000000000000004">
      <c r="N2311" t="s">
        <v>8219</v>
      </c>
      <c r="O2311">
        <v>1359848537</v>
      </c>
      <c r="P2311">
        <v>1362872537</v>
      </c>
      <c r="Q2311">
        <f t="shared" si="146"/>
        <v>3024000</v>
      </c>
      <c r="R2311" s="12">
        <f t="shared" si="144"/>
        <v>41307.987696759257</v>
      </c>
      <c r="S2311" s="12">
        <f t="shared" si="145"/>
        <v>41342.987696759257</v>
      </c>
      <c r="T2311">
        <f t="shared" si="147"/>
        <v>35</v>
      </c>
    </row>
    <row r="2312" spans="14:20" x14ac:dyDescent="0.55000000000000004">
      <c r="N2312" t="s">
        <v>8219</v>
      </c>
      <c r="O2312">
        <v>1361300615</v>
      </c>
      <c r="P2312">
        <v>1363889015</v>
      </c>
      <c r="Q2312">
        <f t="shared" si="146"/>
        <v>2588400</v>
      </c>
      <c r="R2312" s="12">
        <f t="shared" si="144"/>
        <v>41324.79415509259</v>
      </c>
      <c r="S2312" s="12">
        <f t="shared" si="145"/>
        <v>41354.752488425926</v>
      </c>
      <c r="T2312">
        <f t="shared" si="147"/>
        <v>29.958333333335759</v>
      </c>
    </row>
    <row r="2313" spans="14:20" x14ac:dyDescent="0.55000000000000004">
      <c r="N2313" t="s">
        <v>8219</v>
      </c>
      <c r="O2313">
        <v>1396829189</v>
      </c>
      <c r="P2313">
        <v>1399421189</v>
      </c>
      <c r="Q2313">
        <f t="shared" si="146"/>
        <v>2592000</v>
      </c>
      <c r="R2313" s="12">
        <f t="shared" si="144"/>
        <v>41736.004502314812</v>
      </c>
      <c r="S2313" s="12">
        <f t="shared" si="145"/>
        <v>41766.004502314812</v>
      </c>
      <c r="T2313">
        <f t="shared" si="147"/>
        <v>30</v>
      </c>
    </row>
    <row r="2314" spans="14:20" x14ac:dyDescent="0.55000000000000004">
      <c r="N2314" t="s">
        <v>8219</v>
      </c>
      <c r="O2314">
        <v>1395155478</v>
      </c>
      <c r="P2314">
        <v>1397862000</v>
      </c>
      <c r="Q2314">
        <f t="shared" si="146"/>
        <v>2706522</v>
      </c>
      <c r="R2314" s="12">
        <f t="shared" si="144"/>
        <v>41716.632847222223</v>
      </c>
      <c r="S2314" s="12">
        <f t="shared" si="145"/>
        <v>41747.958333333336</v>
      </c>
      <c r="T2314">
        <f t="shared" si="147"/>
        <v>31.325486111112696</v>
      </c>
    </row>
    <row r="2315" spans="14:20" x14ac:dyDescent="0.55000000000000004">
      <c r="N2315" t="s">
        <v>8219</v>
      </c>
      <c r="O2315">
        <v>1333494026</v>
      </c>
      <c r="P2315">
        <v>1336086026</v>
      </c>
      <c r="Q2315">
        <f t="shared" si="146"/>
        <v>2592000</v>
      </c>
      <c r="R2315" s="12">
        <f t="shared" si="144"/>
        <v>41002.958634259259</v>
      </c>
      <c r="S2315" s="12">
        <f t="shared" si="145"/>
        <v>41032.958634259259</v>
      </c>
      <c r="T2315">
        <f t="shared" si="147"/>
        <v>30</v>
      </c>
    </row>
    <row r="2316" spans="14:20" x14ac:dyDescent="0.55000000000000004">
      <c r="N2316" t="s">
        <v>8219</v>
      </c>
      <c r="O2316">
        <v>1336482857</v>
      </c>
      <c r="P2316">
        <v>1339074857</v>
      </c>
      <c r="Q2316">
        <f t="shared" si="146"/>
        <v>2592000</v>
      </c>
      <c r="R2316" s="12">
        <f t="shared" si="144"/>
        <v>41037.551585648151</v>
      </c>
      <c r="S2316" s="12">
        <f t="shared" si="145"/>
        <v>41067.551585648151</v>
      </c>
      <c r="T2316">
        <f t="shared" si="147"/>
        <v>30</v>
      </c>
    </row>
    <row r="2317" spans="14:20" x14ac:dyDescent="0.55000000000000004">
      <c r="N2317" t="s">
        <v>8219</v>
      </c>
      <c r="O2317">
        <v>1333646743</v>
      </c>
      <c r="P2317">
        <v>1336238743</v>
      </c>
      <c r="Q2317">
        <f t="shared" si="146"/>
        <v>2592000</v>
      </c>
      <c r="R2317" s="12">
        <f t="shared" si="144"/>
        <v>41004.72619212963</v>
      </c>
      <c r="S2317" s="12">
        <f t="shared" si="145"/>
        <v>41034.72619212963</v>
      </c>
      <c r="T2317">
        <f t="shared" si="147"/>
        <v>30</v>
      </c>
    </row>
    <row r="2318" spans="14:20" x14ac:dyDescent="0.55000000000000004">
      <c r="N2318" t="s">
        <v>8219</v>
      </c>
      <c r="O2318">
        <v>1253726650</v>
      </c>
      <c r="P2318">
        <v>1260383040</v>
      </c>
      <c r="Q2318">
        <f t="shared" si="146"/>
        <v>6656390</v>
      </c>
      <c r="R2318" s="12">
        <f t="shared" si="144"/>
        <v>40079.725115740745</v>
      </c>
      <c r="S2318" s="12">
        <f t="shared" si="145"/>
        <v>40156.76666666667</v>
      </c>
      <c r="T2318">
        <f t="shared" si="147"/>
        <v>77.041550925925549</v>
      </c>
    </row>
    <row r="2319" spans="14:20" x14ac:dyDescent="0.55000000000000004">
      <c r="N2319" t="s">
        <v>8219</v>
      </c>
      <c r="O2319">
        <v>1263474049</v>
      </c>
      <c r="P2319">
        <v>1266210000</v>
      </c>
      <c r="Q2319">
        <f t="shared" si="146"/>
        <v>2735951</v>
      </c>
      <c r="R2319" s="12">
        <f t="shared" si="144"/>
        <v>40192.542233796295</v>
      </c>
      <c r="S2319" s="12">
        <f t="shared" si="145"/>
        <v>40224.208333333336</v>
      </c>
      <c r="T2319">
        <f t="shared" si="147"/>
        <v>31.666099537040282</v>
      </c>
    </row>
    <row r="2320" spans="14:20" x14ac:dyDescent="0.55000000000000004">
      <c r="N2320" t="s">
        <v>8219</v>
      </c>
      <c r="O2320">
        <v>1251214014</v>
      </c>
      <c r="P2320">
        <v>1253937540</v>
      </c>
      <c r="Q2320">
        <f t="shared" si="146"/>
        <v>2723526</v>
      </c>
      <c r="R2320" s="12">
        <f t="shared" si="144"/>
        <v>40050.643680555557</v>
      </c>
      <c r="S2320" s="12">
        <f t="shared" si="145"/>
        <v>40082.165972222225</v>
      </c>
      <c r="T2320">
        <f t="shared" si="147"/>
        <v>31.522291666668025</v>
      </c>
    </row>
    <row r="2321" spans="14:20" x14ac:dyDescent="0.55000000000000004">
      <c r="N2321" t="s">
        <v>8219</v>
      </c>
      <c r="O2321">
        <v>1384480685</v>
      </c>
      <c r="P2321">
        <v>1387072685</v>
      </c>
      <c r="Q2321">
        <f t="shared" si="146"/>
        <v>2592000</v>
      </c>
      <c r="R2321" s="12">
        <f t="shared" si="144"/>
        <v>41593.082002314812</v>
      </c>
      <c r="S2321" s="12">
        <f t="shared" si="145"/>
        <v>41623.082002314812</v>
      </c>
      <c r="T2321">
        <f t="shared" si="147"/>
        <v>30</v>
      </c>
    </row>
    <row r="2322" spans="14:20" x14ac:dyDescent="0.55000000000000004">
      <c r="N2322" t="s">
        <v>8219</v>
      </c>
      <c r="O2322">
        <v>1393443400</v>
      </c>
      <c r="P2322">
        <v>1396463800</v>
      </c>
      <c r="Q2322">
        <f t="shared" si="146"/>
        <v>3020400</v>
      </c>
      <c r="R2322" s="12">
        <f t="shared" si="144"/>
        <v>41696.817129629628</v>
      </c>
      <c r="S2322" s="12">
        <f t="shared" si="145"/>
        <v>41731.775462962964</v>
      </c>
      <c r="T2322">
        <f t="shared" si="147"/>
        <v>34.958333333335759</v>
      </c>
    </row>
    <row r="2323" spans="14:20" hidden="1" x14ac:dyDescent="0.55000000000000004">
      <c r="N2323" t="s">
        <v>8222</v>
      </c>
      <c r="O2323">
        <v>1488694501</v>
      </c>
      <c r="P2323">
        <v>1491282901</v>
      </c>
      <c r="Q2323">
        <f t="shared" si="146"/>
        <v>2588400</v>
      </c>
      <c r="R2323" s="12">
        <f t="shared" si="144"/>
        <v>42799.260428240741</v>
      </c>
      <c r="S2323" s="12">
        <f t="shared" si="145"/>
        <v>42829.21876157407</v>
      </c>
      <c r="T2323">
        <f t="shared" si="147"/>
        <v>29.958333333328483</v>
      </c>
    </row>
    <row r="2324" spans="14:20" hidden="1" x14ac:dyDescent="0.55000000000000004">
      <c r="N2324" t="s">
        <v>8222</v>
      </c>
      <c r="O2324">
        <v>1489181369</v>
      </c>
      <c r="P2324">
        <v>1491769769</v>
      </c>
      <c r="Q2324">
        <f t="shared" si="146"/>
        <v>2588400</v>
      </c>
      <c r="R2324" s="12">
        <f t="shared" si="144"/>
        <v>42804.895474537043</v>
      </c>
      <c r="S2324" s="12">
        <f t="shared" si="145"/>
        <v>42834.853807870371</v>
      </c>
      <c r="T2324">
        <f t="shared" si="147"/>
        <v>29.958333333328483</v>
      </c>
    </row>
    <row r="2325" spans="14:20" hidden="1" x14ac:dyDescent="0.55000000000000004">
      <c r="N2325" t="s">
        <v>8222</v>
      </c>
      <c r="O2325">
        <v>1489428447</v>
      </c>
      <c r="P2325">
        <v>1490033247</v>
      </c>
      <c r="Q2325">
        <f t="shared" si="146"/>
        <v>604800</v>
      </c>
      <c r="R2325" s="12">
        <f t="shared" si="144"/>
        <v>42807.755173611105</v>
      </c>
      <c r="S2325" s="12">
        <f t="shared" si="145"/>
        <v>42814.755173611105</v>
      </c>
      <c r="T2325">
        <f t="shared" si="147"/>
        <v>7</v>
      </c>
    </row>
    <row r="2326" spans="14:20" hidden="1" x14ac:dyDescent="0.55000000000000004">
      <c r="N2326" t="s">
        <v>8222</v>
      </c>
      <c r="O2326">
        <v>1487970885</v>
      </c>
      <c r="P2326">
        <v>1490559285</v>
      </c>
      <c r="Q2326">
        <f t="shared" si="146"/>
        <v>2588400</v>
      </c>
      <c r="R2326" s="12">
        <f t="shared" si="144"/>
        <v>42790.885243055556</v>
      </c>
      <c r="S2326" s="12">
        <f t="shared" si="145"/>
        <v>42820.843576388885</v>
      </c>
      <c r="T2326">
        <f t="shared" si="147"/>
        <v>29.958333333328483</v>
      </c>
    </row>
    <row r="2327" spans="14:20" hidden="1" x14ac:dyDescent="0.55000000000000004">
      <c r="N2327" t="s">
        <v>8222</v>
      </c>
      <c r="O2327">
        <v>1488241931</v>
      </c>
      <c r="P2327">
        <v>1490830331</v>
      </c>
      <c r="Q2327">
        <f t="shared" si="146"/>
        <v>2588400</v>
      </c>
      <c r="R2327" s="12">
        <f t="shared" si="144"/>
        <v>42794.022349537037</v>
      </c>
      <c r="S2327" s="12">
        <f t="shared" si="145"/>
        <v>42823.980682870373</v>
      </c>
      <c r="T2327">
        <f t="shared" si="147"/>
        <v>29.958333333335759</v>
      </c>
    </row>
    <row r="2328" spans="14:20" hidden="1" x14ac:dyDescent="0.55000000000000004">
      <c r="N2328" t="s">
        <v>8222</v>
      </c>
      <c r="O2328">
        <v>1489106948</v>
      </c>
      <c r="P2328">
        <v>1493571600</v>
      </c>
      <c r="Q2328">
        <f t="shared" si="146"/>
        <v>4464652</v>
      </c>
      <c r="R2328" s="12">
        <f t="shared" si="144"/>
        <v>42804.034120370372</v>
      </c>
      <c r="S2328" s="12">
        <f t="shared" si="145"/>
        <v>42855.708333333328</v>
      </c>
      <c r="T2328">
        <f t="shared" si="147"/>
        <v>51.674212962956517</v>
      </c>
    </row>
    <row r="2329" spans="14:20" x14ac:dyDescent="0.55000000000000004">
      <c r="N2329" t="s">
        <v>8219</v>
      </c>
      <c r="O2329">
        <v>1406066440</v>
      </c>
      <c r="P2329">
        <v>1409090440</v>
      </c>
      <c r="Q2329">
        <f t="shared" si="146"/>
        <v>3024000</v>
      </c>
      <c r="R2329" s="12">
        <f t="shared" si="144"/>
        <v>41842.917129629634</v>
      </c>
      <c r="S2329" s="12">
        <f t="shared" si="145"/>
        <v>41877.917129629634</v>
      </c>
      <c r="T2329">
        <f t="shared" si="147"/>
        <v>35</v>
      </c>
    </row>
    <row r="2330" spans="14:20" x14ac:dyDescent="0.55000000000000004">
      <c r="N2330" t="s">
        <v>8219</v>
      </c>
      <c r="O2330">
        <v>1431715537</v>
      </c>
      <c r="P2330">
        <v>1434307537</v>
      </c>
      <c r="Q2330">
        <f t="shared" si="146"/>
        <v>2592000</v>
      </c>
      <c r="R2330" s="12">
        <f t="shared" si="144"/>
        <v>42139.781678240746</v>
      </c>
      <c r="S2330" s="12">
        <f t="shared" si="145"/>
        <v>42169.781678240746</v>
      </c>
      <c r="T2330">
        <f t="shared" si="147"/>
        <v>30</v>
      </c>
    </row>
    <row r="2331" spans="14:20" x14ac:dyDescent="0.55000000000000004">
      <c r="N2331" t="s">
        <v>8219</v>
      </c>
      <c r="O2331">
        <v>1403017146</v>
      </c>
      <c r="P2331">
        <v>1405609146</v>
      </c>
      <c r="Q2331">
        <f t="shared" si="146"/>
        <v>2592000</v>
      </c>
      <c r="R2331" s="12">
        <f t="shared" si="144"/>
        <v>41807.624374999999</v>
      </c>
      <c r="S2331" s="12">
        <f t="shared" si="145"/>
        <v>41837.624374999999</v>
      </c>
      <c r="T2331">
        <f t="shared" si="147"/>
        <v>30</v>
      </c>
    </row>
    <row r="2332" spans="14:20" x14ac:dyDescent="0.55000000000000004">
      <c r="N2332" t="s">
        <v>8219</v>
      </c>
      <c r="O2332">
        <v>1448400943</v>
      </c>
      <c r="P2332">
        <v>1451001600</v>
      </c>
      <c r="Q2332">
        <f t="shared" si="146"/>
        <v>2600657</v>
      </c>
      <c r="R2332" s="12">
        <f t="shared" si="144"/>
        <v>42332.89980324074</v>
      </c>
      <c r="S2332" s="12">
        <f t="shared" si="145"/>
        <v>42363</v>
      </c>
      <c r="T2332">
        <f t="shared" si="147"/>
        <v>30.100196759260143</v>
      </c>
    </row>
    <row r="2333" spans="14:20" x14ac:dyDescent="0.55000000000000004">
      <c r="N2333" t="s">
        <v>8219</v>
      </c>
      <c r="O2333">
        <v>1405728490</v>
      </c>
      <c r="P2333">
        <v>1408320490</v>
      </c>
      <c r="Q2333">
        <f t="shared" si="146"/>
        <v>2592000</v>
      </c>
      <c r="R2333" s="12">
        <f t="shared" si="144"/>
        <v>41839.005671296298</v>
      </c>
      <c r="S2333" s="12">
        <f t="shared" si="145"/>
        <v>41869.005671296298</v>
      </c>
      <c r="T2333">
        <f t="shared" si="147"/>
        <v>30</v>
      </c>
    </row>
    <row r="2334" spans="14:20" x14ac:dyDescent="0.55000000000000004">
      <c r="N2334" t="s">
        <v>8219</v>
      </c>
      <c r="O2334">
        <v>1420643071</v>
      </c>
      <c r="P2334">
        <v>1423235071</v>
      </c>
      <c r="Q2334">
        <f t="shared" si="146"/>
        <v>2592000</v>
      </c>
      <c r="R2334" s="12">
        <f t="shared" si="144"/>
        <v>42011.628136574072</v>
      </c>
      <c r="S2334" s="12">
        <f t="shared" si="145"/>
        <v>42041.628136574072</v>
      </c>
      <c r="T2334">
        <f t="shared" si="147"/>
        <v>30</v>
      </c>
    </row>
    <row r="2335" spans="14:20" x14ac:dyDescent="0.55000000000000004">
      <c r="N2335" t="s">
        <v>8219</v>
      </c>
      <c r="O2335">
        <v>1399563390</v>
      </c>
      <c r="P2335">
        <v>1401385800</v>
      </c>
      <c r="Q2335">
        <f t="shared" si="146"/>
        <v>1822410</v>
      </c>
      <c r="R2335" s="12">
        <f t="shared" si="144"/>
        <v>41767.650347222225</v>
      </c>
      <c r="S2335" s="12">
        <f t="shared" si="145"/>
        <v>41788.743055555555</v>
      </c>
      <c r="T2335">
        <f t="shared" si="147"/>
        <v>21.092708333329938</v>
      </c>
    </row>
    <row r="2336" spans="14:20" x14ac:dyDescent="0.55000000000000004">
      <c r="N2336" t="s">
        <v>8219</v>
      </c>
      <c r="O2336">
        <v>1412611498</v>
      </c>
      <c r="P2336">
        <v>1415208840</v>
      </c>
      <c r="Q2336">
        <f t="shared" si="146"/>
        <v>2597342</v>
      </c>
      <c r="R2336" s="12">
        <f t="shared" si="144"/>
        <v>41918.670115740737</v>
      </c>
      <c r="S2336" s="12">
        <f t="shared" si="145"/>
        <v>41948.731944444444</v>
      </c>
      <c r="T2336">
        <f t="shared" si="147"/>
        <v>30.061828703706851</v>
      </c>
    </row>
    <row r="2337" spans="14:20" x14ac:dyDescent="0.55000000000000004">
      <c r="N2337" t="s">
        <v>8219</v>
      </c>
      <c r="O2337">
        <v>1399902243</v>
      </c>
      <c r="P2337">
        <v>1402494243</v>
      </c>
      <c r="Q2337">
        <f t="shared" si="146"/>
        <v>2592000</v>
      </c>
      <c r="R2337" s="12">
        <f t="shared" si="144"/>
        <v>41771.572256944448</v>
      </c>
      <c r="S2337" s="12">
        <f t="shared" si="145"/>
        <v>41801.572256944448</v>
      </c>
      <c r="T2337">
        <f t="shared" si="147"/>
        <v>30</v>
      </c>
    </row>
    <row r="2338" spans="14:20" x14ac:dyDescent="0.55000000000000004">
      <c r="N2338" t="s">
        <v>8219</v>
      </c>
      <c r="O2338">
        <v>1390860695</v>
      </c>
      <c r="P2338">
        <v>1394316695</v>
      </c>
      <c r="Q2338">
        <f t="shared" si="146"/>
        <v>3456000</v>
      </c>
      <c r="R2338" s="12">
        <f t="shared" si="144"/>
        <v>41666.924710648149</v>
      </c>
      <c r="S2338" s="12">
        <f t="shared" si="145"/>
        <v>41706.924710648149</v>
      </c>
      <c r="T2338">
        <f t="shared" si="147"/>
        <v>40</v>
      </c>
    </row>
    <row r="2339" spans="14:20" x14ac:dyDescent="0.55000000000000004">
      <c r="N2339" t="s">
        <v>8219</v>
      </c>
      <c r="O2339">
        <v>1401204143</v>
      </c>
      <c r="P2339">
        <v>1403796143</v>
      </c>
      <c r="Q2339">
        <f t="shared" si="146"/>
        <v>2592000</v>
      </c>
      <c r="R2339" s="12">
        <f t="shared" si="144"/>
        <v>41786.640543981484</v>
      </c>
      <c r="S2339" s="12">
        <f t="shared" si="145"/>
        <v>41816.640543981484</v>
      </c>
      <c r="T2339">
        <f t="shared" si="147"/>
        <v>30</v>
      </c>
    </row>
    <row r="2340" spans="14:20" x14ac:dyDescent="0.55000000000000004">
      <c r="N2340" t="s">
        <v>8219</v>
      </c>
      <c r="O2340">
        <v>1401485484</v>
      </c>
      <c r="P2340">
        <v>1404077484</v>
      </c>
      <c r="Q2340">
        <f t="shared" si="146"/>
        <v>2592000</v>
      </c>
      <c r="R2340" s="12">
        <f t="shared" si="144"/>
        <v>41789.896805555552</v>
      </c>
      <c r="S2340" s="12">
        <f t="shared" si="145"/>
        <v>41819.896805555552</v>
      </c>
      <c r="T2340">
        <f t="shared" si="147"/>
        <v>30</v>
      </c>
    </row>
    <row r="2341" spans="14:20" x14ac:dyDescent="0.55000000000000004">
      <c r="N2341" t="s">
        <v>8219</v>
      </c>
      <c r="O2341">
        <v>1479496309</v>
      </c>
      <c r="P2341">
        <v>1482134340</v>
      </c>
      <c r="Q2341">
        <f t="shared" si="146"/>
        <v>2638031</v>
      </c>
      <c r="R2341" s="12">
        <f t="shared" si="144"/>
        <v>42692.79987268518</v>
      </c>
      <c r="S2341" s="12">
        <f t="shared" si="145"/>
        <v>42723.332638888889</v>
      </c>
      <c r="T2341">
        <f t="shared" si="147"/>
        <v>30.532766203708888</v>
      </c>
    </row>
    <row r="2342" spans="14:20" x14ac:dyDescent="0.55000000000000004">
      <c r="N2342" t="s">
        <v>8219</v>
      </c>
      <c r="O2342">
        <v>1475249138</v>
      </c>
      <c r="P2342">
        <v>1477841138</v>
      </c>
      <c r="Q2342">
        <f t="shared" si="146"/>
        <v>2592000</v>
      </c>
      <c r="R2342" s="12">
        <f t="shared" si="144"/>
        <v>42643.642800925925</v>
      </c>
      <c r="S2342" s="12">
        <f t="shared" si="145"/>
        <v>42673.642800925925</v>
      </c>
      <c r="T2342">
        <f t="shared" si="147"/>
        <v>30</v>
      </c>
    </row>
    <row r="2343" spans="14:20" hidden="1" x14ac:dyDescent="0.55000000000000004">
      <c r="N2343" t="s">
        <v>8220</v>
      </c>
      <c r="O2343">
        <v>1434137504</v>
      </c>
      <c r="P2343">
        <v>1436729504</v>
      </c>
      <c r="Q2343">
        <f t="shared" si="146"/>
        <v>2592000</v>
      </c>
      <c r="R2343" s="12">
        <f t="shared" si="144"/>
        <v>42167.813703703709</v>
      </c>
      <c r="S2343" s="12">
        <f t="shared" si="145"/>
        <v>42197.813703703709</v>
      </c>
      <c r="T2343">
        <f t="shared" si="147"/>
        <v>30</v>
      </c>
    </row>
    <row r="2344" spans="14:20" hidden="1" x14ac:dyDescent="0.55000000000000004">
      <c r="N2344" t="s">
        <v>8220</v>
      </c>
      <c r="O2344">
        <v>1410799870</v>
      </c>
      <c r="P2344">
        <v>1412571600</v>
      </c>
      <c r="Q2344">
        <f t="shared" si="146"/>
        <v>1771730</v>
      </c>
      <c r="R2344" s="12">
        <f t="shared" si="144"/>
        <v>41897.702199074076</v>
      </c>
      <c r="S2344" s="12">
        <f t="shared" si="145"/>
        <v>41918.208333333336</v>
      </c>
      <c r="T2344">
        <f t="shared" si="147"/>
        <v>20.506134259259852</v>
      </c>
    </row>
    <row r="2345" spans="14:20" hidden="1" x14ac:dyDescent="0.55000000000000004">
      <c r="N2345" t="s">
        <v>8220</v>
      </c>
      <c r="O2345">
        <v>1447962505</v>
      </c>
      <c r="P2345">
        <v>1452282420</v>
      </c>
      <c r="Q2345">
        <f t="shared" si="146"/>
        <v>4319915</v>
      </c>
      <c r="R2345" s="12">
        <f t="shared" si="144"/>
        <v>42327.825289351851</v>
      </c>
      <c r="S2345" s="12">
        <f t="shared" si="145"/>
        <v>42377.82430555555</v>
      </c>
      <c r="T2345">
        <f t="shared" si="147"/>
        <v>49.999016203699284</v>
      </c>
    </row>
    <row r="2346" spans="14:20" hidden="1" x14ac:dyDescent="0.55000000000000004">
      <c r="N2346" t="s">
        <v>8220</v>
      </c>
      <c r="O2346">
        <v>1464197269</v>
      </c>
      <c r="P2346">
        <v>1466789269</v>
      </c>
      <c r="Q2346">
        <f t="shared" si="146"/>
        <v>2592000</v>
      </c>
      <c r="R2346" s="12">
        <f t="shared" si="144"/>
        <v>42515.727650462963</v>
      </c>
      <c r="S2346" s="12">
        <f t="shared" si="145"/>
        <v>42545.727650462963</v>
      </c>
      <c r="T2346">
        <f t="shared" si="147"/>
        <v>30</v>
      </c>
    </row>
    <row r="2347" spans="14:20" hidden="1" x14ac:dyDescent="0.55000000000000004">
      <c r="N2347" t="s">
        <v>8220</v>
      </c>
      <c r="O2347">
        <v>1424822556</v>
      </c>
      <c r="P2347">
        <v>1427845140</v>
      </c>
      <c r="Q2347">
        <f t="shared" si="146"/>
        <v>3022584</v>
      </c>
      <c r="R2347" s="12">
        <f t="shared" si="144"/>
        <v>42060.001805555556</v>
      </c>
      <c r="S2347" s="12">
        <f t="shared" si="145"/>
        <v>42094.985416666663</v>
      </c>
      <c r="T2347">
        <f t="shared" si="147"/>
        <v>34.983611111107166</v>
      </c>
    </row>
    <row r="2348" spans="14:20" hidden="1" x14ac:dyDescent="0.55000000000000004">
      <c r="N2348" t="s">
        <v>8220</v>
      </c>
      <c r="O2348">
        <v>1472843431</v>
      </c>
      <c r="P2348">
        <v>1476731431</v>
      </c>
      <c r="Q2348">
        <f t="shared" si="146"/>
        <v>3888000</v>
      </c>
      <c r="R2348" s="12">
        <f t="shared" si="144"/>
        <v>42615.79896990741</v>
      </c>
      <c r="S2348" s="12">
        <f t="shared" si="145"/>
        <v>42660.79896990741</v>
      </c>
      <c r="T2348">
        <f t="shared" si="147"/>
        <v>45</v>
      </c>
    </row>
    <row r="2349" spans="14:20" hidden="1" x14ac:dyDescent="0.55000000000000004">
      <c r="N2349" t="s">
        <v>8220</v>
      </c>
      <c r="O2349">
        <v>1469543676</v>
      </c>
      <c r="P2349">
        <v>1472135676</v>
      </c>
      <c r="Q2349">
        <f t="shared" si="146"/>
        <v>2592000</v>
      </c>
      <c r="R2349" s="12">
        <f t="shared" si="144"/>
        <v>42577.607361111113</v>
      </c>
      <c r="S2349" s="12">
        <f t="shared" si="145"/>
        <v>42607.607361111113</v>
      </c>
      <c r="T2349">
        <f t="shared" si="147"/>
        <v>30</v>
      </c>
    </row>
    <row r="2350" spans="14:20" hidden="1" x14ac:dyDescent="0.55000000000000004">
      <c r="N2350" t="s">
        <v>8220</v>
      </c>
      <c r="O2350">
        <v>1450822938</v>
      </c>
      <c r="P2350">
        <v>1456006938</v>
      </c>
      <c r="Q2350">
        <f t="shared" si="146"/>
        <v>5184000</v>
      </c>
      <c r="R2350" s="12">
        <f t="shared" si="144"/>
        <v>42360.932152777779</v>
      </c>
      <c r="S2350" s="12">
        <f t="shared" si="145"/>
        <v>42420.932152777779</v>
      </c>
      <c r="T2350">
        <f t="shared" si="147"/>
        <v>60</v>
      </c>
    </row>
    <row r="2351" spans="14:20" hidden="1" x14ac:dyDescent="0.55000000000000004">
      <c r="N2351" t="s">
        <v>8220</v>
      </c>
      <c r="O2351">
        <v>1436812628</v>
      </c>
      <c r="P2351">
        <v>1439318228</v>
      </c>
      <c r="Q2351">
        <f t="shared" si="146"/>
        <v>2505600</v>
      </c>
      <c r="R2351" s="12">
        <f t="shared" si="144"/>
        <v>42198.775787037041</v>
      </c>
      <c r="S2351" s="12">
        <f t="shared" si="145"/>
        <v>42227.775787037041</v>
      </c>
      <c r="T2351">
        <f t="shared" si="147"/>
        <v>29</v>
      </c>
    </row>
    <row r="2352" spans="14:20" hidden="1" x14ac:dyDescent="0.55000000000000004">
      <c r="N2352" t="s">
        <v>8220</v>
      </c>
      <c r="O2352">
        <v>1480882370</v>
      </c>
      <c r="P2352">
        <v>1483474370</v>
      </c>
      <c r="Q2352">
        <f t="shared" si="146"/>
        <v>2592000</v>
      </c>
      <c r="R2352" s="12">
        <f t="shared" si="144"/>
        <v>42708.842245370368</v>
      </c>
      <c r="S2352" s="12">
        <f t="shared" si="145"/>
        <v>42738.842245370368</v>
      </c>
      <c r="T2352">
        <f t="shared" si="147"/>
        <v>30</v>
      </c>
    </row>
    <row r="2353" spans="14:20" hidden="1" x14ac:dyDescent="0.55000000000000004">
      <c r="N2353" t="s">
        <v>8220</v>
      </c>
      <c r="O2353">
        <v>1427768739</v>
      </c>
      <c r="P2353">
        <v>1430360739</v>
      </c>
      <c r="Q2353">
        <f t="shared" si="146"/>
        <v>2592000</v>
      </c>
      <c r="R2353" s="12">
        <f t="shared" si="144"/>
        <v>42094.101145833338</v>
      </c>
      <c r="S2353" s="12">
        <f t="shared" si="145"/>
        <v>42124.101145833338</v>
      </c>
      <c r="T2353">
        <f t="shared" si="147"/>
        <v>30</v>
      </c>
    </row>
    <row r="2354" spans="14:20" hidden="1" x14ac:dyDescent="0.55000000000000004">
      <c r="N2354" t="s">
        <v>8220</v>
      </c>
      <c r="O2354">
        <v>1428419552</v>
      </c>
      <c r="P2354">
        <v>1433603552</v>
      </c>
      <c r="Q2354">
        <f t="shared" si="146"/>
        <v>5184000</v>
      </c>
      <c r="R2354" s="12">
        <f t="shared" si="144"/>
        <v>42101.633703703701</v>
      </c>
      <c r="S2354" s="12">
        <f t="shared" si="145"/>
        <v>42161.633703703701</v>
      </c>
      <c r="T2354">
        <f t="shared" si="147"/>
        <v>60</v>
      </c>
    </row>
    <row r="2355" spans="14:20" hidden="1" x14ac:dyDescent="0.55000000000000004">
      <c r="N2355" t="s">
        <v>8220</v>
      </c>
      <c r="O2355">
        <v>1428596022</v>
      </c>
      <c r="P2355">
        <v>1429632822</v>
      </c>
      <c r="Q2355">
        <f t="shared" si="146"/>
        <v>1036800</v>
      </c>
      <c r="R2355" s="12">
        <f t="shared" si="144"/>
        <v>42103.676180555558</v>
      </c>
      <c r="S2355" s="12">
        <f t="shared" si="145"/>
        <v>42115.676180555558</v>
      </c>
      <c r="T2355">
        <f t="shared" si="147"/>
        <v>12</v>
      </c>
    </row>
    <row r="2356" spans="14:20" hidden="1" x14ac:dyDescent="0.55000000000000004">
      <c r="N2356" t="s">
        <v>8220</v>
      </c>
      <c r="O2356">
        <v>1415726460</v>
      </c>
      <c r="P2356">
        <v>1420910460</v>
      </c>
      <c r="Q2356">
        <f t="shared" si="146"/>
        <v>5184000</v>
      </c>
      <c r="R2356" s="12">
        <f t="shared" si="144"/>
        <v>41954.722916666666</v>
      </c>
      <c r="S2356" s="12">
        <f t="shared" si="145"/>
        <v>42014.722916666666</v>
      </c>
      <c r="T2356">
        <f t="shared" si="147"/>
        <v>60</v>
      </c>
    </row>
    <row r="2357" spans="14:20" hidden="1" x14ac:dyDescent="0.55000000000000004">
      <c r="N2357" t="s">
        <v>8220</v>
      </c>
      <c r="O2357">
        <v>1428012136</v>
      </c>
      <c r="P2357">
        <v>1430604136</v>
      </c>
      <c r="Q2357">
        <f t="shared" si="146"/>
        <v>2592000</v>
      </c>
      <c r="R2357" s="12">
        <f t="shared" si="144"/>
        <v>42096.918240740735</v>
      </c>
      <c r="S2357" s="12">
        <f t="shared" si="145"/>
        <v>42126.918240740735</v>
      </c>
      <c r="T2357">
        <f t="shared" si="147"/>
        <v>30</v>
      </c>
    </row>
    <row r="2358" spans="14:20" hidden="1" x14ac:dyDescent="0.55000000000000004">
      <c r="N2358" t="s">
        <v>8220</v>
      </c>
      <c r="O2358">
        <v>1430938104</v>
      </c>
      <c r="P2358">
        <v>1433530104</v>
      </c>
      <c r="Q2358">
        <f t="shared" si="146"/>
        <v>2592000</v>
      </c>
      <c r="R2358" s="12">
        <f t="shared" si="144"/>
        <v>42130.78361111111</v>
      </c>
      <c r="S2358" s="12">
        <f t="shared" si="145"/>
        <v>42160.78361111111</v>
      </c>
      <c r="T2358">
        <f t="shared" si="147"/>
        <v>30</v>
      </c>
    </row>
    <row r="2359" spans="14:20" hidden="1" x14ac:dyDescent="0.55000000000000004">
      <c r="N2359" t="s">
        <v>8220</v>
      </c>
      <c r="O2359">
        <v>1442501578</v>
      </c>
      <c r="P2359">
        <v>1445093578</v>
      </c>
      <c r="Q2359">
        <f t="shared" si="146"/>
        <v>2592000</v>
      </c>
      <c r="R2359" s="12">
        <f t="shared" si="144"/>
        <v>42264.620115740734</v>
      </c>
      <c r="S2359" s="12">
        <f t="shared" si="145"/>
        <v>42294.620115740734</v>
      </c>
      <c r="T2359">
        <f t="shared" si="147"/>
        <v>30</v>
      </c>
    </row>
    <row r="2360" spans="14:20" hidden="1" x14ac:dyDescent="0.55000000000000004">
      <c r="N2360" t="s">
        <v>8220</v>
      </c>
      <c r="O2360">
        <v>1417818036</v>
      </c>
      <c r="P2360">
        <v>1422664740</v>
      </c>
      <c r="Q2360">
        <f t="shared" si="146"/>
        <v>4846704</v>
      </c>
      <c r="R2360" s="12">
        <f t="shared" si="144"/>
        <v>41978.930972222224</v>
      </c>
      <c r="S2360" s="12">
        <f t="shared" si="145"/>
        <v>42035.027083333334</v>
      </c>
      <c r="T2360">
        <f t="shared" si="147"/>
        <v>56.096111111110076</v>
      </c>
    </row>
    <row r="2361" spans="14:20" hidden="1" x14ac:dyDescent="0.55000000000000004">
      <c r="N2361" t="s">
        <v>8220</v>
      </c>
      <c r="O2361">
        <v>1433432124</v>
      </c>
      <c r="P2361">
        <v>1438616124</v>
      </c>
      <c r="Q2361">
        <f t="shared" si="146"/>
        <v>5184000</v>
      </c>
      <c r="R2361" s="12">
        <f t="shared" si="144"/>
        <v>42159.649583333332</v>
      </c>
      <c r="S2361" s="12">
        <f t="shared" si="145"/>
        <v>42219.649583333332</v>
      </c>
      <c r="T2361">
        <f t="shared" si="147"/>
        <v>60</v>
      </c>
    </row>
    <row r="2362" spans="14:20" hidden="1" x14ac:dyDescent="0.55000000000000004">
      <c r="N2362" t="s">
        <v>8220</v>
      </c>
      <c r="O2362">
        <v>1452272280</v>
      </c>
      <c r="P2362">
        <v>1454864280</v>
      </c>
      <c r="Q2362">
        <f t="shared" si="146"/>
        <v>2592000</v>
      </c>
      <c r="R2362" s="12">
        <f t="shared" si="144"/>
        <v>42377.70694444445</v>
      </c>
      <c r="S2362" s="12">
        <f t="shared" si="145"/>
        <v>42407.70694444445</v>
      </c>
      <c r="T2362">
        <f t="shared" si="147"/>
        <v>30</v>
      </c>
    </row>
    <row r="2363" spans="14:20" hidden="1" x14ac:dyDescent="0.55000000000000004">
      <c r="N2363" t="s">
        <v>8220</v>
      </c>
      <c r="O2363">
        <v>1459975008</v>
      </c>
      <c r="P2363">
        <v>1462053600</v>
      </c>
      <c r="Q2363">
        <f t="shared" si="146"/>
        <v>2078592</v>
      </c>
      <c r="R2363" s="12">
        <f t="shared" si="144"/>
        <v>42466.858888888892</v>
      </c>
      <c r="S2363" s="12">
        <f t="shared" si="145"/>
        <v>42490.916666666672</v>
      </c>
      <c r="T2363">
        <f t="shared" si="147"/>
        <v>24.057777777779847</v>
      </c>
    </row>
    <row r="2364" spans="14:20" hidden="1" x14ac:dyDescent="0.55000000000000004">
      <c r="N2364" t="s">
        <v>8220</v>
      </c>
      <c r="O2364">
        <v>1415723470</v>
      </c>
      <c r="P2364">
        <v>1418315470</v>
      </c>
      <c r="Q2364">
        <f t="shared" si="146"/>
        <v>2592000</v>
      </c>
      <c r="R2364" s="12">
        <f t="shared" si="144"/>
        <v>41954.688310185185</v>
      </c>
      <c r="S2364" s="12">
        <f t="shared" si="145"/>
        <v>41984.688310185185</v>
      </c>
      <c r="T2364">
        <f t="shared" si="147"/>
        <v>30</v>
      </c>
    </row>
    <row r="2365" spans="14:20" hidden="1" x14ac:dyDescent="0.55000000000000004">
      <c r="N2365" t="s">
        <v>8220</v>
      </c>
      <c r="O2365">
        <v>1447460200</v>
      </c>
      <c r="P2365">
        <v>1451348200</v>
      </c>
      <c r="Q2365">
        <f t="shared" si="146"/>
        <v>3888000</v>
      </c>
      <c r="R2365" s="12">
        <f t="shared" si="144"/>
        <v>42322.011574074073</v>
      </c>
      <c r="S2365" s="12">
        <f t="shared" si="145"/>
        <v>42367.011574074073</v>
      </c>
      <c r="T2365">
        <f t="shared" si="147"/>
        <v>45</v>
      </c>
    </row>
    <row r="2366" spans="14:20" hidden="1" x14ac:dyDescent="0.55000000000000004">
      <c r="N2366" t="s">
        <v>8220</v>
      </c>
      <c r="O2366">
        <v>1441146356</v>
      </c>
      <c r="P2366">
        <v>1445898356</v>
      </c>
      <c r="Q2366">
        <f t="shared" si="146"/>
        <v>4752000</v>
      </c>
      <c r="R2366" s="12">
        <f t="shared" si="144"/>
        <v>42248.934675925921</v>
      </c>
      <c r="S2366" s="12">
        <f t="shared" si="145"/>
        <v>42303.934675925921</v>
      </c>
      <c r="T2366">
        <f t="shared" si="147"/>
        <v>55</v>
      </c>
    </row>
    <row r="2367" spans="14:20" hidden="1" x14ac:dyDescent="0.55000000000000004">
      <c r="N2367" t="s">
        <v>8220</v>
      </c>
      <c r="O2367">
        <v>1449596425</v>
      </c>
      <c r="P2367">
        <v>1453071600</v>
      </c>
      <c r="Q2367">
        <f t="shared" si="146"/>
        <v>3475175</v>
      </c>
      <c r="R2367" s="12">
        <f t="shared" si="144"/>
        <v>42346.736400462964</v>
      </c>
      <c r="S2367" s="12">
        <f t="shared" si="145"/>
        <v>42386.958333333328</v>
      </c>
      <c r="T2367">
        <f t="shared" si="147"/>
        <v>40.221932870364981</v>
      </c>
    </row>
    <row r="2368" spans="14:20" hidden="1" x14ac:dyDescent="0.55000000000000004">
      <c r="N2368" t="s">
        <v>8220</v>
      </c>
      <c r="O2368">
        <v>1442839533</v>
      </c>
      <c r="P2368">
        <v>1445431533</v>
      </c>
      <c r="Q2368">
        <f t="shared" si="146"/>
        <v>2592000</v>
      </c>
      <c r="R2368" s="12">
        <f t="shared" si="144"/>
        <v>42268.531631944439</v>
      </c>
      <c r="S2368" s="12">
        <f t="shared" si="145"/>
        <v>42298.531631944439</v>
      </c>
      <c r="T2368">
        <f t="shared" si="147"/>
        <v>30</v>
      </c>
    </row>
    <row r="2369" spans="14:20" hidden="1" x14ac:dyDescent="0.55000000000000004">
      <c r="N2369" t="s">
        <v>8220</v>
      </c>
      <c r="O2369">
        <v>1456442216</v>
      </c>
      <c r="P2369">
        <v>1461622616</v>
      </c>
      <c r="Q2369">
        <f t="shared" si="146"/>
        <v>5180400</v>
      </c>
      <c r="R2369" s="12">
        <f t="shared" si="144"/>
        <v>42425.970092592594</v>
      </c>
      <c r="S2369" s="12">
        <f t="shared" si="145"/>
        <v>42485.928425925929</v>
      </c>
      <c r="T2369">
        <f t="shared" si="147"/>
        <v>59.958333333335759</v>
      </c>
    </row>
    <row r="2370" spans="14:20" hidden="1" x14ac:dyDescent="0.55000000000000004">
      <c r="N2370" t="s">
        <v>8220</v>
      </c>
      <c r="O2370">
        <v>1425143965</v>
      </c>
      <c r="P2370">
        <v>1429028365</v>
      </c>
      <c r="Q2370">
        <f t="shared" si="146"/>
        <v>3884400</v>
      </c>
      <c r="R2370" s="12">
        <f t="shared" ref="R2370:R2433" si="148">(((O2370/60)/60)/24)+DATE(1970,1,1)</f>
        <v>42063.721817129626</v>
      </c>
      <c r="S2370" s="12">
        <f t="shared" ref="S2370:S2433" si="149">(((P2370/60)/60)/24)+DATE(1970,1,1)</f>
        <v>42108.680150462969</v>
      </c>
      <c r="T2370">
        <f t="shared" si="147"/>
        <v>44.958333333343035</v>
      </c>
    </row>
    <row r="2371" spans="14:20" hidden="1" x14ac:dyDescent="0.55000000000000004">
      <c r="N2371" t="s">
        <v>8220</v>
      </c>
      <c r="O2371">
        <v>1452540611</v>
      </c>
      <c r="P2371">
        <v>1455132611</v>
      </c>
      <c r="Q2371">
        <f t="shared" ref="Q2371:Q2434" si="150">P2371-O2371</f>
        <v>2592000</v>
      </c>
      <c r="R2371" s="12">
        <f t="shared" si="148"/>
        <v>42380.812627314815</v>
      </c>
      <c r="S2371" s="12">
        <f t="shared" si="149"/>
        <v>42410.812627314815</v>
      </c>
      <c r="T2371">
        <f t="shared" ref="T2371:T2434" si="151">S2371-R2371</f>
        <v>30</v>
      </c>
    </row>
    <row r="2372" spans="14:20" hidden="1" x14ac:dyDescent="0.55000000000000004">
      <c r="N2372" t="s">
        <v>8220</v>
      </c>
      <c r="O2372">
        <v>1416285141</v>
      </c>
      <c r="P2372">
        <v>1418877141</v>
      </c>
      <c r="Q2372">
        <f t="shared" si="150"/>
        <v>2592000</v>
      </c>
      <c r="R2372" s="12">
        <f t="shared" si="148"/>
        <v>41961.18913194444</v>
      </c>
      <c r="S2372" s="12">
        <f t="shared" si="149"/>
        <v>41991.18913194444</v>
      </c>
      <c r="T2372">
        <f t="shared" si="151"/>
        <v>30</v>
      </c>
    </row>
    <row r="2373" spans="14:20" hidden="1" x14ac:dyDescent="0.55000000000000004">
      <c r="N2373" t="s">
        <v>8220</v>
      </c>
      <c r="O2373">
        <v>1432665596</v>
      </c>
      <c r="P2373">
        <v>1435257596</v>
      </c>
      <c r="Q2373">
        <f t="shared" si="150"/>
        <v>2592000</v>
      </c>
      <c r="R2373" s="12">
        <f t="shared" si="148"/>
        <v>42150.777731481481</v>
      </c>
      <c r="S2373" s="12">
        <f t="shared" si="149"/>
        <v>42180.777731481481</v>
      </c>
      <c r="T2373">
        <f t="shared" si="151"/>
        <v>30</v>
      </c>
    </row>
    <row r="2374" spans="14:20" hidden="1" x14ac:dyDescent="0.55000000000000004">
      <c r="N2374" t="s">
        <v>8220</v>
      </c>
      <c r="O2374">
        <v>1427247571</v>
      </c>
      <c r="P2374">
        <v>1429839571</v>
      </c>
      <c r="Q2374">
        <f t="shared" si="150"/>
        <v>2592000</v>
      </c>
      <c r="R2374" s="12">
        <f t="shared" si="148"/>
        <v>42088.069108796291</v>
      </c>
      <c r="S2374" s="12">
        <f t="shared" si="149"/>
        <v>42118.069108796291</v>
      </c>
      <c r="T2374">
        <f t="shared" si="151"/>
        <v>30</v>
      </c>
    </row>
    <row r="2375" spans="14:20" hidden="1" x14ac:dyDescent="0.55000000000000004">
      <c r="N2375" t="s">
        <v>8220</v>
      </c>
      <c r="O2375">
        <v>1438271624</v>
      </c>
      <c r="P2375">
        <v>1440863624</v>
      </c>
      <c r="Q2375">
        <f t="shared" si="150"/>
        <v>2592000</v>
      </c>
      <c r="R2375" s="12">
        <f t="shared" si="148"/>
        <v>42215.662314814821</v>
      </c>
      <c r="S2375" s="12">
        <f t="shared" si="149"/>
        <v>42245.662314814821</v>
      </c>
      <c r="T2375">
        <f t="shared" si="151"/>
        <v>30</v>
      </c>
    </row>
    <row r="2376" spans="14:20" hidden="1" x14ac:dyDescent="0.55000000000000004">
      <c r="N2376" t="s">
        <v>8220</v>
      </c>
      <c r="O2376">
        <v>1421180060</v>
      </c>
      <c r="P2376">
        <v>1423772060</v>
      </c>
      <c r="Q2376">
        <f t="shared" si="150"/>
        <v>2592000</v>
      </c>
      <c r="R2376" s="12">
        <f t="shared" si="148"/>
        <v>42017.843287037031</v>
      </c>
      <c r="S2376" s="12">
        <f t="shared" si="149"/>
        <v>42047.843287037031</v>
      </c>
      <c r="T2376">
        <f t="shared" si="151"/>
        <v>30</v>
      </c>
    </row>
    <row r="2377" spans="14:20" hidden="1" x14ac:dyDescent="0.55000000000000004">
      <c r="N2377" t="s">
        <v>8220</v>
      </c>
      <c r="O2377">
        <v>1470859437</v>
      </c>
      <c r="P2377">
        <v>1473451437</v>
      </c>
      <c r="Q2377">
        <f t="shared" si="150"/>
        <v>2592000</v>
      </c>
      <c r="R2377" s="12">
        <f t="shared" si="148"/>
        <v>42592.836076388892</v>
      </c>
      <c r="S2377" s="12">
        <f t="shared" si="149"/>
        <v>42622.836076388892</v>
      </c>
      <c r="T2377">
        <f t="shared" si="151"/>
        <v>30</v>
      </c>
    </row>
    <row r="2378" spans="14:20" hidden="1" x14ac:dyDescent="0.55000000000000004">
      <c r="N2378" t="s">
        <v>8220</v>
      </c>
      <c r="O2378">
        <v>1447193566</v>
      </c>
      <c r="P2378">
        <v>1449785566</v>
      </c>
      <c r="Q2378">
        <f t="shared" si="150"/>
        <v>2592000</v>
      </c>
      <c r="R2378" s="12">
        <f t="shared" si="148"/>
        <v>42318.925532407404</v>
      </c>
      <c r="S2378" s="12">
        <f t="shared" si="149"/>
        <v>42348.925532407404</v>
      </c>
      <c r="T2378">
        <f t="shared" si="151"/>
        <v>30</v>
      </c>
    </row>
    <row r="2379" spans="14:20" hidden="1" x14ac:dyDescent="0.55000000000000004">
      <c r="N2379" t="s">
        <v>8220</v>
      </c>
      <c r="O2379">
        <v>1477515183</v>
      </c>
      <c r="P2379">
        <v>1480110783</v>
      </c>
      <c r="Q2379">
        <f t="shared" si="150"/>
        <v>2595600</v>
      </c>
      <c r="R2379" s="12">
        <f t="shared" si="148"/>
        <v>42669.870173611111</v>
      </c>
      <c r="S2379" s="12">
        <f t="shared" si="149"/>
        <v>42699.911840277782</v>
      </c>
      <c r="T2379">
        <f t="shared" si="151"/>
        <v>30.041666666671517</v>
      </c>
    </row>
    <row r="2380" spans="14:20" hidden="1" x14ac:dyDescent="0.55000000000000004">
      <c r="N2380" t="s">
        <v>8220</v>
      </c>
      <c r="O2380">
        <v>1438042730</v>
      </c>
      <c r="P2380">
        <v>1440548330</v>
      </c>
      <c r="Q2380">
        <f t="shared" si="150"/>
        <v>2505600</v>
      </c>
      <c r="R2380" s="12">
        <f t="shared" si="148"/>
        <v>42213.013078703705</v>
      </c>
      <c r="S2380" s="12">
        <f t="shared" si="149"/>
        <v>42242.013078703705</v>
      </c>
      <c r="T2380">
        <f t="shared" si="151"/>
        <v>29</v>
      </c>
    </row>
    <row r="2381" spans="14:20" hidden="1" x14ac:dyDescent="0.55000000000000004">
      <c r="N2381" t="s">
        <v>8220</v>
      </c>
      <c r="O2381">
        <v>1440116616</v>
      </c>
      <c r="P2381">
        <v>1444004616</v>
      </c>
      <c r="Q2381">
        <f t="shared" si="150"/>
        <v>3888000</v>
      </c>
      <c r="R2381" s="12">
        <f t="shared" si="148"/>
        <v>42237.016388888893</v>
      </c>
      <c r="S2381" s="12">
        <f t="shared" si="149"/>
        <v>42282.016388888893</v>
      </c>
      <c r="T2381">
        <f t="shared" si="151"/>
        <v>45</v>
      </c>
    </row>
    <row r="2382" spans="14:20" hidden="1" x14ac:dyDescent="0.55000000000000004">
      <c r="N2382" t="s">
        <v>8220</v>
      </c>
      <c r="O2382">
        <v>1441134142</v>
      </c>
      <c r="P2382">
        <v>1443726142</v>
      </c>
      <c r="Q2382">
        <f t="shared" si="150"/>
        <v>2592000</v>
      </c>
      <c r="R2382" s="12">
        <f t="shared" si="148"/>
        <v>42248.793310185181</v>
      </c>
      <c r="S2382" s="12">
        <f t="shared" si="149"/>
        <v>42278.793310185181</v>
      </c>
      <c r="T2382">
        <f t="shared" si="151"/>
        <v>30</v>
      </c>
    </row>
    <row r="2383" spans="14:20" hidden="1" x14ac:dyDescent="0.55000000000000004">
      <c r="N2383" t="s">
        <v>8220</v>
      </c>
      <c r="O2383">
        <v>1426112848</v>
      </c>
      <c r="P2383">
        <v>1428704848</v>
      </c>
      <c r="Q2383">
        <f t="shared" si="150"/>
        <v>2592000</v>
      </c>
      <c r="R2383" s="12">
        <f t="shared" si="148"/>
        <v>42074.935740740737</v>
      </c>
      <c r="S2383" s="12">
        <f t="shared" si="149"/>
        <v>42104.935740740737</v>
      </c>
      <c r="T2383">
        <f t="shared" si="151"/>
        <v>30</v>
      </c>
    </row>
    <row r="2384" spans="14:20" hidden="1" x14ac:dyDescent="0.55000000000000004">
      <c r="N2384" t="s">
        <v>8220</v>
      </c>
      <c r="O2384">
        <v>1436502603</v>
      </c>
      <c r="P2384">
        <v>1438662603</v>
      </c>
      <c r="Q2384">
        <f t="shared" si="150"/>
        <v>2160000</v>
      </c>
      <c r="R2384" s="12">
        <f t="shared" si="148"/>
        <v>42195.187534722223</v>
      </c>
      <c r="S2384" s="12">
        <f t="shared" si="149"/>
        <v>42220.187534722223</v>
      </c>
      <c r="T2384">
        <f t="shared" si="151"/>
        <v>25</v>
      </c>
    </row>
    <row r="2385" spans="14:20" hidden="1" x14ac:dyDescent="0.55000000000000004">
      <c r="N2385" t="s">
        <v>8220</v>
      </c>
      <c r="O2385">
        <v>1421976107</v>
      </c>
      <c r="P2385">
        <v>1424568107</v>
      </c>
      <c r="Q2385">
        <f t="shared" si="150"/>
        <v>2592000</v>
      </c>
      <c r="R2385" s="12">
        <f t="shared" si="148"/>
        <v>42027.056793981479</v>
      </c>
      <c r="S2385" s="12">
        <f t="shared" si="149"/>
        <v>42057.056793981479</v>
      </c>
      <c r="T2385">
        <f t="shared" si="151"/>
        <v>30</v>
      </c>
    </row>
    <row r="2386" spans="14:20" hidden="1" x14ac:dyDescent="0.55000000000000004">
      <c r="N2386" t="s">
        <v>8220</v>
      </c>
      <c r="O2386">
        <v>1413337043</v>
      </c>
      <c r="P2386">
        <v>1415932643</v>
      </c>
      <c r="Q2386">
        <f t="shared" si="150"/>
        <v>2595600</v>
      </c>
      <c r="R2386" s="12">
        <f t="shared" si="148"/>
        <v>41927.067627314813</v>
      </c>
      <c r="S2386" s="12">
        <f t="shared" si="149"/>
        <v>41957.109293981484</v>
      </c>
      <c r="T2386">
        <f t="shared" si="151"/>
        <v>30.041666666671517</v>
      </c>
    </row>
    <row r="2387" spans="14:20" hidden="1" x14ac:dyDescent="0.55000000000000004">
      <c r="N2387" t="s">
        <v>8220</v>
      </c>
      <c r="O2387">
        <v>1436201432</v>
      </c>
      <c r="P2387">
        <v>1438793432</v>
      </c>
      <c r="Q2387">
        <f t="shared" si="150"/>
        <v>2592000</v>
      </c>
      <c r="R2387" s="12">
        <f t="shared" si="148"/>
        <v>42191.70175925926</v>
      </c>
      <c r="S2387" s="12">
        <f t="shared" si="149"/>
        <v>42221.70175925926</v>
      </c>
      <c r="T2387">
        <f t="shared" si="151"/>
        <v>30</v>
      </c>
    </row>
    <row r="2388" spans="14:20" hidden="1" x14ac:dyDescent="0.55000000000000004">
      <c r="N2388" t="s">
        <v>8220</v>
      </c>
      <c r="O2388">
        <v>1415736424</v>
      </c>
      <c r="P2388">
        <v>1420920424</v>
      </c>
      <c r="Q2388">
        <f t="shared" si="150"/>
        <v>5184000</v>
      </c>
      <c r="R2388" s="12">
        <f t="shared" si="148"/>
        <v>41954.838240740741</v>
      </c>
      <c r="S2388" s="12">
        <f t="shared" si="149"/>
        <v>42014.838240740741</v>
      </c>
      <c r="T2388">
        <f t="shared" si="151"/>
        <v>60</v>
      </c>
    </row>
    <row r="2389" spans="14:20" hidden="1" x14ac:dyDescent="0.55000000000000004">
      <c r="N2389" t="s">
        <v>8220</v>
      </c>
      <c r="O2389">
        <v>1465311740</v>
      </c>
      <c r="P2389">
        <v>1469199740</v>
      </c>
      <c r="Q2389">
        <f t="shared" si="150"/>
        <v>3888000</v>
      </c>
      <c r="R2389" s="12">
        <f t="shared" si="148"/>
        <v>42528.626620370371</v>
      </c>
      <c r="S2389" s="12">
        <f t="shared" si="149"/>
        <v>42573.626620370371</v>
      </c>
      <c r="T2389">
        <f t="shared" si="151"/>
        <v>45</v>
      </c>
    </row>
    <row r="2390" spans="14:20" hidden="1" x14ac:dyDescent="0.55000000000000004">
      <c r="N2390" t="s">
        <v>8220</v>
      </c>
      <c r="O2390">
        <v>1418761759</v>
      </c>
      <c r="P2390">
        <v>1421350140</v>
      </c>
      <c r="Q2390">
        <f t="shared" si="150"/>
        <v>2588381</v>
      </c>
      <c r="R2390" s="12">
        <f t="shared" si="148"/>
        <v>41989.853692129633</v>
      </c>
      <c r="S2390" s="12">
        <f t="shared" si="149"/>
        <v>42019.811805555553</v>
      </c>
      <c r="T2390">
        <f t="shared" si="151"/>
        <v>29.958113425920601</v>
      </c>
    </row>
    <row r="2391" spans="14:20" hidden="1" x14ac:dyDescent="0.55000000000000004">
      <c r="N2391" t="s">
        <v>8220</v>
      </c>
      <c r="O2391">
        <v>1435160452</v>
      </c>
      <c r="P2391">
        <v>1437861540</v>
      </c>
      <c r="Q2391">
        <f t="shared" si="150"/>
        <v>2701088</v>
      </c>
      <c r="R2391" s="12">
        <f t="shared" si="148"/>
        <v>42179.653379629628</v>
      </c>
      <c r="S2391" s="12">
        <f t="shared" si="149"/>
        <v>42210.915972222225</v>
      </c>
      <c r="T2391">
        <f t="shared" si="151"/>
        <v>31.262592592596775</v>
      </c>
    </row>
    <row r="2392" spans="14:20" hidden="1" x14ac:dyDescent="0.55000000000000004">
      <c r="N2392" t="s">
        <v>8220</v>
      </c>
      <c r="O2392">
        <v>1416896264</v>
      </c>
      <c r="P2392">
        <v>1420352264</v>
      </c>
      <c r="Q2392">
        <f t="shared" si="150"/>
        <v>3456000</v>
      </c>
      <c r="R2392" s="12">
        <f t="shared" si="148"/>
        <v>41968.262314814812</v>
      </c>
      <c r="S2392" s="12">
        <f t="shared" si="149"/>
        <v>42008.262314814812</v>
      </c>
      <c r="T2392">
        <f t="shared" si="151"/>
        <v>40</v>
      </c>
    </row>
    <row r="2393" spans="14:20" hidden="1" x14ac:dyDescent="0.55000000000000004">
      <c r="N2393" t="s">
        <v>8220</v>
      </c>
      <c r="O2393">
        <v>1425236644</v>
      </c>
      <c r="P2393">
        <v>1427825044</v>
      </c>
      <c r="Q2393">
        <f t="shared" si="150"/>
        <v>2588400</v>
      </c>
      <c r="R2393" s="12">
        <f t="shared" si="148"/>
        <v>42064.794490740736</v>
      </c>
      <c r="S2393" s="12">
        <f t="shared" si="149"/>
        <v>42094.752824074079</v>
      </c>
      <c r="T2393">
        <f t="shared" si="151"/>
        <v>29.958333333343035</v>
      </c>
    </row>
    <row r="2394" spans="14:20" hidden="1" x14ac:dyDescent="0.55000000000000004">
      <c r="N2394" t="s">
        <v>8220</v>
      </c>
      <c r="O2394">
        <v>1443495223</v>
      </c>
      <c r="P2394">
        <v>1446087223</v>
      </c>
      <c r="Q2394">
        <f t="shared" si="150"/>
        <v>2592000</v>
      </c>
      <c r="R2394" s="12">
        <f t="shared" si="148"/>
        <v>42276.120636574073</v>
      </c>
      <c r="S2394" s="12">
        <f t="shared" si="149"/>
        <v>42306.120636574073</v>
      </c>
      <c r="T2394">
        <f t="shared" si="151"/>
        <v>30</v>
      </c>
    </row>
    <row r="2395" spans="14:20" hidden="1" x14ac:dyDescent="0.55000000000000004">
      <c r="N2395" t="s">
        <v>8220</v>
      </c>
      <c r="O2395">
        <v>1436456017</v>
      </c>
      <c r="P2395">
        <v>1439048017</v>
      </c>
      <c r="Q2395">
        <f t="shared" si="150"/>
        <v>2592000</v>
      </c>
      <c r="R2395" s="12">
        <f t="shared" si="148"/>
        <v>42194.648344907408</v>
      </c>
      <c r="S2395" s="12">
        <f t="shared" si="149"/>
        <v>42224.648344907408</v>
      </c>
      <c r="T2395">
        <f t="shared" si="151"/>
        <v>30</v>
      </c>
    </row>
    <row r="2396" spans="14:20" hidden="1" x14ac:dyDescent="0.55000000000000004">
      <c r="N2396" t="s">
        <v>8220</v>
      </c>
      <c r="O2396">
        <v>1422348093</v>
      </c>
      <c r="P2396">
        <v>1424940093</v>
      </c>
      <c r="Q2396">
        <f t="shared" si="150"/>
        <v>2592000</v>
      </c>
      <c r="R2396" s="12">
        <f t="shared" si="148"/>
        <v>42031.362187499995</v>
      </c>
      <c r="S2396" s="12">
        <f t="shared" si="149"/>
        <v>42061.362187499995</v>
      </c>
      <c r="T2396">
        <f t="shared" si="151"/>
        <v>30</v>
      </c>
    </row>
    <row r="2397" spans="14:20" hidden="1" x14ac:dyDescent="0.55000000000000004">
      <c r="N2397" t="s">
        <v>8220</v>
      </c>
      <c r="O2397">
        <v>1481597687</v>
      </c>
      <c r="P2397">
        <v>1484038620</v>
      </c>
      <c r="Q2397">
        <f t="shared" si="150"/>
        <v>2440933</v>
      </c>
      <c r="R2397" s="12">
        <f t="shared" si="148"/>
        <v>42717.121377314819</v>
      </c>
      <c r="S2397" s="12">
        <f t="shared" si="149"/>
        <v>42745.372916666667</v>
      </c>
      <c r="T2397">
        <f t="shared" si="151"/>
        <v>28.251539351847896</v>
      </c>
    </row>
    <row r="2398" spans="14:20" hidden="1" x14ac:dyDescent="0.55000000000000004">
      <c r="N2398" t="s">
        <v>8220</v>
      </c>
      <c r="O2398">
        <v>1442348558</v>
      </c>
      <c r="P2398">
        <v>1444940558</v>
      </c>
      <c r="Q2398">
        <f t="shared" si="150"/>
        <v>2592000</v>
      </c>
      <c r="R2398" s="12">
        <f t="shared" si="148"/>
        <v>42262.849050925928</v>
      </c>
      <c r="S2398" s="12">
        <f t="shared" si="149"/>
        <v>42292.849050925928</v>
      </c>
      <c r="T2398">
        <f t="shared" si="151"/>
        <v>30</v>
      </c>
    </row>
    <row r="2399" spans="14:20" hidden="1" x14ac:dyDescent="0.55000000000000004">
      <c r="N2399" t="s">
        <v>8220</v>
      </c>
      <c r="O2399">
        <v>1417641256</v>
      </c>
      <c r="P2399">
        <v>1420233256</v>
      </c>
      <c r="Q2399">
        <f t="shared" si="150"/>
        <v>2592000</v>
      </c>
      <c r="R2399" s="12">
        <f t="shared" si="148"/>
        <v>41976.88490740741</v>
      </c>
      <c r="S2399" s="12">
        <f t="shared" si="149"/>
        <v>42006.88490740741</v>
      </c>
      <c r="T2399">
        <f t="shared" si="151"/>
        <v>30</v>
      </c>
    </row>
    <row r="2400" spans="14:20" hidden="1" x14ac:dyDescent="0.55000000000000004">
      <c r="N2400" t="s">
        <v>8220</v>
      </c>
      <c r="O2400">
        <v>1433282384</v>
      </c>
      <c r="P2400">
        <v>1435874384</v>
      </c>
      <c r="Q2400">
        <f t="shared" si="150"/>
        <v>2592000</v>
      </c>
      <c r="R2400" s="12">
        <f t="shared" si="148"/>
        <v>42157.916481481487</v>
      </c>
      <c r="S2400" s="12">
        <f t="shared" si="149"/>
        <v>42187.916481481487</v>
      </c>
      <c r="T2400">
        <f t="shared" si="151"/>
        <v>30</v>
      </c>
    </row>
    <row r="2401" spans="14:20" hidden="1" x14ac:dyDescent="0.55000000000000004">
      <c r="N2401" t="s">
        <v>8220</v>
      </c>
      <c r="O2401">
        <v>1415910506</v>
      </c>
      <c r="P2401">
        <v>1418934506</v>
      </c>
      <c r="Q2401">
        <f t="shared" si="150"/>
        <v>3024000</v>
      </c>
      <c r="R2401" s="12">
        <f t="shared" si="148"/>
        <v>41956.853078703702</v>
      </c>
      <c r="S2401" s="12">
        <f t="shared" si="149"/>
        <v>41991.853078703702</v>
      </c>
      <c r="T2401">
        <f t="shared" si="151"/>
        <v>35</v>
      </c>
    </row>
    <row r="2402" spans="14:20" hidden="1" x14ac:dyDescent="0.55000000000000004">
      <c r="N2402" t="s">
        <v>8220</v>
      </c>
      <c r="O2402">
        <v>1458023164</v>
      </c>
      <c r="P2402">
        <v>1460615164</v>
      </c>
      <c r="Q2402">
        <f t="shared" si="150"/>
        <v>2592000</v>
      </c>
      <c r="R2402" s="12">
        <f t="shared" si="148"/>
        <v>42444.268101851849</v>
      </c>
      <c r="S2402" s="12">
        <f t="shared" si="149"/>
        <v>42474.268101851849</v>
      </c>
      <c r="T2402">
        <f t="shared" si="151"/>
        <v>30</v>
      </c>
    </row>
    <row r="2403" spans="14:20" hidden="1" x14ac:dyDescent="0.55000000000000004">
      <c r="N2403" t="s">
        <v>8221</v>
      </c>
      <c r="O2403">
        <v>1452023096</v>
      </c>
      <c r="P2403">
        <v>1457207096</v>
      </c>
      <c r="Q2403">
        <f t="shared" si="150"/>
        <v>5184000</v>
      </c>
      <c r="R2403" s="12">
        <f t="shared" si="148"/>
        <v>42374.822870370372</v>
      </c>
      <c r="S2403" s="12">
        <f t="shared" si="149"/>
        <v>42434.822870370372</v>
      </c>
      <c r="T2403">
        <f t="shared" si="151"/>
        <v>60</v>
      </c>
    </row>
    <row r="2404" spans="14:20" hidden="1" x14ac:dyDescent="0.55000000000000004">
      <c r="N2404" t="s">
        <v>8221</v>
      </c>
      <c r="O2404">
        <v>1428941931</v>
      </c>
      <c r="P2404">
        <v>1431533931</v>
      </c>
      <c r="Q2404">
        <f t="shared" si="150"/>
        <v>2592000</v>
      </c>
      <c r="R2404" s="12">
        <f t="shared" si="148"/>
        <v>42107.679756944446</v>
      </c>
      <c r="S2404" s="12">
        <f t="shared" si="149"/>
        <v>42137.679756944446</v>
      </c>
      <c r="T2404">
        <f t="shared" si="151"/>
        <v>30</v>
      </c>
    </row>
    <row r="2405" spans="14:20" hidden="1" x14ac:dyDescent="0.55000000000000004">
      <c r="N2405" t="s">
        <v>8221</v>
      </c>
      <c r="O2405">
        <v>1454188258</v>
      </c>
      <c r="P2405">
        <v>1459368658</v>
      </c>
      <c r="Q2405">
        <f t="shared" si="150"/>
        <v>5180400</v>
      </c>
      <c r="R2405" s="12">
        <f t="shared" si="148"/>
        <v>42399.882615740738</v>
      </c>
      <c r="S2405" s="12">
        <f t="shared" si="149"/>
        <v>42459.840949074074</v>
      </c>
      <c r="T2405">
        <f t="shared" si="151"/>
        <v>59.958333333335759</v>
      </c>
    </row>
    <row r="2406" spans="14:20" hidden="1" x14ac:dyDescent="0.55000000000000004">
      <c r="N2406" t="s">
        <v>8221</v>
      </c>
      <c r="O2406">
        <v>1449190607</v>
      </c>
      <c r="P2406">
        <v>1451782607</v>
      </c>
      <c r="Q2406">
        <f t="shared" si="150"/>
        <v>2592000</v>
      </c>
      <c r="R2406" s="12">
        <f t="shared" si="148"/>
        <v>42342.03943287037</v>
      </c>
      <c r="S2406" s="12">
        <f t="shared" si="149"/>
        <v>42372.03943287037</v>
      </c>
      <c r="T2406">
        <f t="shared" si="151"/>
        <v>30</v>
      </c>
    </row>
    <row r="2407" spans="14:20" hidden="1" x14ac:dyDescent="0.55000000000000004">
      <c r="N2407" t="s">
        <v>8221</v>
      </c>
      <c r="O2407">
        <v>1471096975</v>
      </c>
      <c r="P2407">
        <v>1472911375</v>
      </c>
      <c r="Q2407">
        <f t="shared" si="150"/>
        <v>1814400</v>
      </c>
      <c r="R2407" s="12">
        <f t="shared" si="148"/>
        <v>42595.585358796292</v>
      </c>
      <c r="S2407" s="12">
        <f t="shared" si="149"/>
        <v>42616.585358796292</v>
      </c>
      <c r="T2407">
        <f t="shared" si="151"/>
        <v>21</v>
      </c>
    </row>
    <row r="2408" spans="14:20" hidden="1" x14ac:dyDescent="0.55000000000000004">
      <c r="N2408" t="s">
        <v>8221</v>
      </c>
      <c r="O2408">
        <v>1418179190</v>
      </c>
      <c r="P2408">
        <v>1421635190</v>
      </c>
      <c r="Q2408">
        <f t="shared" si="150"/>
        <v>3456000</v>
      </c>
      <c r="R2408" s="12">
        <f t="shared" si="148"/>
        <v>41983.110995370371</v>
      </c>
      <c r="S2408" s="12">
        <f t="shared" si="149"/>
        <v>42023.110995370371</v>
      </c>
      <c r="T2408">
        <f t="shared" si="151"/>
        <v>40</v>
      </c>
    </row>
    <row r="2409" spans="14:20" hidden="1" x14ac:dyDescent="0.55000000000000004">
      <c r="N2409" t="s">
        <v>8221</v>
      </c>
      <c r="O2409">
        <v>1426772928</v>
      </c>
      <c r="P2409">
        <v>1428732000</v>
      </c>
      <c r="Q2409">
        <f t="shared" si="150"/>
        <v>1959072</v>
      </c>
      <c r="R2409" s="12">
        <f t="shared" si="148"/>
        <v>42082.575555555552</v>
      </c>
      <c r="S2409" s="12">
        <f t="shared" si="149"/>
        <v>42105.25</v>
      </c>
      <c r="T2409">
        <f t="shared" si="151"/>
        <v>22.674444444448454</v>
      </c>
    </row>
    <row r="2410" spans="14:20" hidden="1" x14ac:dyDescent="0.55000000000000004">
      <c r="N2410" t="s">
        <v>8221</v>
      </c>
      <c r="O2410">
        <v>1412652157</v>
      </c>
      <c r="P2410">
        <v>1415247757</v>
      </c>
      <c r="Q2410">
        <f t="shared" si="150"/>
        <v>2595600</v>
      </c>
      <c r="R2410" s="12">
        <f t="shared" si="148"/>
        <v>41919.140706018516</v>
      </c>
      <c r="S2410" s="12">
        <f t="shared" si="149"/>
        <v>41949.182372685187</v>
      </c>
      <c r="T2410">
        <f t="shared" si="151"/>
        <v>30.041666666671517</v>
      </c>
    </row>
    <row r="2411" spans="14:20" hidden="1" x14ac:dyDescent="0.55000000000000004">
      <c r="N2411" t="s">
        <v>8221</v>
      </c>
      <c r="O2411">
        <v>1437339675</v>
      </c>
      <c r="P2411">
        <v>1439931675</v>
      </c>
      <c r="Q2411">
        <f t="shared" si="150"/>
        <v>2592000</v>
      </c>
      <c r="R2411" s="12">
        <f t="shared" si="148"/>
        <v>42204.875868055555</v>
      </c>
      <c r="S2411" s="12">
        <f t="shared" si="149"/>
        <v>42234.875868055555</v>
      </c>
      <c r="T2411">
        <f t="shared" si="151"/>
        <v>30</v>
      </c>
    </row>
    <row r="2412" spans="14:20" hidden="1" x14ac:dyDescent="0.55000000000000004">
      <c r="N2412" t="s">
        <v>8221</v>
      </c>
      <c r="O2412">
        <v>1439027275</v>
      </c>
      <c r="P2412">
        <v>1441619275</v>
      </c>
      <c r="Q2412">
        <f t="shared" si="150"/>
        <v>2592000</v>
      </c>
      <c r="R2412" s="12">
        <f t="shared" si="148"/>
        <v>42224.408275462964</v>
      </c>
      <c r="S2412" s="12">
        <f t="shared" si="149"/>
        <v>42254.408275462964</v>
      </c>
      <c r="T2412">
        <f t="shared" si="151"/>
        <v>30</v>
      </c>
    </row>
    <row r="2413" spans="14:20" hidden="1" x14ac:dyDescent="0.55000000000000004">
      <c r="N2413" t="s">
        <v>8221</v>
      </c>
      <c r="O2413">
        <v>1437932082</v>
      </c>
      <c r="P2413">
        <v>1440524082</v>
      </c>
      <c r="Q2413">
        <f t="shared" si="150"/>
        <v>2592000</v>
      </c>
      <c r="R2413" s="12">
        <f t="shared" si="148"/>
        <v>42211.732430555552</v>
      </c>
      <c r="S2413" s="12">
        <f t="shared" si="149"/>
        <v>42241.732430555552</v>
      </c>
      <c r="T2413">
        <f t="shared" si="151"/>
        <v>30</v>
      </c>
    </row>
    <row r="2414" spans="14:20" hidden="1" x14ac:dyDescent="0.55000000000000004">
      <c r="N2414" t="s">
        <v>8221</v>
      </c>
      <c r="O2414">
        <v>1476294073</v>
      </c>
      <c r="P2414">
        <v>1480185673</v>
      </c>
      <c r="Q2414">
        <f t="shared" si="150"/>
        <v>3891600</v>
      </c>
      <c r="R2414" s="12">
        <f t="shared" si="148"/>
        <v>42655.736956018518</v>
      </c>
      <c r="S2414" s="12">
        <f t="shared" si="149"/>
        <v>42700.778622685189</v>
      </c>
      <c r="T2414">
        <f t="shared" si="151"/>
        <v>45.041666666671517</v>
      </c>
    </row>
    <row r="2415" spans="14:20" hidden="1" x14ac:dyDescent="0.55000000000000004">
      <c r="N2415" t="s">
        <v>8221</v>
      </c>
      <c r="O2415">
        <v>1398911882</v>
      </c>
      <c r="P2415">
        <v>1401579000</v>
      </c>
      <c r="Q2415">
        <f t="shared" si="150"/>
        <v>2667118</v>
      </c>
      <c r="R2415" s="12">
        <f t="shared" si="148"/>
        <v>41760.10974537037</v>
      </c>
      <c r="S2415" s="12">
        <f t="shared" si="149"/>
        <v>41790.979166666664</v>
      </c>
      <c r="T2415">
        <f t="shared" si="151"/>
        <v>30.869421296294604</v>
      </c>
    </row>
    <row r="2416" spans="14:20" hidden="1" x14ac:dyDescent="0.55000000000000004">
      <c r="N2416" t="s">
        <v>8221</v>
      </c>
      <c r="O2416">
        <v>1436805660</v>
      </c>
      <c r="P2416">
        <v>1440215940</v>
      </c>
      <c r="Q2416">
        <f t="shared" si="150"/>
        <v>3410280</v>
      </c>
      <c r="R2416" s="12">
        <f t="shared" si="148"/>
        <v>42198.695138888885</v>
      </c>
      <c r="S2416" s="12">
        <f t="shared" si="149"/>
        <v>42238.165972222225</v>
      </c>
      <c r="T2416">
        <f t="shared" si="151"/>
        <v>39.470833333340124</v>
      </c>
    </row>
    <row r="2417" spans="14:20" hidden="1" x14ac:dyDescent="0.55000000000000004">
      <c r="N2417" t="s">
        <v>8221</v>
      </c>
      <c r="O2417">
        <v>1466023346</v>
      </c>
      <c r="P2417">
        <v>1468615346</v>
      </c>
      <c r="Q2417">
        <f t="shared" si="150"/>
        <v>2592000</v>
      </c>
      <c r="R2417" s="12">
        <f t="shared" si="148"/>
        <v>42536.862800925926</v>
      </c>
      <c r="S2417" s="12">
        <f t="shared" si="149"/>
        <v>42566.862800925926</v>
      </c>
      <c r="T2417">
        <f t="shared" si="151"/>
        <v>30</v>
      </c>
    </row>
    <row r="2418" spans="14:20" hidden="1" x14ac:dyDescent="0.55000000000000004">
      <c r="N2418" t="s">
        <v>8221</v>
      </c>
      <c r="O2418">
        <v>1421343743</v>
      </c>
      <c r="P2418">
        <v>1426345200</v>
      </c>
      <c r="Q2418">
        <f t="shared" si="150"/>
        <v>5001457</v>
      </c>
      <c r="R2418" s="12">
        <f t="shared" si="148"/>
        <v>42019.737766203703</v>
      </c>
      <c r="S2418" s="12">
        <f t="shared" si="149"/>
        <v>42077.625</v>
      </c>
      <c r="T2418">
        <f t="shared" si="151"/>
        <v>57.887233796296641</v>
      </c>
    </row>
    <row r="2419" spans="14:20" hidden="1" x14ac:dyDescent="0.55000000000000004">
      <c r="N2419" t="s">
        <v>8221</v>
      </c>
      <c r="O2419">
        <v>1405113187</v>
      </c>
      <c r="P2419">
        <v>1407705187</v>
      </c>
      <c r="Q2419">
        <f t="shared" si="150"/>
        <v>2592000</v>
      </c>
      <c r="R2419" s="12">
        <f t="shared" si="148"/>
        <v>41831.884108796294</v>
      </c>
      <c r="S2419" s="12">
        <f t="shared" si="149"/>
        <v>41861.884108796294</v>
      </c>
      <c r="T2419">
        <f t="shared" si="151"/>
        <v>30</v>
      </c>
    </row>
    <row r="2420" spans="14:20" hidden="1" x14ac:dyDescent="0.55000000000000004">
      <c r="N2420" t="s">
        <v>8221</v>
      </c>
      <c r="O2420">
        <v>1422045244</v>
      </c>
      <c r="P2420">
        <v>1427225644</v>
      </c>
      <c r="Q2420">
        <f t="shared" si="150"/>
        <v>5180400</v>
      </c>
      <c r="R2420" s="12">
        <f t="shared" si="148"/>
        <v>42027.856990740736</v>
      </c>
      <c r="S2420" s="12">
        <f t="shared" si="149"/>
        <v>42087.815324074079</v>
      </c>
      <c r="T2420">
        <f t="shared" si="151"/>
        <v>59.958333333343035</v>
      </c>
    </row>
    <row r="2421" spans="14:20" hidden="1" x14ac:dyDescent="0.55000000000000004">
      <c r="N2421" t="s">
        <v>8221</v>
      </c>
      <c r="O2421">
        <v>1419097389</v>
      </c>
      <c r="P2421">
        <v>1424281389</v>
      </c>
      <c r="Q2421">
        <f t="shared" si="150"/>
        <v>5184000</v>
      </c>
      <c r="R2421" s="12">
        <f t="shared" si="148"/>
        <v>41993.738298611104</v>
      </c>
      <c r="S2421" s="12">
        <f t="shared" si="149"/>
        <v>42053.738298611104</v>
      </c>
      <c r="T2421">
        <f t="shared" si="151"/>
        <v>60</v>
      </c>
    </row>
    <row r="2422" spans="14:20" hidden="1" x14ac:dyDescent="0.55000000000000004">
      <c r="N2422" t="s">
        <v>8221</v>
      </c>
      <c r="O2422">
        <v>1410396095</v>
      </c>
      <c r="P2422">
        <v>1415583695</v>
      </c>
      <c r="Q2422">
        <f t="shared" si="150"/>
        <v>5187600</v>
      </c>
      <c r="R2422" s="12">
        <f t="shared" si="148"/>
        <v>41893.028877314813</v>
      </c>
      <c r="S2422" s="12">
        <f t="shared" si="149"/>
        <v>41953.070543981477</v>
      </c>
      <c r="T2422">
        <f t="shared" si="151"/>
        <v>60.041666666664241</v>
      </c>
    </row>
    <row r="2423" spans="14:20" hidden="1" x14ac:dyDescent="0.55000000000000004">
      <c r="N2423" t="s">
        <v>8221</v>
      </c>
      <c r="O2423">
        <v>1421944196</v>
      </c>
      <c r="P2423">
        <v>1424536196</v>
      </c>
      <c r="Q2423">
        <f t="shared" si="150"/>
        <v>2592000</v>
      </c>
      <c r="R2423" s="12">
        <f t="shared" si="148"/>
        <v>42026.687453703707</v>
      </c>
      <c r="S2423" s="12">
        <f t="shared" si="149"/>
        <v>42056.687453703707</v>
      </c>
      <c r="T2423">
        <f t="shared" si="151"/>
        <v>30</v>
      </c>
    </row>
    <row r="2424" spans="14:20" hidden="1" x14ac:dyDescent="0.55000000000000004">
      <c r="N2424" t="s">
        <v>8221</v>
      </c>
      <c r="O2424">
        <v>1423502636</v>
      </c>
      <c r="P2424">
        <v>1426091036</v>
      </c>
      <c r="Q2424">
        <f t="shared" si="150"/>
        <v>2588400</v>
      </c>
      <c r="R2424" s="12">
        <f t="shared" si="148"/>
        <v>42044.724953703699</v>
      </c>
      <c r="S2424" s="12">
        <f t="shared" si="149"/>
        <v>42074.683287037042</v>
      </c>
      <c r="T2424">
        <f t="shared" si="151"/>
        <v>29.958333333343035</v>
      </c>
    </row>
    <row r="2425" spans="14:20" hidden="1" x14ac:dyDescent="0.55000000000000004">
      <c r="N2425" t="s">
        <v>8221</v>
      </c>
      <c r="O2425">
        <v>1417452890</v>
      </c>
      <c r="P2425">
        <v>1420044890</v>
      </c>
      <c r="Q2425">
        <f t="shared" si="150"/>
        <v>2592000</v>
      </c>
      <c r="R2425" s="12">
        <f t="shared" si="148"/>
        <v>41974.704745370371</v>
      </c>
      <c r="S2425" s="12">
        <f t="shared" si="149"/>
        <v>42004.704745370371</v>
      </c>
      <c r="T2425">
        <f t="shared" si="151"/>
        <v>30</v>
      </c>
    </row>
    <row r="2426" spans="14:20" hidden="1" x14ac:dyDescent="0.55000000000000004">
      <c r="N2426" t="s">
        <v>8221</v>
      </c>
      <c r="O2426">
        <v>1411853108</v>
      </c>
      <c r="P2426">
        <v>1414445108</v>
      </c>
      <c r="Q2426">
        <f t="shared" si="150"/>
        <v>2592000</v>
      </c>
      <c r="R2426" s="12">
        <f t="shared" si="148"/>
        <v>41909.892453703702</v>
      </c>
      <c r="S2426" s="12">
        <f t="shared" si="149"/>
        <v>41939.892453703702</v>
      </c>
      <c r="T2426">
        <f t="shared" si="151"/>
        <v>30</v>
      </c>
    </row>
    <row r="2427" spans="14:20" hidden="1" x14ac:dyDescent="0.55000000000000004">
      <c r="N2427" t="s">
        <v>8221</v>
      </c>
      <c r="O2427">
        <v>1463090149</v>
      </c>
      <c r="P2427">
        <v>1464386640</v>
      </c>
      <c r="Q2427">
        <f t="shared" si="150"/>
        <v>1296491</v>
      </c>
      <c r="R2427" s="12">
        <f t="shared" si="148"/>
        <v>42502.913761574076</v>
      </c>
      <c r="S2427" s="12">
        <f t="shared" si="149"/>
        <v>42517.919444444444</v>
      </c>
      <c r="T2427">
        <f t="shared" si="151"/>
        <v>15.005682870367309</v>
      </c>
    </row>
    <row r="2428" spans="14:20" hidden="1" x14ac:dyDescent="0.55000000000000004">
      <c r="N2428" t="s">
        <v>8221</v>
      </c>
      <c r="O2428">
        <v>1433822692</v>
      </c>
      <c r="P2428">
        <v>1439006692</v>
      </c>
      <c r="Q2428">
        <f t="shared" si="150"/>
        <v>5184000</v>
      </c>
      <c r="R2428" s="12">
        <f t="shared" si="148"/>
        <v>42164.170046296291</v>
      </c>
      <c r="S2428" s="12">
        <f t="shared" si="149"/>
        <v>42224.170046296291</v>
      </c>
      <c r="T2428">
        <f t="shared" si="151"/>
        <v>60</v>
      </c>
    </row>
    <row r="2429" spans="14:20" hidden="1" x14ac:dyDescent="0.55000000000000004">
      <c r="N2429" t="s">
        <v>8221</v>
      </c>
      <c r="O2429">
        <v>1455262733</v>
      </c>
      <c r="P2429">
        <v>1458715133</v>
      </c>
      <c r="Q2429">
        <f t="shared" si="150"/>
        <v>3452400</v>
      </c>
      <c r="R2429" s="12">
        <f t="shared" si="148"/>
        <v>42412.318668981476</v>
      </c>
      <c r="S2429" s="12">
        <f t="shared" si="149"/>
        <v>42452.277002314819</v>
      </c>
      <c r="T2429">
        <f t="shared" si="151"/>
        <v>39.958333333343035</v>
      </c>
    </row>
    <row r="2430" spans="14:20" hidden="1" x14ac:dyDescent="0.55000000000000004">
      <c r="N2430" t="s">
        <v>8221</v>
      </c>
      <c r="O2430">
        <v>1423594151</v>
      </c>
      <c r="P2430">
        <v>1426182551</v>
      </c>
      <c r="Q2430">
        <f t="shared" si="150"/>
        <v>2588400</v>
      </c>
      <c r="R2430" s="12">
        <f t="shared" si="148"/>
        <v>42045.784155092595</v>
      </c>
      <c r="S2430" s="12">
        <f t="shared" si="149"/>
        <v>42075.742488425924</v>
      </c>
      <c r="T2430">
        <f t="shared" si="151"/>
        <v>29.958333333328483</v>
      </c>
    </row>
    <row r="2431" spans="14:20" hidden="1" x14ac:dyDescent="0.55000000000000004">
      <c r="N2431" t="s">
        <v>8221</v>
      </c>
      <c r="O2431">
        <v>1483131966</v>
      </c>
      <c r="P2431">
        <v>1486313040</v>
      </c>
      <c r="Q2431">
        <f t="shared" si="150"/>
        <v>3181074</v>
      </c>
      <c r="R2431" s="12">
        <f t="shared" si="148"/>
        <v>42734.879236111112</v>
      </c>
      <c r="S2431" s="12">
        <f t="shared" si="149"/>
        <v>42771.697222222225</v>
      </c>
      <c r="T2431">
        <f t="shared" si="151"/>
        <v>36.817986111112987</v>
      </c>
    </row>
    <row r="2432" spans="14:20" hidden="1" x14ac:dyDescent="0.55000000000000004">
      <c r="N2432" t="s">
        <v>8221</v>
      </c>
      <c r="O2432">
        <v>1452654504</v>
      </c>
      <c r="P2432">
        <v>1455246504</v>
      </c>
      <c r="Q2432">
        <f t="shared" si="150"/>
        <v>2592000</v>
      </c>
      <c r="R2432" s="12">
        <f t="shared" si="148"/>
        <v>42382.130833333329</v>
      </c>
      <c r="S2432" s="12">
        <f t="shared" si="149"/>
        <v>42412.130833333329</v>
      </c>
      <c r="T2432">
        <f t="shared" si="151"/>
        <v>30</v>
      </c>
    </row>
    <row r="2433" spans="14:20" hidden="1" x14ac:dyDescent="0.55000000000000004">
      <c r="N2433" t="s">
        <v>8221</v>
      </c>
      <c r="O2433">
        <v>1461896613</v>
      </c>
      <c r="P2433">
        <v>1467080613</v>
      </c>
      <c r="Q2433">
        <f t="shared" si="150"/>
        <v>5184000</v>
      </c>
      <c r="R2433" s="12">
        <f t="shared" si="148"/>
        <v>42489.099687499998</v>
      </c>
      <c r="S2433" s="12">
        <f t="shared" si="149"/>
        <v>42549.099687499998</v>
      </c>
      <c r="T2433">
        <f t="shared" si="151"/>
        <v>60</v>
      </c>
    </row>
    <row r="2434" spans="14:20" hidden="1" x14ac:dyDescent="0.55000000000000004">
      <c r="N2434" t="s">
        <v>8221</v>
      </c>
      <c r="O2434">
        <v>1423199697</v>
      </c>
      <c r="P2434">
        <v>1425791697</v>
      </c>
      <c r="Q2434">
        <f t="shared" si="150"/>
        <v>2592000</v>
      </c>
      <c r="R2434" s="12">
        <f t="shared" ref="R2434:R2497" si="152">(((O2434/60)/60)/24)+DATE(1970,1,1)</f>
        <v>42041.218715277777</v>
      </c>
      <c r="S2434" s="12">
        <f t="shared" ref="S2434:S2497" si="153">(((P2434/60)/60)/24)+DATE(1970,1,1)</f>
        <v>42071.218715277777</v>
      </c>
      <c r="T2434">
        <f t="shared" si="151"/>
        <v>30</v>
      </c>
    </row>
    <row r="2435" spans="14:20" hidden="1" x14ac:dyDescent="0.55000000000000004">
      <c r="N2435" t="s">
        <v>8221</v>
      </c>
      <c r="O2435">
        <v>1454016943</v>
      </c>
      <c r="P2435">
        <v>1456608943</v>
      </c>
      <c r="Q2435">
        <f t="shared" ref="Q2435:Q2498" si="154">P2435-O2435</f>
        <v>2592000</v>
      </c>
      <c r="R2435" s="12">
        <f t="shared" si="152"/>
        <v>42397.89980324074</v>
      </c>
      <c r="S2435" s="12">
        <f t="shared" si="153"/>
        <v>42427.89980324074</v>
      </c>
      <c r="T2435">
        <f t="shared" ref="T2435:T2498" si="155">S2435-R2435</f>
        <v>30</v>
      </c>
    </row>
    <row r="2436" spans="14:20" hidden="1" x14ac:dyDescent="0.55000000000000004">
      <c r="N2436" t="s">
        <v>8221</v>
      </c>
      <c r="O2436">
        <v>1435206474</v>
      </c>
      <c r="P2436">
        <v>1438662474</v>
      </c>
      <c r="Q2436">
        <f t="shared" si="154"/>
        <v>3456000</v>
      </c>
      <c r="R2436" s="12">
        <f t="shared" si="152"/>
        <v>42180.18604166666</v>
      </c>
      <c r="S2436" s="12">
        <f t="shared" si="153"/>
        <v>42220.18604166666</v>
      </c>
      <c r="T2436">
        <f t="shared" si="155"/>
        <v>40</v>
      </c>
    </row>
    <row r="2437" spans="14:20" hidden="1" x14ac:dyDescent="0.55000000000000004">
      <c r="N2437" t="s">
        <v>8221</v>
      </c>
      <c r="O2437">
        <v>1441435186</v>
      </c>
      <c r="P2437">
        <v>1444027186</v>
      </c>
      <c r="Q2437">
        <f t="shared" si="154"/>
        <v>2592000</v>
      </c>
      <c r="R2437" s="12">
        <f t="shared" si="152"/>
        <v>42252.277615740735</v>
      </c>
      <c r="S2437" s="12">
        <f t="shared" si="153"/>
        <v>42282.277615740735</v>
      </c>
      <c r="T2437">
        <f t="shared" si="155"/>
        <v>30</v>
      </c>
    </row>
    <row r="2438" spans="14:20" hidden="1" x14ac:dyDescent="0.55000000000000004">
      <c r="N2438" t="s">
        <v>8221</v>
      </c>
      <c r="O2438">
        <v>1448894770</v>
      </c>
      <c r="P2438">
        <v>1454078770</v>
      </c>
      <c r="Q2438">
        <f t="shared" si="154"/>
        <v>5184000</v>
      </c>
      <c r="R2438" s="12">
        <f t="shared" si="152"/>
        <v>42338.615393518514</v>
      </c>
      <c r="S2438" s="12">
        <f t="shared" si="153"/>
        <v>42398.615393518514</v>
      </c>
      <c r="T2438">
        <f t="shared" si="155"/>
        <v>60</v>
      </c>
    </row>
    <row r="2439" spans="14:20" hidden="1" x14ac:dyDescent="0.55000000000000004">
      <c r="N2439" t="s">
        <v>8221</v>
      </c>
      <c r="O2439">
        <v>1422400188</v>
      </c>
      <c r="P2439">
        <v>1426615200</v>
      </c>
      <c r="Q2439">
        <f t="shared" si="154"/>
        <v>4215012</v>
      </c>
      <c r="R2439" s="12">
        <f t="shared" si="152"/>
        <v>42031.965138888889</v>
      </c>
      <c r="S2439" s="12">
        <f t="shared" si="153"/>
        <v>42080.75</v>
      </c>
      <c r="T2439">
        <f t="shared" si="155"/>
        <v>48.78486111111124</v>
      </c>
    </row>
    <row r="2440" spans="14:20" hidden="1" x14ac:dyDescent="0.55000000000000004">
      <c r="N2440" t="s">
        <v>8221</v>
      </c>
      <c r="O2440">
        <v>1444341462</v>
      </c>
      <c r="P2440">
        <v>1449529062</v>
      </c>
      <c r="Q2440">
        <f t="shared" si="154"/>
        <v>5187600</v>
      </c>
      <c r="R2440" s="12">
        <f t="shared" si="152"/>
        <v>42285.91506944444</v>
      </c>
      <c r="S2440" s="12">
        <f t="shared" si="153"/>
        <v>42345.956736111111</v>
      </c>
      <c r="T2440">
        <f t="shared" si="155"/>
        <v>60.041666666671517</v>
      </c>
    </row>
    <row r="2441" spans="14:20" hidden="1" x14ac:dyDescent="0.55000000000000004">
      <c r="N2441" t="s">
        <v>8221</v>
      </c>
      <c r="O2441">
        <v>1442605129</v>
      </c>
      <c r="P2441">
        <v>1445197129</v>
      </c>
      <c r="Q2441">
        <f t="shared" si="154"/>
        <v>2592000</v>
      </c>
      <c r="R2441" s="12">
        <f t="shared" si="152"/>
        <v>42265.818622685183</v>
      </c>
      <c r="S2441" s="12">
        <f t="shared" si="153"/>
        <v>42295.818622685183</v>
      </c>
      <c r="T2441">
        <f t="shared" si="155"/>
        <v>30</v>
      </c>
    </row>
    <row r="2442" spans="14:20" hidden="1" x14ac:dyDescent="0.55000000000000004">
      <c r="N2442" t="s">
        <v>8221</v>
      </c>
      <c r="O2442">
        <v>1452807313</v>
      </c>
      <c r="P2442">
        <v>1455399313</v>
      </c>
      <c r="Q2442">
        <f t="shared" si="154"/>
        <v>2592000</v>
      </c>
      <c r="R2442" s="12">
        <f t="shared" si="152"/>
        <v>42383.899456018517</v>
      </c>
      <c r="S2442" s="12">
        <f t="shared" si="153"/>
        <v>42413.899456018517</v>
      </c>
      <c r="T2442">
        <f t="shared" si="155"/>
        <v>30</v>
      </c>
    </row>
    <row r="2443" spans="14:20" x14ac:dyDescent="0.55000000000000004">
      <c r="N2443" t="s">
        <v>8219</v>
      </c>
      <c r="O2443">
        <v>1435806054</v>
      </c>
      <c r="P2443">
        <v>1437627540</v>
      </c>
      <c r="Q2443">
        <f t="shared" si="154"/>
        <v>1821486</v>
      </c>
      <c r="R2443" s="12">
        <f t="shared" si="152"/>
        <v>42187.125625000001</v>
      </c>
      <c r="S2443" s="12">
        <f t="shared" si="153"/>
        <v>42208.207638888889</v>
      </c>
      <c r="T2443">
        <f t="shared" si="155"/>
        <v>21.082013888888469</v>
      </c>
    </row>
    <row r="2444" spans="14:20" x14ac:dyDescent="0.55000000000000004">
      <c r="N2444" t="s">
        <v>8219</v>
      </c>
      <c r="O2444">
        <v>1424188828</v>
      </c>
      <c r="P2444">
        <v>1426777228</v>
      </c>
      <c r="Q2444">
        <f t="shared" si="154"/>
        <v>2588400</v>
      </c>
      <c r="R2444" s="12">
        <f t="shared" si="152"/>
        <v>42052.666990740734</v>
      </c>
      <c r="S2444" s="12">
        <f t="shared" si="153"/>
        <v>42082.625324074077</v>
      </c>
      <c r="T2444">
        <f t="shared" si="155"/>
        <v>29.958333333343035</v>
      </c>
    </row>
    <row r="2445" spans="14:20" x14ac:dyDescent="0.55000000000000004">
      <c r="N2445" t="s">
        <v>8219</v>
      </c>
      <c r="O2445">
        <v>1405522822</v>
      </c>
      <c r="P2445">
        <v>1408114822</v>
      </c>
      <c r="Q2445">
        <f t="shared" si="154"/>
        <v>2592000</v>
      </c>
      <c r="R2445" s="12">
        <f t="shared" si="152"/>
        <v>41836.625254629631</v>
      </c>
      <c r="S2445" s="12">
        <f t="shared" si="153"/>
        <v>41866.625254629631</v>
      </c>
      <c r="T2445">
        <f t="shared" si="155"/>
        <v>30</v>
      </c>
    </row>
    <row r="2446" spans="14:20" x14ac:dyDescent="0.55000000000000004">
      <c r="N2446" t="s">
        <v>8219</v>
      </c>
      <c r="O2446">
        <v>1461607591</v>
      </c>
      <c r="P2446">
        <v>1464199591</v>
      </c>
      <c r="Q2446">
        <f t="shared" si="154"/>
        <v>2592000</v>
      </c>
      <c r="R2446" s="12">
        <f t="shared" si="152"/>
        <v>42485.754525462966</v>
      </c>
      <c r="S2446" s="12">
        <f t="shared" si="153"/>
        <v>42515.754525462966</v>
      </c>
      <c r="T2446">
        <f t="shared" si="155"/>
        <v>30</v>
      </c>
    </row>
    <row r="2447" spans="14:20" x14ac:dyDescent="0.55000000000000004">
      <c r="N2447" t="s">
        <v>8219</v>
      </c>
      <c r="O2447">
        <v>1440650021</v>
      </c>
      <c r="P2447">
        <v>1443242021</v>
      </c>
      <c r="Q2447">
        <f t="shared" si="154"/>
        <v>2592000</v>
      </c>
      <c r="R2447" s="12">
        <f t="shared" si="152"/>
        <v>42243.190057870372</v>
      </c>
      <c r="S2447" s="12">
        <f t="shared" si="153"/>
        <v>42273.190057870372</v>
      </c>
      <c r="T2447">
        <f t="shared" si="155"/>
        <v>30</v>
      </c>
    </row>
    <row r="2448" spans="14:20" x14ac:dyDescent="0.55000000000000004">
      <c r="N2448" t="s">
        <v>8219</v>
      </c>
      <c r="O2448">
        <v>1477578471</v>
      </c>
      <c r="P2448">
        <v>1480174071</v>
      </c>
      <c r="Q2448">
        <f t="shared" si="154"/>
        <v>2595600</v>
      </c>
      <c r="R2448" s="12">
        <f t="shared" si="152"/>
        <v>42670.602673611109</v>
      </c>
      <c r="S2448" s="12">
        <f t="shared" si="153"/>
        <v>42700.64434027778</v>
      </c>
      <c r="T2448">
        <f t="shared" si="155"/>
        <v>30.041666666671517</v>
      </c>
    </row>
    <row r="2449" spans="14:20" x14ac:dyDescent="0.55000000000000004">
      <c r="N2449" t="s">
        <v>8219</v>
      </c>
      <c r="O2449">
        <v>1476184593</v>
      </c>
      <c r="P2449">
        <v>1478923200</v>
      </c>
      <c r="Q2449">
        <f t="shared" si="154"/>
        <v>2738607</v>
      </c>
      <c r="R2449" s="12">
        <f t="shared" si="152"/>
        <v>42654.469826388886</v>
      </c>
      <c r="S2449" s="12">
        <f t="shared" si="153"/>
        <v>42686.166666666672</v>
      </c>
      <c r="T2449">
        <f t="shared" si="155"/>
        <v>31.696840277785668</v>
      </c>
    </row>
    <row r="2450" spans="14:20" x14ac:dyDescent="0.55000000000000004">
      <c r="N2450" t="s">
        <v>8219</v>
      </c>
      <c r="O2450">
        <v>1472110513</v>
      </c>
      <c r="P2450">
        <v>1472621760</v>
      </c>
      <c r="Q2450">
        <f t="shared" si="154"/>
        <v>511247</v>
      </c>
      <c r="R2450" s="12">
        <f t="shared" si="152"/>
        <v>42607.316122685181</v>
      </c>
      <c r="S2450" s="12">
        <f t="shared" si="153"/>
        <v>42613.233333333337</v>
      </c>
      <c r="T2450">
        <f t="shared" si="155"/>
        <v>5.9172106481564697</v>
      </c>
    </row>
    <row r="2451" spans="14:20" x14ac:dyDescent="0.55000000000000004">
      <c r="N2451" t="s">
        <v>8219</v>
      </c>
      <c r="O2451">
        <v>1414725915</v>
      </c>
      <c r="P2451">
        <v>1417321515</v>
      </c>
      <c r="Q2451">
        <f t="shared" si="154"/>
        <v>2595600</v>
      </c>
      <c r="R2451" s="12">
        <f t="shared" si="152"/>
        <v>41943.142534722225</v>
      </c>
      <c r="S2451" s="12">
        <f t="shared" si="153"/>
        <v>41973.184201388889</v>
      </c>
      <c r="T2451">
        <f t="shared" si="155"/>
        <v>30.041666666664241</v>
      </c>
    </row>
    <row r="2452" spans="14:20" x14ac:dyDescent="0.55000000000000004">
      <c r="N2452" t="s">
        <v>8219</v>
      </c>
      <c r="O2452">
        <v>1411177456</v>
      </c>
      <c r="P2452">
        <v>1414465860</v>
      </c>
      <c r="Q2452">
        <f t="shared" si="154"/>
        <v>3288404</v>
      </c>
      <c r="R2452" s="12">
        <f t="shared" si="152"/>
        <v>41902.07240740741</v>
      </c>
      <c r="S2452" s="12">
        <f t="shared" si="153"/>
        <v>41940.132638888892</v>
      </c>
      <c r="T2452">
        <f t="shared" si="155"/>
        <v>38.060231481482333</v>
      </c>
    </row>
    <row r="2453" spans="14:20" x14ac:dyDescent="0.55000000000000004">
      <c r="N2453" t="s">
        <v>8219</v>
      </c>
      <c r="O2453">
        <v>1487022490</v>
      </c>
      <c r="P2453">
        <v>1488750490</v>
      </c>
      <c r="Q2453">
        <f t="shared" si="154"/>
        <v>1728000</v>
      </c>
      <c r="R2453" s="12">
        <f t="shared" si="152"/>
        <v>42779.908449074079</v>
      </c>
      <c r="S2453" s="12">
        <f t="shared" si="153"/>
        <v>42799.908449074079</v>
      </c>
      <c r="T2453">
        <f t="shared" si="155"/>
        <v>20</v>
      </c>
    </row>
    <row r="2454" spans="14:20" x14ac:dyDescent="0.55000000000000004">
      <c r="N2454" t="s">
        <v>8219</v>
      </c>
      <c r="O2454">
        <v>1448914500</v>
      </c>
      <c r="P2454">
        <v>1451430000</v>
      </c>
      <c r="Q2454">
        <f t="shared" si="154"/>
        <v>2515500</v>
      </c>
      <c r="R2454" s="12">
        <f t="shared" si="152"/>
        <v>42338.84375</v>
      </c>
      <c r="S2454" s="12">
        <f t="shared" si="153"/>
        <v>42367.958333333328</v>
      </c>
      <c r="T2454">
        <f t="shared" si="155"/>
        <v>29.114583333328483</v>
      </c>
    </row>
    <row r="2455" spans="14:20" x14ac:dyDescent="0.55000000000000004">
      <c r="N2455" t="s">
        <v>8219</v>
      </c>
      <c r="O2455">
        <v>1483461409</v>
      </c>
      <c r="P2455">
        <v>1486053409</v>
      </c>
      <c r="Q2455">
        <f t="shared" si="154"/>
        <v>2592000</v>
      </c>
      <c r="R2455" s="12">
        <f t="shared" si="152"/>
        <v>42738.692233796297</v>
      </c>
      <c r="S2455" s="12">
        <f t="shared" si="153"/>
        <v>42768.692233796297</v>
      </c>
      <c r="T2455">
        <f t="shared" si="155"/>
        <v>30</v>
      </c>
    </row>
    <row r="2456" spans="14:20" x14ac:dyDescent="0.55000000000000004">
      <c r="N2456" t="s">
        <v>8219</v>
      </c>
      <c r="O2456">
        <v>1486183808</v>
      </c>
      <c r="P2456">
        <v>1489207808</v>
      </c>
      <c r="Q2456">
        <f t="shared" si="154"/>
        <v>3024000</v>
      </c>
      <c r="R2456" s="12">
        <f t="shared" si="152"/>
        <v>42770.201481481476</v>
      </c>
      <c r="S2456" s="12">
        <f t="shared" si="153"/>
        <v>42805.201481481476</v>
      </c>
      <c r="T2456">
        <f t="shared" si="155"/>
        <v>35</v>
      </c>
    </row>
    <row r="2457" spans="14:20" x14ac:dyDescent="0.55000000000000004">
      <c r="N2457" t="s">
        <v>8219</v>
      </c>
      <c r="O2457">
        <v>1458758750</v>
      </c>
      <c r="P2457">
        <v>1461177950</v>
      </c>
      <c r="Q2457">
        <f t="shared" si="154"/>
        <v>2419200</v>
      </c>
      <c r="R2457" s="12">
        <f t="shared" si="152"/>
        <v>42452.781828703708</v>
      </c>
      <c r="S2457" s="12">
        <f t="shared" si="153"/>
        <v>42480.781828703708</v>
      </c>
      <c r="T2457">
        <f t="shared" si="155"/>
        <v>28</v>
      </c>
    </row>
    <row r="2458" spans="14:20" x14ac:dyDescent="0.55000000000000004">
      <c r="N2458" t="s">
        <v>8219</v>
      </c>
      <c r="O2458">
        <v>1485471839</v>
      </c>
      <c r="P2458">
        <v>1488063839</v>
      </c>
      <c r="Q2458">
        <f t="shared" si="154"/>
        <v>2592000</v>
      </c>
      <c r="R2458" s="12">
        <f t="shared" si="152"/>
        <v>42761.961099537039</v>
      </c>
      <c r="S2458" s="12">
        <f t="shared" si="153"/>
        <v>42791.961099537039</v>
      </c>
      <c r="T2458">
        <f t="shared" si="155"/>
        <v>30</v>
      </c>
    </row>
    <row r="2459" spans="14:20" x14ac:dyDescent="0.55000000000000004">
      <c r="N2459" t="s">
        <v>8219</v>
      </c>
      <c r="O2459">
        <v>1456237656</v>
      </c>
      <c r="P2459">
        <v>1458826056</v>
      </c>
      <c r="Q2459">
        <f t="shared" si="154"/>
        <v>2588400</v>
      </c>
      <c r="R2459" s="12">
        <f t="shared" si="152"/>
        <v>42423.602500000001</v>
      </c>
      <c r="S2459" s="12">
        <f t="shared" si="153"/>
        <v>42453.560833333337</v>
      </c>
      <c r="T2459">
        <f t="shared" si="155"/>
        <v>29.958333333335759</v>
      </c>
    </row>
    <row r="2460" spans="14:20" x14ac:dyDescent="0.55000000000000004">
      <c r="N2460" t="s">
        <v>8219</v>
      </c>
      <c r="O2460">
        <v>1462481718</v>
      </c>
      <c r="P2460">
        <v>1465498800</v>
      </c>
      <c r="Q2460">
        <f t="shared" si="154"/>
        <v>3017082</v>
      </c>
      <c r="R2460" s="12">
        <f t="shared" si="152"/>
        <v>42495.871736111112</v>
      </c>
      <c r="S2460" s="12">
        <f t="shared" si="153"/>
        <v>42530.791666666672</v>
      </c>
      <c r="T2460">
        <f t="shared" si="155"/>
        <v>34.919930555559404</v>
      </c>
    </row>
    <row r="2461" spans="14:20" x14ac:dyDescent="0.55000000000000004">
      <c r="N2461" t="s">
        <v>8219</v>
      </c>
      <c r="O2461">
        <v>1454858285</v>
      </c>
      <c r="P2461">
        <v>1458742685</v>
      </c>
      <c r="Q2461">
        <f t="shared" si="154"/>
        <v>3884400</v>
      </c>
      <c r="R2461" s="12">
        <f t="shared" si="152"/>
        <v>42407.637557870374</v>
      </c>
      <c r="S2461" s="12">
        <f t="shared" si="153"/>
        <v>42452.595891203702</v>
      </c>
      <c r="T2461">
        <f t="shared" si="155"/>
        <v>44.958333333328483</v>
      </c>
    </row>
    <row r="2462" spans="14:20" x14ac:dyDescent="0.55000000000000004">
      <c r="N2462" t="s">
        <v>8219</v>
      </c>
      <c r="O2462">
        <v>1480480167</v>
      </c>
      <c r="P2462">
        <v>1483417020</v>
      </c>
      <c r="Q2462">
        <f t="shared" si="154"/>
        <v>2936853</v>
      </c>
      <c r="R2462" s="12">
        <f t="shared" si="152"/>
        <v>42704.187118055561</v>
      </c>
      <c r="S2462" s="12">
        <f t="shared" si="153"/>
        <v>42738.178472222222</v>
      </c>
      <c r="T2462">
        <f t="shared" si="155"/>
        <v>33.99135416666104</v>
      </c>
    </row>
    <row r="2463" spans="14:20" x14ac:dyDescent="0.55000000000000004">
      <c r="N2463" t="s">
        <v>8219</v>
      </c>
      <c r="O2463">
        <v>1314577097</v>
      </c>
      <c r="P2463">
        <v>1317438000</v>
      </c>
      <c r="Q2463">
        <f t="shared" si="154"/>
        <v>2860903</v>
      </c>
      <c r="R2463" s="12">
        <f t="shared" si="152"/>
        <v>40784.012696759259</v>
      </c>
      <c r="S2463" s="12">
        <f t="shared" si="153"/>
        <v>40817.125</v>
      </c>
      <c r="T2463">
        <f t="shared" si="155"/>
        <v>33.112303240741312</v>
      </c>
    </row>
    <row r="2464" spans="14:20" x14ac:dyDescent="0.55000000000000004">
      <c r="N2464" t="s">
        <v>8219</v>
      </c>
      <c r="O2464">
        <v>1340944096</v>
      </c>
      <c r="P2464">
        <v>1342672096</v>
      </c>
      <c r="Q2464">
        <f t="shared" si="154"/>
        <v>1728000</v>
      </c>
      <c r="R2464" s="12">
        <f t="shared" si="152"/>
        <v>41089.186296296299</v>
      </c>
      <c r="S2464" s="12">
        <f t="shared" si="153"/>
        <v>41109.186296296299</v>
      </c>
      <c r="T2464">
        <f t="shared" si="155"/>
        <v>20</v>
      </c>
    </row>
    <row r="2465" spans="14:20" x14ac:dyDescent="0.55000000000000004">
      <c r="N2465" t="s">
        <v>8219</v>
      </c>
      <c r="O2465">
        <v>1362710425</v>
      </c>
      <c r="P2465">
        <v>1366138800</v>
      </c>
      <c r="Q2465">
        <f t="shared" si="154"/>
        <v>3428375</v>
      </c>
      <c r="R2465" s="12">
        <f t="shared" si="152"/>
        <v>41341.111400462964</v>
      </c>
      <c r="S2465" s="12">
        <f t="shared" si="153"/>
        <v>41380.791666666664</v>
      </c>
      <c r="T2465">
        <f t="shared" si="155"/>
        <v>39.680266203700739</v>
      </c>
    </row>
    <row r="2466" spans="14:20" x14ac:dyDescent="0.55000000000000004">
      <c r="N2466" t="s">
        <v>8219</v>
      </c>
      <c r="O2466">
        <v>1441143397</v>
      </c>
      <c r="P2466">
        <v>1443641340</v>
      </c>
      <c r="Q2466">
        <f t="shared" si="154"/>
        <v>2497943</v>
      </c>
      <c r="R2466" s="12">
        <f t="shared" si="152"/>
        <v>42248.90042824074</v>
      </c>
      <c r="S2466" s="12">
        <f t="shared" si="153"/>
        <v>42277.811805555553</v>
      </c>
      <c r="T2466">
        <f t="shared" si="155"/>
        <v>28.911377314812853</v>
      </c>
    </row>
    <row r="2467" spans="14:20" x14ac:dyDescent="0.55000000000000004">
      <c r="N2467" t="s">
        <v>8219</v>
      </c>
      <c r="O2467">
        <v>1345828548</v>
      </c>
      <c r="P2467">
        <v>1348420548</v>
      </c>
      <c r="Q2467">
        <f t="shared" si="154"/>
        <v>2592000</v>
      </c>
      <c r="R2467" s="12">
        <f t="shared" si="152"/>
        <v>41145.719305555554</v>
      </c>
      <c r="S2467" s="12">
        <f t="shared" si="153"/>
        <v>41175.719305555554</v>
      </c>
      <c r="T2467">
        <f t="shared" si="155"/>
        <v>30</v>
      </c>
    </row>
    <row r="2468" spans="14:20" x14ac:dyDescent="0.55000000000000004">
      <c r="N2468" t="s">
        <v>8219</v>
      </c>
      <c r="O2468">
        <v>1365474453</v>
      </c>
      <c r="P2468">
        <v>1368066453</v>
      </c>
      <c r="Q2468">
        <f t="shared" si="154"/>
        <v>2592000</v>
      </c>
      <c r="R2468" s="12">
        <f t="shared" si="152"/>
        <v>41373.102465277778</v>
      </c>
      <c r="S2468" s="12">
        <f t="shared" si="153"/>
        <v>41403.102465277778</v>
      </c>
      <c r="T2468">
        <f t="shared" si="155"/>
        <v>30</v>
      </c>
    </row>
    <row r="2469" spans="14:20" x14ac:dyDescent="0.55000000000000004">
      <c r="N2469" t="s">
        <v>8219</v>
      </c>
      <c r="O2469">
        <v>1335473931</v>
      </c>
      <c r="P2469">
        <v>1336669200</v>
      </c>
      <c r="Q2469">
        <f t="shared" si="154"/>
        <v>1195269</v>
      </c>
      <c r="R2469" s="12">
        <f t="shared" si="152"/>
        <v>41025.874201388891</v>
      </c>
      <c r="S2469" s="12">
        <f t="shared" si="153"/>
        <v>41039.708333333336</v>
      </c>
      <c r="T2469">
        <f t="shared" si="155"/>
        <v>13.83413194444438</v>
      </c>
    </row>
    <row r="2470" spans="14:20" x14ac:dyDescent="0.55000000000000004">
      <c r="N2470" t="s">
        <v>8219</v>
      </c>
      <c r="O2470">
        <v>1348285321</v>
      </c>
      <c r="P2470">
        <v>1351400400</v>
      </c>
      <c r="Q2470">
        <f t="shared" si="154"/>
        <v>3115079</v>
      </c>
      <c r="R2470" s="12">
        <f t="shared" si="152"/>
        <v>41174.154178240737</v>
      </c>
      <c r="S2470" s="12">
        <f t="shared" si="153"/>
        <v>41210.208333333336</v>
      </c>
      <c r="T2470">
        <f t="shared" si="155"/>
        <v>36.054155092599103</v>
      </c>
    </row>
    <row r="2471" spans="14:20" x14ac:dyDescent="0.55000000000000004">
      <c r="N2471" t="s">
        <v>8219</v>
      </c>
      <c r="O2471">
        <v>1295000329</v>
      </c>
      <c r="P2471">
        <v>1297160329</v>
      </c>
      <c r="Q2471">
        <f t="shared" si="154"/>
        <v>2160000</v>
      </c>
      <c r="R2471" s="12">
        <f t="shared" si="152"/>
        <v>40557.429733796293</v>
      </c>
      <c r="S2471" s="12">
        <f t="shared" si="153"/>
        <v>40582.429733796293</v>
      </c>
      <c r="T2471">
        <f t="shared" si="155"/>
        <v>25</v>
      </c>
    </row>
    <row r="2472" spans="14:20" x14ac:dyDescent="0.55000000000000004">
      <c r="N2472" t="s">
        <v>8219</v>
      </c>
      <c r="O2472">
        <v>1335232055</v>
      </c>
      <c r="P2472">
        <v>1337824055</v>
      </c>
      <c r="Q2472">
        <f t="shared" si="154"/>
        <v>2592000</v>
      </c>
      <c r="R2472" s="12">
        <f t="shared" si="152"/>
        <v>41023.07471064815</v>
      </c>
      <c r="S2472" s="12">
        <f t="shared" si="153"/>
        <v>41053.07471064815</v>
      </c>
      <c r="T2472">
        <f t="shared" si="155"/>
        <v>30</v>
      </c>
    </row>
    <row r="2473" spans="14:20" x14ac:dyDescent="0.55000000000000004">
      <c r="N2473" t="s">
        <v>8219</v>
      </c>
      <c r="O2473">
        <v>1324079392</v>
      </c>
      <c r="P2473">
        <v>1327535392</v>
      </c>
      <c r="Q2473">
        <f t="shared" si="154"/>
        <v>3456000</v>
      </c>
      <c r="R2473" s="12">
        <f t="shared" si="152"/>
        <v>40893.992962962962</v>
      </c>
      <c r="S2473" s="12">
        <f t="shared" si="153"/>
        <v>40933.992962962962</v>
      </c>
      <c r="T2473">
        <f t="shared" si="155"/>
        <v>40</v>
      </c>
    </row>
    <row r="2474" spans="14:20" x14ac:dyDescent="0.55000000000000004">
      <c r="N2474" t="s">
        <v>8219</v>
      </c>
      <c r="O2474">
        <v>1277433980</v>
      </c>
      <c r="P2474">
        <v>1283562180</v>
      </c>
      <c r="Q2474">
        <f t="shared" si="154"/>
        <v>6128200</v>
      </c>
      <c r="R2474" s="12">
        <f t="shared" si="152"/>
        <v>40354.11550925926</v>
      </c>
      <c r="S2474" s="12">
        <f t="shared" si="153"/>
        <v>40425.043749999997</v>
      </c>
      <c r="T2474">
        <f t="shared" si="155"/>
        <v>70.928240740737238</v>
      </c>
    </row>
    <row r="2475" spans="14:20" x14ac:dyDescent="0.55000000000000004">
      <c r="N2475" t="s">
        <v>8219</v>
      </c>
      <c r="O2475">
        <v>1349978269</v>
      </c>
      <c r="P2475">
        <v>1352573869</v>
      </c>
      <c r="Q2475">
        <f t="shared" si="154"/>
        <v>2595600</v>
      </c>
      <c r="R2475" s="12">
        <f t="shared" si="152"/>
        <v>41193.748483796298</v>
      </c>
      <c r="S2475" s="12">
        <f t="shared" si="153"/>
        <v>41223.790150462963</v>
      </c>
      <c r="T2475">
        <f t="shared" si="155"/>
        <v>30.041666666664241</v>
      </c>
    </row>
    <row r="2476" spans="14:20" x14ac:dyDescent="0.55000000000000004">
      <c r="N2476" t="s">
        <v>8219</v>
      </c>
      <c r="O2476">
        <v>1282868176</v>
      </c>
      <c r="P2476">
        <v>1286756176</v>
      </c>
      <c r="Q2476">
        <f t="shared" si="154"/>
        <v>3888000</v>
      </c>
      <c r="R2476" s="12">
        <f t="shared" si="152"/>
        <v>40417.011296296296</v>
      </c>
      <c r="S2476" s="12">
        <f t="shared" si="153"/>
        <v>40462.011296296296</v>
      </c>
      <c r="T2476">
        <f t="shared" si="155"/>
        <v>45</v>
      </c>
    </row>
    <row r="2477" spans="14:20" x14ac:dyDescent="0.55000000000000004">
      <c r="N2477" t="s">
        <v>8219</v>
      </c>
      <c r="O2477">
        <v>1273647255</v>
      </c>
      <c r="P2477">
        <v>1278799200</v>
      </c>
      <c r="Q2477">
        <f t="shared" si="154"/>
        <v>5151945</v>
      </c>
      <c r="R2477" s="12">
        <f t="shared" si="152"/>
        <v>40310.287673611114</v>
      </c>
      <c r="S2477" s="12">
        <f t="shared" si="153"/>
        <v>40369.916666666664</v>
      </c>
      <c r="T2477">
        <f t="shared" si="155"/>
        <v>59.628993055550382</v>
      </c>
    </row>
    <row r="2478" spans="14:20" x14ac:dyDescent="0.55000000000000004">
      <c r="N2478" t="s">
        <v>8219</v>
      </c>
      <c r="O2478">
        <v>1412149970</v>
      </c>
      <c r="P2478">
        <v>1415004770</v>
      </c>
      <c r="Q2478">
        <f t="shared" si="154"/>
        <v>2854800</v>
      </c>
      <c r="R2478" s="12">
        <f t="shared" si="152"/>
        <v>41913.328356481477</v>
      </c>
      <c r="S2478" s="12">
        <f t="shared" si="153"/>
        <v>41946.370023148149</v>
      </c>
      <c r="T2478">
        <f t="shared" si="155"/>
        <v>33.041666666671517</v>
      </c>
    </row>
    <row r="2479" spans="14:20" x14ac:dyDescent="0.55000000000000004">
      <c r="N2479" t="s">
        <v>8219</v>
      </c>
      <c r="O2479">
        <v>1340901345</v>
      </c>
      <c r="P2479">
        <v>1344789345</v>
      </c>
      <c r="Q2479">
        <f t="shared" si="154"/>
        <v>3888000</v>
      </c>
      <c r="R2479" s="12">
        <f t="shared" si="152"/>
        <v>41088.691493055558</v>
      </c>
      <c r="S2479" s="12">
        <f t="shared" si="153"/>
        <v>41133.691493055558</v>
      </c>
      <c r="T2479">
        <f t="shared" si="155"/>
        <v>45</v>
      </c>
    </row>
    <row r="2480" spans="14:20" x14ac:dyDescent="0.55000000000000004">
      <c r="N2480" t="s">
        <v>8219</v>
      </c>
      <c r="O2480">
        <v>1355525313</v>
      </c>
      <c r="P2480">
        <v>1358117313</v>
      </c>
      <c r="Q2480">
        <f t="shared" si="154"/>
        <v>2592000</v>
      </c>
      <c r="R2480" s="12">
        <f t="shared" si="152"/>
        <v>41257.950381944444</v>
      </c>
      <c r="S2480" s="12">
        <f t="shared" si="153"/>
        <v>41287.950381944444</v>
      </c>
      <c r="T2480">
        <f t="shared" si="155"/>
        <v>30</v>
      </c>
    </row>
    <row r="2481" spans="14:20" x14ac:dyDescent="0.55000000000000004">
      <c r="N2481" t="s">
        <v>8219</v>
      </c>
      <c r="O2481">
        <v>1342545994</v>
      </c>
      <c r="P2481">
        <v>1343440800</v>
      </c>
      <c r="Q2481">
        <f t="shared" si="154"/>
        <v>894806</v>
      </c>
      <c r="R2481" s="12">
        <f t="shared" si="152"/>
        <v>41107.726782407408</v>
      </c>
      <c r="S2481" s="12">
        <f t="shared" si="153"/>
        <v>41118.083333333336</v>
      </c>
      <c r="T2481">
        <f t="shared" si="155"/>
        <v>10.356550925927877</v>
      </c>
    </row>
    <row r="2482" spans="14:20" x14ac:dyDescent="0.55000000000000004">
      <c r="N2482" t="s">
        <v>8219</v>
      </c>
      <c r="O2482">
        <v>1439332084</v>
      </c>
      <c r="P2482">
        <v>1444516084</v>
      </c>
      <c r="Q2482">
        <f t="shared" si="154"/>
        <v>5184000</v>
      </c>
      <c r="R2482" s="12">
        <f t="shared" si="152"/>
        <v>42227.936157407406</v>
      </c>
      <c r="S2482" s="12">
        <f t="shared" si="153"/>
        <v>42287.936157407406</v>
      </c>
      <c r="T2482">
        <f t="shared" si="155"/>
        <v>60</v>
      </c>
    </row>
    <row r="2483" spans="14:20" x14ac:dyDescent="0.55000000000000004">
      <c r="N2483" t="s">
        <v>8219</v>
      </c>
      <c r="O2483">
        <v>1333207808</v>
      </c>
      <c r="P2483">
        <v>1335799808</v>
      </c>
      <c r="Q2483">
        <f t="shared" si="154"/>
        <v>2592000</v>
      </c>
      <c r="R2483" s="12">
        <f t="shared" si="152"/>
        <v>40999.645925925928</v>
      </c>
      <c r="S2483" s="12">
        <f t="shared" si="153"/>
        <v>41029.645925925928</v>
      </c>
      <c r="T2483">
        <f t="shared" si="155"/>
        <v>30</v>
      </c>
    </row>
    <row r="2484" spans="14:20" x14ac:dyDescent="0.55000000000000004">
      <c r="N2484" t="s">
        <v>8219</v>
      </c>
      <c r="O2484">
        <v>1308336383</v>
      </c>
      <c r="P2484">
        <v>1312224383</v>
      </c>
      <c r="Q2484">
        <f t="shared" si="154"/>
        <v>3888000</v>
      </c>
      <c r="R2484" s="12">
        <f t="shared" si="152"/>
        <v>40711.782210648147</v>
      </c>
      <c r="S2484" s="12">
        <f t="shared" si="153"/>
        <v>40756.782210648147</v>
      </c>
      <c r="T2484">
        <f t="shared" si="155"/>
        <v>45</v>
      </c>
    </row>
    <row r="2485" spans="14:20" x14ac:dyDescent="0.55000000000000004">
      <c r="N2485" t="s">
        <v>8219</v>
      </c>
      <c r="O2485">
        <v>1330711203</v>
      </c>
      <c r="P2485">
        <v>1335891603</v>
      </c>
      <c r="Q2485">
        <f t="shared" si="154"/>
        <v>5180400</v>
      </c>
      <c r="R2485" s="12">
        <f t="shared" si="152"/>
        <v>40970.750034722223</v>
      </c>
      <c r="S2485" s="12">
        <f t="shared" si="153"/>
        <v>41030.708368055559</v>
      </c>
      <c r="T2485">
        <f t="shared" si="155"/>
        <v>59.958333333335759</v>
      </c>
    </row>
    <row r="2486" spans="14:20" x14ac:dyDescent="0.55000000000000004">
      <c r="N2486" t="s">
        <v>8219</v>
      </c>
      <c r="O2486">
        <v>1313532003</v>
      </c>
      <c r="P2486">
        <v>1316124003</v>
      </c>
      <c r="Q2486">
        <f t="shared" si="154"/>
        <v>2592000</v>
      </c>
      <c r="R2486" s="12">
        <f t="shared" si="152"/>
        <v>40771.916701388887</v>
      </c>
      <c r="S2486" s="12">
        <f t="shared" si="153"/>
        <v>40801.916701388887</v>
      </c>
      <c r="T2486">
        <f t="shared" si="155"/>
        <v>30</v>
      </c>
    </row>
    <row r="2487" spans="14:20" x14ac:dyDescent="0.55000000000000004">
      <c r="N2487" t="s">
        <v>8219</v>
      </c>
      <c r="O2487">
        <v>1315439879</v>
      </c>
      <c r="P2487">
        <v>1318463879</v>
      </c>
      <c r="Q2487">
        <f t="shared" si="154"/>
        <v>3024000</v>
      </c>
      <c r="R2487" s="12">
        <f t="shared" si="152"/>
        <v>40793.998599537037</v>
      </c>
      <c r="S2487" s="12">
        <f t="shared" si="153"/>
        <v>40828.998599537037</v>
      </c>
      <c r="T2487">
        <f t="shared" si="155"/>
        <v>35</v>
      </c>
    </row>
    <row r="2488" spans="14:20" x14ac:dyDescent="0.55000000000000004">
      <c r="N2488" t="s">
        <v>8219</v>
      </c>
      <c r="O2488">
        <v>1332521976</v>
      </c>
      <c r="P2488">
        <v>1335113976</v>
      </c>
      <c r="Q2488">
        <f t="shared" si="154"/>
        <v>2592000</v>
      </c>
      <c r="R2488" s="12">
        <f t="shared" si="152"/>
        <v>40991.708055555559</v>
      </c>
      <c r="S2488" s="12">
        <f t="shared" si="153"/>
        <v>41021.708055555559</v>
      </c>
      <c r="T2488">
        <f t="shared" si="155"/>
        <v>30</v>
      </c>
    </row>
    <row r="2489" spans="14:20" x14ac:dyDescent="0.55000000000000004">
      <c r="N2489" t="s">
        <v>8219</v>
      </c>
      <c r="O2489">
        <v>1335491997</v>
      </c>
      <c r="P2489">
        <v>1338083997</v>
      </c>
      <c r="Q2489">
        <f t="shared" si="154"/>
        <v>2592000</v>
      </c>
      <c r="R2489" s="12">
        <f t="shared" si="152"/>
        <v>41026.083298611113</v>
      </c>
      <c r="S2489" s="12">
        <f t="shared" si="153"/>
        <v>41056.083298611113</v>
      </c>
      <c r="T2489">
        <f t="shared" si="155"/>
        <v>30</v>
      </c>
    </row>
    <row r="2490" spans="14:20" x14ac:dyDescent="0.55000000000000004">
      <c r="N2490" t="s">
        <v>8219</v>
      </c>
      <c r="O2490">
        <v>1318864308</v>
      </c>
      <c r="P2490">
        <v>1321459908</v>
      </c>
      <c r="Q2490">
        <f t="shared" si="154"/>
        <v>2595600</v>
      </c>
      <c r="R2490" s="12">
        <f t="shared" si="152"/>
        <v>40833.633194444446</v>
      </c>
      <c r="S2490" s="12">
        <f t="shared" si="153"/>
        <v>40863.674861111111</v>
      </c>
      <c r="T2490">
        <f t="shared" si="155"/>
        <v>30.041666666664241</v>
      </c>
    </row>
    <row r="2491" spans="14:20" x14ac:dyDescent="0.55000000000000004">
      <c r="N2491" t="s">
        <v>8219</v>
      </c>
      <c r="O2491">
        <v>1365525239</v>
      </c>
      <c r="P2491">
        <v>1368117239</v>
      </c>
      <c r="Q2491">
        <f t="shared" si="154"/>
        <v>2592000</v>
      </c>
      <c r="R2491" s="12">
        <f t="shared" si="152"/>
        <v>41373.690266203703</v>
      </c>
      <c r="S2491" s="12">
        <f t="shared" si="153"/>
        <v>41403.690266203703</v>
      </c>
      <c r="T2491">
        <f t="shared" si="155"/>
        <v>30</v>
      </c>
    </row>
    <row r="2492" spans="14:20" x14ac:dyDescent="0.55000000000000004">
      <c r="N2492" t="s">
        <v>8219</v>
      </c>
      <c r="O2492">
        <v>1335245276</v>
      </c>
      <c r="P2492">
        <v>1340429276</v>
      </c>
      <c r="Q2492">
        <f t="shared" si="154"/>
        <v>5184000</v>
      </c>
      <c r="R2492" s="12">
        <f t="shared" si="152"/>
        <v>41023.227731481478</v>
      </c>
      <c r="S2492" s="12">
        <f t="shared" si="153"/>
        <v>41083.227731481478</v>
      </c>
      <c r="T2492">
        <f t="shared" si="155"/>
        <v>60</v>
      </c>
    </row>
    <row r="2493" spans="14:20" x14ac:dyDescent="0.55000000000000004">
      <c r="N2493" t="s">
        <v>8219</v>
      </c>
      <c r="O2493">
        <v>1293739714</v>
      </c>
      <c r="P2493">
        <v>1295142660</v>
      </c>
      <c r="Q2493">
        <f t="shared" si="154"/>
        <v>1402946</v>
      </c>
      <c r="R2493" s="12">
        <f t="shared" si="152"/>
        <v>40542.839282407411</v>
      </c>
      <c r="S2493" s="12">
        <f t="shared" si="153"/>
        <v>40559.07708333333</v>
      </c>
      <c r="T2493">
        <f t="shared" si="155"/>
        <v>16.237800925919146</v>
      </c>
    </row>
    <row r="2494" spans="14:20" x14ac:dyDescent="0.55000000000000004">
      <c r="N2494" t="s">
        <v>8219</v>
      </c>
      <c r="O2494">
        <v>1335397188</v>
      </c>
      <c r="P2494">
        <v>1339840740</v>
      </c>
      <c r="Q2494">
        <f t="shared" si="154"/>
        <v>4443552</v>
      </c>
      <c r="R2494" s="12">
        <f t="shared" si="152"/>
        <v>41024.985972222225</v>
      </c>
      <c r="S2494" s="12">
        <f t="shared" si="153"/>
        <v>41076.415972222225</v>
      </c>
      <c r="T2494">
        <f t="shared" si="155"/>
        <v>51.430000000000291</v>
      </c>
    </row>
    <row r="2495" spans="14:20" x14ac:dyDescent="0.55000000000000004">
      <c r="N2495" t="s">
        <v>8219</v>
      </c>
      <c r="O2495">
        <v>1363320140</v>
      </c>
      <c r="P2495">
        <v>1367208140</v>
      </c>
      <c r="Q2495">
        <f t="shared" si="154"/>
        <v>3888000</v>
      </c>
      <c r="R2495" s="12">
        <f t="shared" si="152"/>
        <v>41348.168287037035</v>
      </c>
      <c r="S2495" s="12">
        <f t="shared" si="153"/>
        <v>41393.168287037035</v>
      </c>
      <c r="T2495">
        <f t="shared" si="155"/>
        <v>45</v>
      </c>
    </row>
    <row r="2496" spans="14:20" x14ac:dyDescent="0.55000000000000004">
      <c r="N2496" t="s">
        <v>8219</v>
      </c>
      <c r="O2496">
        <v>1335194944</v>
      </c>
      <c r="P2496">
        <v>1337786944</v>
      </c>
      <c r="Q2496">
        <f t="shared" si="154"/>
        <v>2592000</v>
      </c>
      <c r="R2496" s="12">
        <f t="shared" si="152"/>
        <v>41022.645185185182</v>
      </c>
      <c r="S2496" s="12">
        <f t="shared" si="153"/>
        <v>41052.645185185182</v>
      </c>
      <c r="T2496">
        <f t="shared" si="155"/>
        <v>30</v>
      </c>
    </row>
    <row r="2497" spans="14:20" x14ac:dyDescent="0.55000000000000004">
      <c r="N2497" t="s">
        <v>8219</v>
      </c>
      <c r="O2497">
        <v>1336430575</v>
      </c>
      <c r="P2497">
        <v>1339022575</v>
      </c>
      <c r="Q2497">
        <f t="shared" si="154"/>
        <v>2592000</v>
      </c>
      <c r="R2497" s="12">
        <f t="shared" si="152"/>
        <v>41036.946469907409</v>
      </c>
      <c r="S2497" s="12">
        <f t="shared" si="153"/>
        <v>41066.946469907409</v>
      </c>
      <c r="T2497">
        <f t="shared" si="155"/>
        <v>30</v>
      </c>
    </row>
    <row r="2498" spans="14:20" x14ac:dyDescent="0.55000000000000004">
      <c r="N2498" t="s">
        <v>8219</v>
      </c>
      <c r="O2498">
        <v>1361577292</v>
      </c>
      <c r="P2498">
        <v>1364597692</v>
      </c>
      <c r="Q2498">
        <f t="shared" si="154"/>
        <v>3020400</v>
      </c>
      <c r="R2498" s="12">
        <f t="shared" ref="R2498:R2561" si="156">(((O2498/60)/60)/24)+DATE(1970,1,1)</f>
        <v>41327.996435185189</v>
      </c>
      <c r="S2498" s="12">
        <f t="shared" ref="S2498:S2561" si="157">(((P2498/60)/60)/24)+DATE(1970,1,1)</f>
        <v>41362.954768518517</v>
      </c>
      <c r="T2498">
        <f t="shared" si="155"/>
        <v>34.958333333328483</v>
      </c>
    </row>
    <row r="2499" spans="14:20" x14ac:dyDescent="0.55000000000000004">
      <c r="N2499" t="s">
        <v>8219</v>
      </c>
      <c r="O2499">
        <v>1309986338</v>
      </c>
      <c r="P2499">
        <v>1312578338</v>
      </c>
      <c r="Q2499">
        <f t="shared" ref="Q2499:Q2562" si="158">P2499-O2499</f>
        <v>2592000</v>
      </c>
      <c r="R2499" s="12">
        <f t="shared" si="156"/>
        <v>40730.878912037035</v>
      </c>
      <c r="S2499" s="12">
        <f t="shared" si="157"/>
        <v>40760.878912037035</v>
      </c>
      <c r="T2499">
        <f t="shared" ref="T2499:T2562" si="159">S2499-R2499</f>
        <v>30</v>
      </c>
    </row>
    <row r="2500" spans="14:20" x14ac:dyDescent="0.55000000000000004">
      <c r="N2500" t="s">
        <v>8219</v>
      </c>
      <c r="O2500">
        <v>1421190787</v>
      </c>
      <c r="P2500">
        <v>1422400387</v>
      </c>
      <c r="Q2500">
        <f t="shared" si="158"/>
        <v>1209600</v>
      </c>
      <c r="R2500" s="12">
        <f t="shared" si="156"/>
        <v>42017.967442129629</v>
      </c>
      <c r="S2500" s="12">
        <f t="shared" si="157"/>
        <v>42031.967442129629</v>
      </c>
      <c r="T2500">
        <f t="shared" si="159"/>
        <v>14</v>
      </c>
    </row>
    <row r="2501" spans="14:20" x14ac:dyDescent="0.55000000000000004">
      <c r="N2501" t="s">
        <v>8219</v>
      </c>
      <c r="O2501">
        <v>1352820837</v>
      </c>
      <c r="P2501">
        <v>1356976800</v>
      </c>
      <c r="Q2501">
        <f t="shared" si="158"/>
        <v>4155963</v>
      </c>
      <c r="R2501" s="12">
        <f t="shared" si="156"/>
        <v>41226.648576388885</v>
      </c>
      <c r="S2501" s="12">
        <f t="shared" si="157"/>
        <v>41274.75</v>
      </c>
      <c r="T2501">
        <f t="shared" si="159"/>
        <v>48.101423611115024</v>
      </c>
    </row>
    <row r="2502" spans="14:20" x14ac:dyDescent="0.55000000000000004">
      <c r="N2502" t="s">
        <v>8219</v>
      </c>
      <c r="O2502">
        <v>1337884375</v>
      </c>
      <c r="P2502">
        <v>1340476375</v>
      </c>
      <c r="Q2502">
        <f t="shared" si="158"/>
        <v>2592000</v>
      </c>
      <c r="R2502" s="12">
        <f t="shared" si="156"/>
        <v>41053.772858796299</v>
      </c>
      <c r="S2502" s="12">
        <f t="shared" si="157"/>
        <v>41083.772858796299</v>
      </c>
      <c r="T2502">
        <f t="shared" si="159"/>
        <v>30</v>
      </c>
    </row>
    <row r="2503" spans="14:20" hidden="1" x14ac:dyDescent="0.55000000000000004">
      <c r="N2503" t="s">
        <v>8221</v>
      </c>
      <c r="O2503">
        <v>1440787104</v>
      </c>
      <c r="P2503">
        <v>1443379104</v>
      </c>
      <c r="Q2503">
        <f t="shared" si="158"/>
        <v>2592000</v>
      </c>
      <c r="R2503" s="12">
        <f t="shared" si="156"/>
        <v>42244.776666666665</v>
      </c>
      <c r="S2503" s="12">
        <f t="shared" si="157"/>
        <v>42274.776666666665</v>
      </c>
      <c r="T2503">
        <f t="shared" si="159"/>
        <v>30</v>
      </c>
    </row>
    <row r="2504" spans="14:20" hidden="1" x14ac:dyDescent="0.55000000000000004">
      <c r="N2504" t="s">
        <v>8221</v>
      </c>
      <c r="O2504">
        <v>1407440918</v>
      </c>
      <c r="P2504">
        <v>1411328918</v>
      </c>
      <c r="Q2504">
        <f t="shared" si="158"/>
        <v>3888000</v>
      </c>
      <c r="R2504" s="12">
        <f t="shared" si="156"/>
        <v>41858.825439814813</v>
      </c>
      <c r="S2504" s="12">
        <f t="shared" si="157"/>
        <v>41903.825439814813</v>
      </c>
      <c r="T2504">
        <f t="shared" si="159"/>
        <v>45</v>
      </c>
    </row>
    <row r="2505" spans="14:20" hidden="1" x14ac:dyDescent="0.55000000000000004">
      <c r="N2505" t="s">
        <v>8221</v>
      </c>
      <c r="O2505">
        <v>1462743308</v>
      </c>
      <c r="P2505">
        <v>1465333560</v>
      </c>
      <c r="Q2505">
        <f t="shared" si="158"/>
        <v>2590252</v>
      </c>
      <c r="R2505" s="12">
        <f t="shared" si="156"/>
        <v>42498.899398148147</v>
      </c>
      <c r="S2505" s="12">
        <f t="shared" si="157"/>
        <v>42528.879166666666</v>
      </c>
      <c r="T2505">
        <f t="shared" si="159"/>
        <v>29.97976851851854</v>
      </c>
    </row>
    <row r="2506" spans="14:20" hidden="1" x14ac:dyDescent="0.55000000000000004">
      <c r="N2506" t="s">
        <v>8221</v>
      </c>
      <c r="O2506">
        <v>1413418934</v>
      </c>
      <c r="P2506">
        <v>1416014534</v>
      </c>
      <c r="Q2506">
        <f t="shared" si="158"/>
        <v>2595600</v>
      </c>
      <c r="R2506" s="12">
        <f t="shared" si="156"/>
        <v>41928.015439814815</v>
      </c>
      <c r="S2506" s="12">
        <f t="shared" si="157"/>
        <v>41958.057106481487</v>
      </c>
      <c r="T2506">
        <f t="shared" si="159"/>
        <v>30.041666666671517</v>
      </c>
    </row>
    <row r="2507" spans="14:20" hidden="1" x14ac:dyDescent="0.55000000000000004">
      <c r="N2507" t="s">
        <v>8221</v>
      </c>
      <c r="O2507">
        <v>1423704016</v>
      </c>
      <c r="P2507">
        <v>1426292416</v>
      </c>
      <c r="Q2507">
        <f t="shared" si="158"/>
        <v>2588400</v>
      </c>
      <c r="R2507" s="12">
        <f t="shared" si="156"/>
        <v>42047.05574074074</v>
      </c>
      <c r="S2507" s="12">
        <f t="shared" si="157"/>
        <v>42077.014074074075</v>
      </c>
      <c r="T2507">
        <f t="shared" si="159"/>
        <v>29.958333333335759</v>
      </c>
    </row>
    <row r="2508" spans="14:20" hidden="1" x14ac:dyDescent="0.55000000000000004">
      <c r="N2508" t="s">
        <v>8221</v>
      </c>
      <c r="O2508">
        <v>1441955269</v>
      </c>
      <c r="P2508">
        <v>1443906000</v>
      </c>
      <c r="Q2508">
        <f t="shared" si="158"/>
        <v>1950731</v>
      </c>
      <c r="R2508" s="12">
        <f t="shared" si="156"/>
        <v>42258.297094907408</v>
      </c>
      <c r="S2508" s="12">
        <f t="shared" si="157"/>
        <v>42280.875</v>
      </c>
      <c r="T2508">
        <f t="shared" si="159"/>
        <v>22.577905092592118</v>
      </c>
    </row>
    <row r="2509" spans="14:20" hidden="1" x14ac:dyDescent="0.55000000000000004">
      <c r="N2509" t="s">
        <v>8221</v>
      </c>
      <c r="O2509">
        <v>1428716704</v>
      </c>
      <c r="P2509">
        <v>1431308704</v>
      </c>
      <c r="Q2509">
        <f t="shared" si="158"/>
        <v>2592000</v>
      </c>
      <c r="R2509" s="12">
        <f t="shared" si="156"/>
        <v>42105.072962962964</v>
      </c>
      <c r="S2509" s="12">
        <f t="shared" si="157"/>
        <v>42135.072962962964</v>
      </c>
      <c r="T2509">
        <f t="shared" si="159"/>
        <v>30</v>
      </c>
    </row>
    <row r="2510" spans="14:20" hidden="1" x14ac:dyDescent="0.55000000000000004">
      <c r="N2510" t="s">
        <v>8221</v>
      </c>
      <c r="O2510">
        <v>1405464634</v>
      </c>
      <c r="P2510">
        <v>1408056634</v>
      </c>
      <c r="Q2510">
        <f t="shared" si="158"/>
        <v>2592000</v>
      </c>
      <c r="R2510" s="12">
        <f t="shared" si="156"/>
        <v>41835.951782407406</v>
      </c>
      <c r="S2510" s="12">
        <f t="shared" si="157"/>
        <v>41865.951782407406</v>
      </c>
      <c r="T2510">
        <f t="shared" si="159"/>
        <v>30</v>
      </c>
    </row>
    <row r="2511" spans="14:20" hidden="1" x14ac:dyDescent="0.55000000000000004">
      <c r="N2511" t="s">
        <v>8221</v>
      </c>
      <c r="O2511">
        <v>1424719549</v>
      </c>
      <c r="P2511">
        <v>1429554349</v>
      </c>
      <c r="Q2511">
        <f t="shared" si="158"/>
        <v>4834800</v>
      </c>
      <c r="R2511" s="12">
        <f t="shared" si="156"/>
        <v>42058.809594907405</v>
      </c>
      <c r="S2511" s="12">
        <f t="shared" si="157"/>
        <v>42114.767928240741</v>
      </c>
      <c r="T2511">
        <f t="shared" si="159"/>
        <v>55.958333333335759</v>
      </c>
    </row>
    <row r="2512" spans="14:20" hidden="1" x14ac:dyDescent="0.55000000000000004">
      <c r="N2512" t="s">
        <v>8221</v>
      </c>
      <c r="O2512">
        <v>1426463772</v>
      </c>
      <c r="P2512">
        <v>1431647772</v>
      </c>
      <c r="Q2512">
        <f t="shared" si="158"/>
        <v>5184000</v>
      </c>
      <c r="R2512" s="12">
        <f t="shared" si="156"/>
        <v>42078.997361111105</v>
      </c>
      <c r="S2512" s="12">
        <f t="shared" si="157"/>
        <v>42138.997361111105</v>
      </c>
      <c r="T2512">
        <f t="shared" si="159"/>
        <v>60</v>
      </c>
    </row>
    <row r="2513" spans="14:20" hidden="1" x14ac:dyDescent="0.55000000000000004">
      <c r="N2513" t="s">
        <v>8221</v>
      </c>
      <c r="O2513">
        <v>1451731413</v>
      </c>
      <c r="P2513">
        <v>1454323413</v>
      </c>
      <c r="Q2513">
        <f t="shared" si="158"/>
        <v>2592000</v>
      </c>
      <c r="R2513" s="12">
        <f t="shared" si="156"/>
        <v>42371.446909722217</v>
      </c>
      <c r="S2513" s="12">
        <f t="shared" si="157"/>
        <v>42401.446909722217</v>
      </c>
      <c r="T2513">
        <f t="shared" si="159"/>
        <v>30</v>
      </c>
    </row>
    <row r="2514" spans="14:20" hidden="1" x14ac:dyDescent="0.55000000000000004">
      <c r="N2514" t="s">
        <v>8221</v>
      </c>
      <c r="O2514">
        <v>1417208561</v>
      </c>
      <c r="P2514">
        <v>1418504561</v>
      </c>
      <c r="Q2514">
        <f t="shared" si="158"/>
        <v>1296000</v>
      </c>
      <c r="R2514" s="12">
        <f t="shared" si="156"/>
        <v>41971.876863425925</v>
      </c>
      <c r="S2514" s="12">
        <f t="shared" si="157"/>
        <v>41986.876863425925</v>
      </c>
      <c r="T2514">
        <f t="shared" si="159"/>
        <v>15</v>
      </c>
    </row>
    <row r="2515" spans="14:20" hidden="1" x14ac:dyDescent="0.55000000000000004">
      <c r="N2515" t="s">
        <v>8221</v>
      </c>
      <c r="O2515">
        <v>1482883789</v>
      </c>
      <c r="P2515">
        <v>1488067789</v>
      </c>
      <c r="Q2515">
        <f t="shared" si="158"/>
        <v>5184000</v>
      </c>
      <c r="R2515" s="12">
        <f t="shared" si="156"/>
        <v>42732.00681712963</v>
      </c>
      <c r="S2515" s="12">
        <f t="shared" si="157"/>
        <v>42792.00681712963</v>
      </c>
      <c r="T2515">
        <f t="shared" si="159"/>
        <v>60</v>
      </c>
    </row>
    <row r="2516" spans="14:20" hidden="1" x14ac:dyDescent="0.55000000000000004">
      <c r="N2516" t="s">
        <v>8221</v>
      </c>
      <c r="O2516">
        <v>1407057677</v>
      </c>
      <c r="P2516">
        <v>1408526477</v>
      </c>
      <c r="Q2516">
        <f t="shared" si="158"/>
        <v>1468800</v>
      </c>
      <c r="R2516" s="12">
        <f t="shared" si="156"/>
        <v>41854.389780092592</v>
      </c>
      <c r="S2516" s="12">
        <f t="shared" si="157"/>
        <v>41871.389780092592</v>
      </c>
      <c r="T2516">
        <f t="shared" si="159"/>
        <v>17</v>
      </c>
    </row>
    <row r="2517" spans="14:20" hidden="1" x14ac:dyDescent="0.55000000000000004">
      <c r="N2517" t="s">
        <v>8221</v>
      </c>
      <c r="O2517">
        <v>1422043753</v>
      </c>
      <c r="P2517">
        <v>1424635753</v>
      </c>
      <c r="Q2517">
        <f t="shared" si="158"/>
        <v>2592000</v>
      </c>
      <c r="R2517" s="12">
        <f t="shared" si="156"/>
        <v>42027.839733796296</v>
      </c>
      <c r="S2517" s="12">
        <f t="shared" si="157"/>
        <v>42057.839733796296</v>
      </c>
      <c r="T2517">
        <f t="shared" si="159"/>
        <v>30</v>
      </c>
    </row>
    <row r="2518" spans="14:20" hidden="1" x14ac:dyDescent="0.55000000000000004">
      <c r="N2518" t="s">
        <v>8221</v>
      </c>
      <c r="O2518">
        <v>1414683652</v>
      </c>
      <c r="P2518">
        <v>1417279252</v>
      </c>
      <c r="Q2518">
        <f t="shared" si="158"/>
        <v>2595600</v>
      </c>
      <c r="R2518" s="12">
        <f t="shared" si="156"/>
        <v>41942.653379629628</v>
      </c>
      <c r="S2518" s="12">
        <f t="shared" si="157"/>
        <v>41972.6950462963</v>
      </c>
      <c r="T2518">
        <f t="shared" si="159"/>
        <v>30.041666666671517</v>
      </c>
    </row>
    <row r="2519" spans="14:20" hidden="1" x14ac:dyDescent="0.55000000000000004">
      <c r="N2519" t="s">
        <v>8221</v>
      </c>
      <c r="O2519">
        <v>1424200530</v>
      </c>
      <c r="P2519">
        <v>1426788930</v>
      </c>
      <c r="Q2519">
        <f t="shared" si="158"/>
        <v>2588400</v>
      </c>
      <c r="R2519" s="12">
        <f t="shared" si="156"/>
        <v>42052.802430555559</v>
      </c>
      <c r="S2519" s="12">
        <f t="shared" si="157"/>
        <v>42082.760763888888</v>
      </c>
      <c r="T2519">
        <f t="shared" si="159"/>
        <v>29.958333333328483</v>
      </c>
    </row>
    <row r="2520" spans="14:20" hidden="1" x14ac:dyDescent="0.55000000000000004">
      <c r="N2520" t="s">
        <v>8221</v>
      </c>
      <c r="O2520">
        <v>1413303628</v>
      </c>
      <c r="P2520">
        <v>1415899228</v>
      </c>
      <c r="Q2520">
        <f t="shared" si="158"/>
        <v>2595600</v>
      </c>
      <c r="R2520" s="12">
        <f t="shared" si="156"/>
        <v>41926.680879629632</v>
      </c>
      <c r="S2520" s="12">
        <f t="shared" si="157"/>
        <v>41956.722546296296</v>
      </c>
      <c r="T2520">
        <f t="shared" si="159"/>
        <v>30.041666666664241</v>
      </c>
    </row>
    <row r="2521" spans="14:20" hidden="1" x14ac:dyDescent="0.55000000000000004">
      <c r="N2521" t="s">
        <v>8221</v>
      </c>
      <c r="O2521">
        <v>1403149404</v>
      </c>
      <c r="P2521">
        <v>1405741404</v>
      </c>
      <c r="Q2521">
        <f t="shared" si="158"/>
        <v>2592000</v>
      </c>
      <c r="R2521" s="12">
        <f t="shared" si="156"/>
        <v>41809.155138888891</v>
      </c>
      <c r="S2521" s="12">
        <f t="shared" si="157"/>
        <v>41839.155138888891</v>
      </c>
      <c r="T2521">
        <f t="shared" si="159"/>
        <v>30</v>
      </c>
    </row>
    <row r="2522" spans="14:20" hidden="1" x14ac:dyDescent="0.55000000000000004">
      <c r="N2522" t="s">
        <v>8221</v>
      </c>
      <c r="O2522">
        <v>1472567085</v>
      </c>
      <c r="P2522">
        <v>1476559260</v>
      </c>
      <c r="Q2522">
        <f t="shared" si="158"/>
        <v>3992175</v>
      </c>
      <c r="R2522" s="12">
        <f t="shared" si="156"/>
        <v>42612.600520833337</v>
      </c>
      <c r="S2522" s="12">
        <f t="shared" si="157"/>
        <v>42658.806249999994</v>
      </c>
      <c r="T2522">
        <f t="shared" si="159"/>
        <v>46.205729166656965</v>
      </c>
    </row>
    <row r="2523" spans="14:20" x14ac:dyDescent="0.55000000000000004">
      <c r="N2523" t="s">
        <v>8219</v>
      </c>
      <c r="O2523">
        <v>1442963621</v>
      </c>
      <c r="P2523">
        <v>1444778021</v>
      </c>
      <c r="Q2523">
        <f t="shared" si="158"/>
        <v>1814400</v>
      </c>
      <c r="R2523" s="12">
        <f t="shared" si="156"/>
        <v>42269.967835648145</v>
      </c>
      <c r="S2523" s="12">
        <f t="shared" si="157"/>
        <v>42290.967835648145</v>
      </c>
      <c r="T2523">
        <f t="shared" si="159"/>
        <v>21</v>
      </c>
    </row>
    <row r="2524" spans="14:20" x14ac:dyDescent="0.55000000000000004">
      <c r="N2524" t="s">
        <v>8219</v>
      </c>
      <c r="O2524">
        <v>1459431960</v>
      </c>
      <c r="P2524">
        <v>1461336720</v>
      </c>
      <c r="Q2524">
        <f t="shared" si="158"/>
        <v>1904760</v>
      </c>
      <c r="R2524" s="12">
        <f t="shared" si="156"/>
        <v>42460.573611111111</v>
      </c>
      <c r="S2524" s="12">
        <f t="shared" si="157"/>
        <v>42482.619444444441</v>
      </c>
      <c r="T2524">
        <f t="shared" si="159"/>
        <v>22.045833333329938</v>
      </c>
    </row>
    <row r="2525" spans="14:20" x14ac:dyDescent="0.55000000000000004">
      <c r="N2525" t="s">
        <v>8219</v>
      </c>
      <c r="O2525">
        <v>1413674692</v>
      </c>
      <c r="P2525">
        <v>1416270292</v>
      </c>
      <c r="Q2525">
        <f t="shared" si="158"/>
        <v>2595600</v>
      </c>
      <c r="R2525" s="12">
        <f t="shared" si="156"/>
        <v>41930.975601851853</v>
      </c>
      <c r="S2525" s="12">
        <f t="shared" si="157"/>
        <v>41961.017268518524</v>
      </c>
      <c r="T2525">
        <f t="shared" si="159"/>
        <v>30.041666666671517</v>
      </c>
    </row>
    <row r="2526" spans="14:20" x14ac:dyDescent="0.55000000000000004">
      <c r="N2526" t="s">
        <v>8219</v>
      </c>
      <c r="O2526">
        <v>1416338557</v>
      </c>
      <c r="P2526">
        <v>1419136200</v>
      </c>
      <c r="Q2526">
        <f t="shared" si="158"/>
        <v>2797643</v>
      </c>
      <c r="R2526" s="12">
        <f t="shared" si="156"/>
        <v>41961.807372685187</v>
      </c>
      <c r="S2526" s="12">
        <f t="shared" si="157"/>
        <v>41994.1875</v>
      </c>
      <c r="T2526">
        <f t="shared" si="159"/>
        <v>32.380127314812853</v>
      </c>
    </row>
    <row r="2527" spans="14:20" x14ac:dyDescent="0.55000000000000004">
      <c r="N2527" t="s">
        <v>8219</v>
      </c>
      <c r="O2527">
        <v>1338322571</v>
      </c>
      <c r="P2527">
        <v>1340914571</v>
      </c>
      <c r="Q2527">
        <f t="shared" si="158"/>
        <v>2592000</v>
      </c>
      <c r="R2527" s="12">
        <f t="shared" si="156"/>
        <v>41058.844571759262</v>
      </c>
      <c r="S2527" s="12">
        <f t="shared" si="157"/>
        <v>41088.844571759262</v>
      </c>
      <c r="T2527">
        <f t="shared" si="159"/>
        <v>30</v>
      </c>
    </row>
    <row r="2528" spans="14:20" x14ac:dyDescent="0.55000000000000004">
      <c r="N2528" t="s">
        <v>8219</v>
      </c>
      <c r="O2528">
        <v>1415585474</v>
      </c>
      <c r="P2528">
        <v>1418014740</v>
      </c>
      <c r="Q2528">
        <f t="shared" si="158"/>
        <v>2429266</v>
      </c>
      <c r="R2528" s="12">
        <f t="shared" si="156"/>
        <v>41953.091134259259</v>
      </c>
      <c r="S2528" s="12">
        <f t="shared" si="157"/>
        <v>41981.207638888889</v>
      </c>
      <c r="T2528">
        <f t="shared" si="159"/>
        <v>28.116504629630072</v>
      </c>
    </row>
    <row r="2529" spans="14:20" x14ac:dyDescent="0.55000000000000004">
      <c r="N2529" t="s">
        <v>8219</v>
      </c>
      <c r="O2529">
        <v>1380477691</v>
      </c>
      <c r="P2529">
        <v>1382068740</v>
      </c>
      <c r="Q2529">
        <f t="shared" si="158"/>
        <v>1591049</v>
      </c>
      <c r="R2529" s="12">
        <f t="shared" si="156"/>
        <v>41546.75105324074</v>
      </c>
      <c r="S2529" s="12">
        <f t="shared" si="157"/>
        <v>41565.165972222225</v>
      </c>
      <c r="T2529">
        <f t="shared" si="159"/>
        <v>18.414918981485243</v>
      </c>
    </row>
    <row r="2530" spans="14:20" x14ac:dyDescent="0.55000000000000004">
      <c r="N2530" t="s">
        <v>8219</v>
      </c>
      <c r="O2530">
        <v>1438459303</v>
      </c>
      <c r="P2530">
        <v>1440068400</v>
      </c>
      <c r="Q2530">
        <f t="shared" si="158"/>
        <v>1609097</v>
      </c>
      <c r="R2530" s="12">
        <f t="shared" si="156"/>
        <v>42217.834525462968</v>
      </c>
      <c r="S2530" s="12">
        <f t="shared" si="157"/>
        <v>42236.458333333328</v>
      </c>
      <c r="T2530">
        <f t="shared" si="159"/>
        <v>18.623807870360906</v>
      </c>
    </row>
    <row r="2531" spans="14:20" x14ac:dyDescent="0.55000000000000004">
      <c r="N2531" t="s">
        <v>8219</v>
      </c>
      <c r="O2531">
        <v>1328752575</v>
      </c>
      <c r="P2531">
        <v>1332636975</v>
      </c>
      <c r="Q2531">
        <f t="shared" si="158"/>
        <v>3884400</v>
      </c>
      <c r="R2531" s="12">
        <f t="shared" si="156"/>
        <v>40948.080729166664</v>
      </c>
      <c r="S2531" s="12">
        <f t="shared" si="157"/>
        <v>40993.0390625</v>
      </c>
      <c r="T2531">
        <f t="shared" si="159"/>
        <v>44.958333333335759</v>
      </c>
    </row>
    <row r="2532" spans="14:20" x14ac:dyDescent="0.55000000000000004">
      <c r="N2532" t="s">
        <v>8219</v>
      </c>
      <c r="O2532">
        <v>1426711505</v>
      </c>
      <c r="P2532">
        <v>1429505400</v>
      </c>
      <c r="Q2532">
        <f t="shared" si="158"/>
        <v>2793895</v>
      </c>
      <c r="R2532" s="12">
        <f t="shared" si="156"/>
        <v>42081.864641203705</v>
      </c>
      <c r="S2532" s="12">
        <f t="shared" si="157"/>
        <v>42114.201388888891</v>
      </c>
      <c r="T2532">
        <f t="shared" si="159"/>
        <v>32.336747685185401</v>
      </c>
    </row>
    <row r="2533" spans="14:20" x14ac:dyDescent="0.55000000000000004">
      <c r="N2533" t="s">
        <v>8219</v>
      </c>
      <c r="O2533">
        <v>1437668354</v>
      </c>
      <c r="P2533">
        <v>1439611140</v>
      </c>
      <c r="Q2533">
        <f t="shared" si="158"/>
        <v>1942786</v>
      </c>
      <c r="R2533" s="12">
        <f t="shared" si="156"/>
        <v>42208.680023148147</v>
      </c>
      <c r="S2533" s="12">
        <f t="shared" si="157"/>
        <v>42231.165972222225</v>
      </c>
      <c r="T2533">
        <f t="shared" si="159"/>
        <v>22.485949074078235</v>
      </c>
    </row>
    <row r="2534" spans="14:20" x14ac:dyDescent="0.55000000000000004">
      <c r="N2534" t="s">
        <v>8219</v>
      </c>
      <c r="O2534">
        <v>1342556566</v>
      </c>
      <c r="P2534">
        <v>1345148566</v>
      </c>
      <c r="Q2534">
        <f t="shared" si="158"/>
        <v>2592000</v>
      </c>
      <c r="R2534" s="12">
        <f t="shared" si="156"/>
        <v>41107.849143518521</v>
      </c>
      <c r="S2534" s="12">
        <f t="shared" si="157"/>
        <v>41137.849143518521</v>
      </c>
      <c r="T2534">
        <f t="shared" si="159"/>
        <v>30</v>
      </c>
    </row>
    <row r="2535" spans="14:20" x14ac:dyDescent="0.55000000000000004">
      <c r="N2535" t="s">
        <v>8219</v>
      </c>
      <c r="O2535">
        <v>1359568911</v>
      </c>
      <c r="P2535">
        <v>1362160868</v>
      </c>
      <c r="Q2535">
        <f t="shared" si="158"/>
        <v>2591957</v>
      </c>
      <c r="R2535" s="12">
        <f t="shared" si="156"/>
        <v>41304.751284722224</v>
      </c>
      <c r="S2535" s="12">
        <f t="shared" si="157"/>
        <v>41334.750787037039</v>
      </c>
      <c r="T2535">
        <f t="shared" si="159"/>
        <v>29.99950231481489</v>
      </c>
    </row>
    <row r="2536" spans="14:20" x14ac:dyDescent="0.55000000000000004">
      <c r="N2536" t="s">
        <v>8219</v>
      </c>
      <c r="O2536">
        <v>1257871712</v>
      </c>
      <c r="P2536">
        <v>1262325600</v>
      </c>
      <c r="Q2536">
        <f t="shared" si="158"/>
        <v>4453888</v>
      </c>
      <c r="R2536" s="12">
        <f t="shared" si="156"/>
        <v>40127.700370370374</v>
      </c>
      <c r="S2536" s="12">
        <f t="shared" si="157"/>
        <v>40179.25</v>
      </c>
      <c r="T2536">
        <f t="shared" si="159"/>
        <v>51.549629629625997</v>
      </c>
    </row>
    <row r="2537" spans="14:20" x14ac:dyDescent="0.55000000000000004">
      <c r="N2537" t="s">
        <v>8219</v>
      </c>
      <c r="O2537">
        <v>1414781945</v>
      </c>
      <c r="P2537">
        <v>1417463945</v>
      </c>
      <c r="Q2537">
        <f t="shared" si="158"/>
        <v>2682000</v>
      </c>
      <c r="R2537" s="12">
        <f t="shared" si="156"/>
        <v>41943.791030092594</v>
      </c>
      <c r="S2537" s="12">
        <f t="shared" si="157"/>
        <v>41974.832696759258</v>
      </c>
      <c r="T2537">
        <f t="shared" si="159"/>
        <v>31.041666666664241</v>
      </c>
    </row>
    <row r="2538" spans="14:20" x14ac:dyDescent="0.55000000000000004">
      <c r="N2538" t="s">
        <v>8219</v>
      </c>
      <c r="O2538">
        <v>1373337166</v>
      </c>
      <c r="P2538">
        <v>1375151566</v>
      </c>
      <c r="Q2538">
        <f t="shared" si="158"/>
        <v>1814400</v>
      </c>
      <c r="R2538" s="12">
        <f t="shared" si="156"/>
        <v>41464.106087962966</v>
      </c>
      <c r="S2538" s="12">
        <f t="shared" si="157"/>
        <v>41485.106087962966</v>
      </c>
      <c r="T2538">
        <f t="shared" si="159"/>
        <v>21</v>
      </c>
    </row>
    <row r="2539" spans="14:20" x14ac:dyDescent="0.55000000000000004">
      <c r="N2539" t="s">
        <v>8219</v>
      </c>
      <c r="O2539">
        <v>1307028855</v>
      </c>
      <c r="P2539">
        <v>1312212855</v>
      </c>
      <c r="Q2539">
        <f t="shared" si="158"/>
        <v>5184000</v>
      </c>
      <c r="R2539" s="12">
        <f t="shared" si="156"/>
        <v>40696.648784722223</v>
      </c>
      <c r="S2539" s="12">
        <f t="shared" si="157"/>
        <v>40756.648784722223</v>
      </c>
      <c r="T2539">
        <f t="shared" si="159"/>
        <v>60</v>
      </c>
    </row>
    <row r="2540" spans="14:20" x14ac:dyDescent="0.55000000000000004">
      <c r="N2540" t="s">
        <v>8219</v>
      </c>
      <c r="O2540">
        <v>1359029661</v>
      </c>
      <c r="P2540">
        <v>1361681940</v>
      </c>
      <c r="Q2540">
        <f t="shared" si="158"/>
        <v>2652279</v>
      </c>
      <c r="R2540" s="12">
        <f t="shared" si="156"/>
        <v>41298.509965277779</v>
      </c>
      <c r="S2540" s="12">
        <f t="shared" si="157"/>
        <v>41329.207638888889</v>
      </c>
      <c r="T2540">
        <f t="shared" si="159"/>
        <v>30.697673611110076</v>
      </c>
    </row>
    <row r="2541" spans="14:20" x14ac:dyDescent="0.55000000000000004">
      <c r="N2541" t="s">
        <v>8219</v>
      </c>
      <c r="O2541">
        <v>1417729152</v>
      </c>
      <c r="P2541">
        <v>1422913152</v>
      </c>
      <c r="Q2541">
        <f t="shared" si="158"/>
        <v>5184000</v>
      </c>
      <c r="R2541" s="12">
        <f t="shared" si="156"/>
        <v>41977.902222222227</v>
      </c>
      <c r="S2541" s="12">
        <f t="shared" si="157"/>
        <v>42037.902222222227</v>
      </c>
      <c r="T2541">
        <f t="shared" si="159"/>
        <v>60</v>
      </c>
    </row>
    <row r="2542" spans="14:20" x14ac:dyDescent="0.55000000000000004">
      <c r="N2542" t="s">
        <v>8219</v>
      </c>
      <c r="O2542">
        <v>1314720721</v>
      </c>
      <c r="P2542">
        <v>1319904721</v>
      </c>
      <c r="Q2542">
        <f t="shared" si="158"/>
        <v>5184000</v>
      </c>
      <c r="R2542" s="12">
        <f t="shared" si="156"/>
        <v>40785.675011574072</v>
      </c>
      <c r="S2542" s="12">
        <f t="shared" si="157"/>
        <v>40845.675011574072</v>
      </c>
      <c r="T2542">
        <f t="shared" si="159"/>
        <v>60</v>
      </c>
    </row>
    <row r="2543" spans="14:20" x14ac:dyDescent="0.55000000000000004">
      <c r="N2543" t="s">
        <v>8219</v>
      </c>
      <c r="O2543">
        <v>1375008418</v>
      </c>
      <c r="P2543">
        <v>1380192418</v>
      </c>
      <c r="Q2543">
        <f t="shared" si="158"/>
        <v>5184000</v>
      </c>
      <c r="R2543" s="12">
        <f t="shared" si="156"/>
        <v>41483.449282407404</v>
      </c>
      <c r="S2543" s="12">
        <f t="shared" si="157"/>
        <v>41543.449282407404</v>
      </c>
      <c r="T2543">
        <f t="shared" si="159"/>
        <v>60</v>
      </c>
    </row>
    <row r="2544" spans="14:20" x14ac:dyDescent="0.55000000000000004">
      <c r="N2544" t="s">
        <v>8219</v>
      </c>
      <c r="O2544">
        <v>1377252857</v>
      </c>
      <c r="P2544">
        <v>1380599940</v>
      </c>
      <c r="Q2544">
        <f t="shared" si="158"/>
        <v>3347083</v>
      </c>
      <c r="R2544" s="12">
        <f t="shared" si="156"/>
        <v>41509.426585648151</v>
      </c>
      <c r="S2544" s="12">
        <f t="shared" si="157"/>
        <v>41548.165972222225</v>
      </c>
      <c r="T2544">
        <f t="shared" si="159"/>
        <v>38.73938657407416</v>
      </c>
    </row>
    <row r="2545" spans="14:20" x14ac:dyDescent="0.55000000000000004">
      <c r="N2545" t="s">
        <v>8219</v>
      </c>
      <c r="O2545">
        <v>1291257298</v>
      </c>
      <c r="P2545">
        <v>1293937200</v>
      </c>
      <c r="Q2545">
        <f t="shared" si="158"/>
        <v>2679902</v>
      </c>
      <c r="R2545" s="12">
        <f t="shared" si="156"/>
        <v>40514.107615740737</v>
      </c>
      <c r="S2545" s="12">
        <f t="shared" si="157"/>
        <v>40545.125</v>
      </c>
      <c r="T2545">
        <f t="shared" si="159"/>
        <v>31.017384259263054</v>
      </c>
    </row>
    <row r="2546" spans="14:20" x14ac:dyDescent="0.55000000000000004">
      <c r="N2546" t="s">
        <v>8219</v>
      </c>
      <c r="O2546">
        <v>1339158569</v>
      </c>
      <c r="P2546">
        <v>1341750569</v>
      </c>
      <c r="Q2546">
        <f t="shared" si="158"/>
        <v>2592000</v>
      </c>
      <c r="R2546" s="12">
        <f t="shared" si="156"/>
        <v>41068.520474537036</v>
      </c>
      <c r="S2546" s="12">
        <f t="shared" si="157"/>
        <v>41098.520474537036</v>
      </c>
      <c r="T2546">
        <f t="shared" si="159"/>
        <v>30</v>
      </c>
    </row>
    <row r="2547" spans="14:20" x14ac:dyDescent="0.55000000000000004">
      <c r="N2547" t="s">
        <v>8219</v>
      </c>
      <c r="O2547">
        <v>1421983138</v>
      </c>
      <c r="P2547">
        <v>1424997000</v>
      </c>
      <c r="Q2547">
        <f t="shared" si="158"/>
        <v>3013862</v>
      </c>
      <c r="R2547" s="12">
        <f t="shared" si="156"/>
        <v>42027.13817129629</v>
      </c>
      <c r="S2547" s="12">
        <f t="shared" si="157"/>
        <v>42062.020833333328</v>
      </c>
      <c r="T2547">
        <f t="shared" si="159"/>
        <v>34.882662037038244</v>
      </c>
    </row>
    <row r="2548" spans="14:20" x14ac:dyDescent="0.55000000000000004">
      <c r="N2548" t="s">
        <v>8219</v>
      </c>
      <c r="O2548">
        <v>1378586179</v>
      </c>
      <c r="P2548">
        <v>1380949200</v>
      </c>
      <c r="Q2548">
        <f t="shared" si="158"/>
        <v>2363021</v>
      </c>
      <c r="R2548" s="12">
        <f t="shared" si="156"/>
        <v>41524.858553240738</v>
      </c>
      <c r="S2548" s="12">
        <f t="shared" si="157"/>
        <v>41552.208333333336</v>
      </c>
      <c r="T2548">
        <f t="shared" si="159"/>
        <v>27.349780092597939</v>
      </c>
    </row>
    <row r="2549" spans="14:20" x14ac:dyDescent="0.55000000000000004">
      <c r="N2549" t="s">
        <v>8219</v>
      </c>
      <c r="O2549">
        <v>1330972403</v>
      </c>
      <c r="P2549">
        <v>1333560803</v>
      </c>
      <c r="Q2549">
        <f t="shared" si="158"/>
        <v>2588400</v>
      </c>
      <c r="R2549" s="12">
        <f t="shared" si="156"/>
        <v>40973.773182870369</v>
      </c>
      <c r="S2549" s="12">
        <f t="shared" si="157"/>
        <v>41003.731516203705</v>
      </c>
      <c r="T2549">
        <f t="shared" si="159"/>
        <v>29.958333333335759</v>
      </c>
    </row>
    <row r="2550" spans="14:20" x14ac:dyDescent="0.55000000000000004">
      <c r="N2550" t="s">
        <v>8219</v>
      </c>
      <c r="O2550">
        <v>1473087637</v>
      </c>
      <c r="P2550">
        <v>1475209620</v>
      </c>
      <c r="Q2550">
        <f t="shared" si="158"/>
        <v>2121983</v>
      </c>
      <c r="R2550" s="12">
        <f t="shared" si="156"/>
        <v>42618.625428240746</v>
      </c>
      <c r="S2550" s="12">
        <f t="shared" si="157"/>
        <v>42643.185416666667</v>
      </c>
      <c r="T2550">
        <f t="shared" si="159"/>
        <v>24.559988425920892</v>
      </c>
    </row>
    <row r="2551" spans="14:20" x14ac:dyDescent="0.55000000000000004">
      <c r="N2551" t="s">
        <v>8219</v>
      </c>
      <c r="O2551">
        <v>1366999870</v>
      </c>
      <c r="P2551">
        <v>1370019600</v>
      </c>
      <c r="Q2551">
        <f t="shared" si="158"/>
        <v>3019730</v>
      </c>
      <c r="R2551" s="12">
        <f t="shared" si="156"/>
        <v>41390.757754629631</v>
      </c>
      <c r="S2551" s="12">
        <f t="shared" si="157"/>
        <v>41425.708333333336</v>
      </c>
      <c r="T2551">
        <f t="shared" si="159"/>
        <v>34.950578703705105</v>
      </c>
    </row>
    <row r="2552" spans="14:20" x14ac:dyDescent="0.55000000000000004">
      <c r="N2552" t="s">
        <v>8219</v>
      </c>
      <c r="O2552">
        <v>1439392406</v>
      </c>
      <c r="P2552">
        <v>1444276740</v>
      </c>
      <c r="Q2552">
        <f t="shared" si="158"/>
        <v>4884334</v>
      </c>
      <c r="R2552" s="12">
        <f t="shared" si="156"/>
        <v>42228.634328703702</v>
      </c>
      <c r="S2552" s="12">
        <f t="shared" si="157"/>
        <v>42285.165972222225</v>
      </c>
      <c r="T2552">
        <f t="shared" si="159"/>
        <v>56.531643518523197</v>
      </c>
    </row>
    <row r="2553" spans="14:20" x14ac:dyDescent="0.55000000000000004">
      <c r="N2553" t="s">
        <v>8219</v>
      </c>
      <c r="O2553">
        <v>1329890585</v>
      </c>
      <c r="P2553">
        <v>1332362880</v>
      </c>
      <c r="Q2553">
        <f t="shared" si="158"/>
        <v>2472295</v>
      </c>
      <c r="R2553" s="12">
        <f t="shared" si="156"/>
        <v>40961.252141203702</v>
      </c>
      <c r="S2553" s="12">
        <f t="shared" si="157"/>
        <v>40989.866666666669</v>
      </c>
      <c r="T2553">
        <f t="shared" si="159"/>
        <v>28.614525462966412</v>
      </c>
    </row>
    <row r="2554" spans="14:20" x14ac:dyDescent="0.55000000000000004">
      <c r="N2554" t="s">
        <v>8219</v>
      </c>
      <c r="O2554">
        <v>1486149981</v>
      </c>
      <c r="P2554">
        <v>1488741981</v>
      </c>
      <c r="Q2554">
        <f t="shared" si="158"/>
        <v>2592000</v>
      </c>
      <c r="R2554" s="12">
        <f t="shared" si="156"/>
        <v>42769.809965277775</v>
      </c>
      <c r="S2554" s="12">
        <f t="shared" si="157"/>
        <v>42799.809965277775</v>
      </c>
      <c r="T2554">
        <f t="shared" si="159"/>
        <v>30</v>
      </c>
    </row>
    <row r="2555" spans="14:20" x14ac:dyDescent="0.55000000000000004">
      <c r="N2555" t="s">
        <v>8219</v>
      </c>
      <c r="O2555">
        <v>1343018807</v>
      </c>
      <c r="P2555">
        <v>1348202807</v>
      </c>
      <c r="Q2555">
        <f t="shared" si="158"/>
        <v>5184000</v>
      </c>
      <c r="R2555" s="12">
        <f t="shared" si="156"/>
        <v>41113.199155092596</v>
      </c>
      <c r="S2555" s="12">
        <f t="shared" si="157"/>
        <v>41173.199155092596</v>
      </c>
      <c r="T2555">
        <f t="shared" si="159"/>
        <v>60</v>
      </c>
    </row>
    <row r="2556" spans="14:20" x14ac:dyDescent="0.55000000000000004">
      <c r="N2556" t="s">
        <v>8219</v>
      </c>
      <c r="O2556">
        <v>1430445163</v>
      </c>
      <c r="P2556">
        <v>1433131140</v>
      </c>
      <c r="Q2556">
        <f t="shared" si="158"/>
        <v>2685977</v>
      </c>
      <c r="R2556" s="12">
        <f t="shared" si="156"/>
        <v>42125.078275462962</v>
      </c>
      <c r="S2556" s="12">
        <f t="shared" si="157"/>
        <v>42156.165972222225</v>
      </c>
      <c r="T2556">
        <f t="shared" si="159"/>
        <v>31.087696759263054</v>
      </c>
    </row>
    <row r="2557" spans="14:20" x14ac:dyDescent="0.55000000000000004">
      <c r="N2557" t="s">
        <v>8219</v>
      </c>
      <c r="O2557">
        <v>1335541393</v>
      </c>
      <c r="P2557">
        <v>1338219793</v>
      </c>
      <c r="Q2557">
        <f t="shared" si="158"/>
        <v>2678400</v>
      </c>
      <c r="R2557" s="12">
        <f t="shared" si="156"/>
        <v>41026.655011574076</v>
      </c>
      <c r="S2557" s="12">
        <f t="shared" si="157"/>
        <v>41057.655011574076</v>
      </c>
      <c r="T2557">
        <f t="shared" si="159"/>
        <v>31</v>
      </c>
    </row>
    <row r="2558" spans="14:20" x14ac:dyDescent="0.55000000000000004">
      <c r="N2558" t="s">
        <v>8219</v>
      </c>
      <c r="O2558">
        <v>1352504857</v>
      </c>
      <c r="P2558">
        <v>1356392857</v>
      </c>
      <c r="Q2558">
        <f t="shared" si="158"/>
        <v>3888000</v>
      </c>
      <c r="R2558" s="12">
        <f t="shared" si="156"/>
        <v>41222.991400462961</v>
      </c>
      <c r="S2558" s="12">
        <f t="shared" si="157"/>
        <v>41267.991400462961</v>
      </c>
      <c r="T2558">
        <f t="shared" si="159"/>
        <v>45</v>
      </c>
    </row>
    <row r="2559" spans="14:20" x14ac:dyDescent="0.55000000000000004">
      <c r="N2559" t="s">
        <v>8219</v>
      </c>
      <c r="O2559">
        <v>1397584386</v>
      </c>
      <c r="P2559">
        <v>1400176386</v>
      </c>
      <c r="Q2559">
        <f t="shared" si="158"/>
        <v>2592000</v>
      </c>
      <c r="R2559" s="12">
        <f t="shared" si="156"/>
        <v>41744.745208333334</v>
      </c>
      <c r="S2559" s="12">
        <f t="shared" si="157"/>
        <v>41774.745208333334</v>
      </c>
      <c r="T2559">
        <f t="shared" si="159"/>
        <v>30</v>
      </c>
    </row>
    <row r="2560" spans="14:20" x14ac:dyDescent="0.55000000000000004">
      <c r="N2560" t="s">
        <v>8219</v>
      </c>
      <c r="O2560">
        <v>1427747906</v>
      </c>
      <c r="P2560">
        <v>1430488740</v>
      </c>
      <c r="Q2560">
        <f t="shared" si="158"/>
        <v>2740834</v>
      </c>
      <c r="R2560" s="12">
        <f t="shared" si="156"/>
        <v>42093.860023148154</v>
      </c>
      <c r="S2560" s="12">
        <f t="shared" si="157"/>
        <v>42125.582638888889</v>
      </c>
      <c r="T2560">
        <f t="shared" si="159"/>
        <v>31.722615740734909</v>
      </c>
    </row>
    <row r="2561" spans="14:20" x14ac:dyDescent="0.55000000000000004">
      <c r="N2561" t="s">
        <v>8219</v>
      </c>
      <c r="O2561">
        <v>1318539484</v>
      </c>
      <c r="P2561">
        <v>1321385820</v>
      </c>
      <c r="Q2561">
        <f t="shared" si="158"/>
        <v>2846336</v>
      </c>
      <c r="R2561" s="12">
        <f t="shared" si="156"/>
        <v>40829.873657407406</v>
      </c>
      <c r="S2561" s="12">
        <f t="shared" si="157"/>
        <v>40862.817361111112</v>
      </c>
      <c r="T2561">
        <f t="shared" si="159"/>
        <v>32.943703703705978</v>
      </c>
    </row>
    <row r="2562" spans="14:20" x14ac:dyDescent="0.55000000000000004">
      <c r="N2562" t="s">
        <v>8219</v>
      </c>
      <c r="O2562">
        <v>1423090174</v>
      </c>
      <c r="P2562">
        <v>1425682174</v>
      </c>
      <c r="Q2562">
        <f t="shared" si="158"/>
        <v>2592000</v>
      </c>
      <c r="R2562" s="12">
        <f t="shared" ref="R2562:R2625" si="160">(((O2562/60)/60)/24)+DATE(1970,1,1)</f>
        <v>42039.951087962967</v>
      </c>
      <c r="S2562" s="12">
        <f t="shared" ref="S2562:S2625" si="161">(((P2562/60)/60)/24)+DATE(1970,1,1)</f>
        <v>42069.951087962967</v>
      </c>
      <c r="T2562">
        <f t="shared" si="159"/>
        <v>30</v>
      </c>
    </row>
    <row r="2563" spans="14:20" hidden="1" x14ac:dyDescent="0.55000000000000004">
      <c r="N2563" t="s">
        <v>8220</v>
      </c>
      <c r="O2563">
        <v>1442148089</v>
      </c>
      <c r="P2563">
        <v>1444740089</v>
      </c>
      <c r="Q2563">
        <f t="shared" ref="Q2563:Q2626" si="162">P2563-O2563</f>
        <v>2592000</v>
      </c>
      <c r="R2563" s="12">
        <f t="shared" si="160"/>
        <v>42260.528807870374</v>
      </c>
      <c r="S2563" s="12">
        <f t="shared" si="161"/>
        <v>42290.528807870374</v>
      </c>
      <c r="T2563">
        <f t="shared" ref="T2563:T2626" si="163">S2563-R2563</f>
        <v>30</v>
      </c>
    </row>
    <row r="2564" spans="14:20" hidden="1" x14ac:dyDescent="0.55000000000000004">
      <c r="N2564" t="s">
        <v>8220</v>
      </c>
      <c r="O2564">
        <v>1471005339</v>
      </c>
      <c r="P2564">
        <v>1476189339</v>
      </c>
      <c r="Q2564">
        <f t="shared" si="162"/>
        <v>5184000</v>
      </c>
      <c r="R2564" s="12">
        <f t="shared" si="160"/>
        <v>42594.524756944447</v>
      </c>
      <c r="S2564" s="12">
        <f t="shared" si="161"/>
        <v>42654.524756944447</v>
      </c>
      <c r="T2564">
        <f t="shared" si="163"/>
        <v>60</v>
      </c>
    </row>
    <row r="2565" spans="14:20" hidden="1" x14ac:dyDescent="0.55000000000000004">
      <c r="N2565" t="s">
        <v>8220</v>
      </c>
      <c r="O2565">
        <v>1433042451</v>
      </c>
      <c r="P2565">
        <v>1438226451</v>
      </c>
      <c r="Q2565">
        <f t="shared" si="162"/>
        <v>5184000</v>
      </c>
      <c r="R2565" s="12">
        <f t="shared" si="160"/>
        <v>42155.139479166668</v>
      </c>
      <c r="S2565" s="12">
        <f t="shared" si="161"/>
        <v>42215.139479166668</v>
      </c>
      <c r="T2565">
        <f t="shared" si="163"/>
        <v>60</v>
      </c>
    </row>
    <row r="2566" spans="14:20" hidden="1" x14ac:dyDescent="0.55000000000000004">
      <c r="N2566" t="s">
        <v>8220</v>
      </c>
      <c r="O2566">
        <v>1404262699</v>
      </c>
      <c r="P2566">
        <v>1406854699</v>
      </c>
      <c r="Q2566">
        <f t="shared" si="162"/>
        <v>2592000</v>
      </c>
      <c r="R2566" s="12">
        <f t="shared" si="160"/>
        <v>41822.040497685186</v>
      </c>
      <c r="S2566" s="12">
        <f t="shared" si="161"/>
        <v>41852.040497685186</v>
      </c>
      <c r="T2566">
        <f t="shared" si="163"/>
        <v>30</v>
      </c>
    </row>
    <row r="2567" spans="14:20" hidden="1" x14ac:dyDescent="0.55000000000000004">
      <c r="N2567" t="s">
        <v>8220</v>
      </c>
      <c r="O2567">
        <v>1457710589</v>
      </c>
      <c r="P2567">
        <v>1462827000</v>
      </c>
      <c r="Q2567">
        <f t="shared" si="162"/>
        <v>5116411</v>
      </c>
      <c r="R2567" s="12">
        <f t="shared" si="160"/>
        <v>42440.650335648148</v>
      </c>
      <c r="S2567" s="12">
        <f t="shared" si="161"/>
        <v>42499.868055555555</v>
      </c>
      <c r="T2567">
        <f t="shared" si="163"/>
        <v>59.217719907406718</v>
      </c>
    </row>
    <row r="2568" spans="14:20" hidden="1" x14ac:dyDescent="0.55000000000000004">
      <c r="N2568" t="s">
        <v>8220</v>
      </c>
      <c r="O2568">
        <v>1406071948</v>
      </c>
      <c r="P2568">
        <v>1408663948</v>
      </c>
      <c r="Q2568">
        <f t="shared" si="162"/>
        <v>2592000</v>
      </c>
      <c r="R2568" s="12">
        <f t="shared" si="160"/>
        <v>41842.980879629627</v>
      </c>
      <c r="S2568" s="12">
        <f t="shared" si="161"/>
        <v>41872.980879629627</v>
      </c>
      <c r="T2568">
        <f t="shared" si="163"/>
        <v>30</v>
      </c>
    </row>
    <row r="2569" spans="14:20" hidden="1" x14ac:dyDescent="0.55000000000000004">
      <c r="N2569" t="s">
        <v>8220</v>
      </c>
      <c r="O2569">
        <v>1427231138</v>
      </c>
      <c r="P2569">
        <v>1429823138</v>
      </c>
      <c r="Q2569">
        <f t="shared" si="162"/>
        <v>2592000</v>
      </c>
      <c r="R2569" s="12">
        <f t="shared" si="160"/>
        <v>42087.878912037035</v>
      </c>
      <c r="S2569" s="12">
        <f t="shared" si="161"/>
        <v>42117.878912037035</v>
      </c>
      <c r="T2569">
        <f t="shared" si="163"/>
        <v>30</v>
      </c>
    </row>
    <row r="2570" spans="14:20" hidden="1" x14ac:dyDescent="0.55000000000000004">
      <c r="N2570" t="s">
        <v>8220</v>
      </c>
      <c r="O2570">
        <v>1470153594</v>
      </c>
      <c r="P2570">
        <v>1472745594</v>
      </c>
      <c r="Q2570">
        <f t="shared" si="162"/>
        <v>2592000</v>
      </c>
      <c r="R2570" s="12">
        <f t="shared" si="160"/>
        <v>42584.666597222225</v>
      </c>
      <c r="S2570" s="12">
        <f t="shared" si="161"/>
        <v>42614.666597222225</v>
      </c>
      <c r="T2570">
        <f t="shared" si="163"/>
        <v>30</v>
      </c>
    </row>
    <row r="2571" spans="14:20" hidden="1" x14ac:dyDescent="0.55000000000000004">
      <c r="N2571" t="s">
        <v>8220</v>
      </c>
      <c r="O2571">
        <v>1439865112</v>
      </c>
      <c r="P2571">
        <v>1442457112</v>
      </c>
      <c r="Q2571">
        <f t="shared" si="162"/>
        <v>2592000</v>
      </c>
      <c r="R2571" s="12">
        <f t="shared" si="160"/>
        <v>42234.105462962965</v>
      </c>
      <c r="S2571" s="12">
        <f t="shared" si="161"/>
        <v>42264.105462962965</v>
      </c>
      <c r="T2571">
        <f t="shared" si="163"/>
        <v>30</v>
      </c>
    </row>
    <row r="2572" spans="14:20" hidden="1" x14ac:dyDescent="0.55000000000000004">
      <c r="N2572" t="s">
        <v>8220</v>
      </c>
      <c r="O2572">
        <v>1483998035</v>
      </c>
      <c r="P2572">
        <v>1486590035</v>
      </c>
      <c r="Q2572">
        <f t="shared" si="162"/>
        <v>2592000</v>
      </c>
      <c r="R2572" s="12">
        <f t="shared" si="160"/>
        <v>42744.903182870374</v>
      </c>
      <c r="S2572" s="12">
        <f t="shared" si="161"/>
        <v>42774.903182870374</v>
      </c>
      <c r="T2572">
        <f t="shared" si="163"/>
        <v>30</v>
      </c>
    </row>
    <row r="2573" spans="14:20" hidden="1" x14ac:dyDescent="0.55000000000000004">
      <c r="N2573" t="s">
        <v>8220</v>
      </c>
      <c r="O2573">
        <v>1458461521</v>
      </c>
      <c r="P2573">
        <v>1463645521</v>
      </c>
      <c r="Q2573">
        <f t="shared" si="162"/>
        <v>5184000</v>
      </c>
      <c r="R2573" s="12">
        <f t="shared" si="160"/>
        <v>42449.341678240744</v>
      </c>
      <c r="S2573" s="12">
        <f t="shared" si="161"/>
        <v>42509.341678240744</v>
      </c>
      <c r="T2573">
        <f t="shared" si="163"/>
        <v>60</v>
      </c>
    </row>
    <row r="2574" spans="14:20" hidden="1" x14ac:dyDescent="0.55000000000000004">
      <c r="N2574" t="s">
        <v>8220</v>
      </c>
      <c r="O2574">
        <v>1426301517</v>
      </c>
      <c r="P2574">
        <v>1428893517</v>
      </c>
      <c r="Q2574">
        <f t="shared" si="162"/>
        <v>2592000</v>
      </c>
      <c r="R2574" s="12">
        <f t="shared" si="160"/>
        <v>42077.119409722218</v>
      </c>
      <c r="S2574" s="12">
        <f t="shared" si="161"/>
        <v>42107.119409722218</v>
      </c>
      <c r="T2574">
        <f t="shared" si="163"/>
        <v>30</v>
      </c>
    </row>
    <row r="2575" spans="14:20" hidden="1" x14ac:dyDescent="0.55000000000000004">
      <c r="N2575" t="s">
        <v>8220</v>
      </c>
      <c r="O2575">
        <v>1404915149</v>
      </c>
      <c r="P2575">
        <v>1408803149</v>
      </c>
      <c r="Q2575">
        <f t="shared" si="162"/>
        <v>3888000</v>
      </c>
      <c r="R2575" s="12">
        <f t="shared" si="160"/>
        <v>41829.592002314814</v>
      </c>
      <c r="S2575" s="12">
        <f t="shared" si="161"/>
        <v>41874.592002314814</v>
      </c>
      <c r="T2575">
        <f t="shared" si="163"/>
        <v>45</v>
      </c>
    </row>
    <row r="2576" spans="14:20" hidden="1" x14ac:dyDescent="0.55000000000000004">
      <c r="N2576" t="s">
        <v>8220</v>
      </c>
      <c r="O2576">
        <v>1461786545</v>
      </c>
      <c r="P2576">
        <v>1463600945</v>
      </c>
      <c r="Q2576">
        <f t="shared" si="162"/>
        <v>1814400</v>
      </c>
      <c r="R2576" s="12">
        <f t="shared" si="160"/>
        <v>42487.825752314813</v>
      </c>
      <c r="S2576" s="12">
        <f t="shared" si="161"/>
        <v>42508.825752314813</v>
      </c>
      <c r="T2576">
        <f t="shared" si="163"/>
        <v>21</v>
      </c>
    </row>
    <row r="2577" spans="14:20" hidden="1" x14ac:dyDescent="0.55000000000000004">
      <c r="N2577" t="s">
        <v>8220</v>
      </c>
      <c r="O2577">
        <v>1418438194</v>
      </c>
      <c r="P2577">
        <v>1421030194</v>
      </c>
      <c r="Q2577">
        <f t="shared" si="162"/>
        <v>2592000</v>
      </c>
      <c r="R2577" s="12">
        <f t="shared" si="160"/>
        <v>41986.108726851846</v>
      </c>
      <c r="S2577" s="12">
        <f t="shared" si="161"/>
        <v>42016.108726851846</v>
      </c>
      <c r="T2577">
        <f t="shared" si="163"/>
        <v>30</v>
      </c>
    </row>
    <row r="2578" spans="14:20" hidden="1" x14ac:dyDescent="0.55000000000000004">
      <c r="N2578" t="s">
        <v>8220</v>
      </c>
      <c r="O2578">
        <v>1424823247</v>
      </c>
      <c r="P2578">
        <v>1428707647</v>
      </c>
      <c r="Q2578">
        <f t="shared" si="162"/>
        <v>3884400</v>
      </c>
      <c r="R2578" s="12">
        <f t="shared" si="160"/>
        <v>42060.00980324074</v>
      </c>
      <c r="S2578" s="12">
        <f t="shared" si="161"/>
        <v>42104.968136574069</v>
      </c>
      <c r="T2578">
        <f t="shared" si="163"/>
        <v>44.958333333328483</v>
      </c>
    </row>
    <row r="2579" spans="14:20" hidden="1" x14ac:dyDescent="0.55000000000000004">
      <c r="N2579" t="s">
        <v>8220</v>
      </c>
      <c r="O2579">
        <v>1405021297</v>
      </c>
      <c r="P2579">
        <v>1407181297</v>
      </c>
      <c r="Q2579">
        <f t="shared" si="162"/>
        <v>2160000</v>
      </c>
      <c r="R2579" s="12">
        <f t="shared" si="160"/>
        <v>41830.820567129631</v>
      </c>
      <c r="S2579" s="12">
        <f t="shared" si="161"/>
        <v>41855.820567129631</v>
      </c>
      <c r="T2579">
        <f t="shared" si="163"/>
        <v>25</v>
      </c>
    </row>
    <row r="2580" spans="14:20" hidden="1" x14ac:dyDescent="0.55000000000000004">
      <c r="N2580" t="s">
        <v>8220</v>
      </c>
      <c r="O2580">
        <v>1440203579</v>
      </c>
      <c r="P2580">
        <v>1444410000</v>
      </c>
      <c r="Q2580">
        <f t="shared" si="162"/>
        <v>4206421</v>
      </c>
      <c r="R2580" s="12">
        <f t="shared" si="160"/>
        <v>42238.022905092599</v>
      </c>
      <c r="S2580" s="12">
        <f t="shared" si="161"/>
        <v>42286.708333333328</v>
      </c>
      <c r="T2580">
        <f t="shared" si="163"/>
        <v>48.685428240729379</v>
      </c>
    </row>
    <row r="2581" spans="14:20" hidden="1" x14ac:dyDescent="0.55000000000000004">
      <c r="N2581" t="s">
        <v>8220</v>
      </c>
      <c r="O2581">
        <v>1405626903</v>
      </c>
      <c r="P2581">
        <v>1410810903</v>
      </c>
      <c r="Q2581">
        <f t="shared" si="162"/>
        <v>5184000</v>
      </c>
      <c r="R2581" s="12">
        <f t="shared" si="160"/>
        <v>41837.829895833333</v>
      </c>
      <c r="S2581" s="12">
        <f t="shared" si="161"/>
        <v>41897.829895833333</v>
      </c>
      <c r="T2581">
        <f t="shared" si="163"/>
        <v>60</v>
      </c>
    </row>
    <row r="2582" spans="14:20" hidden="1" x14ac:dyDescent="0.55000000000000004">
      <c r="N2582" t="s">
        <v>8220</v>
      </c>
      <c r="O2582">
        <v>1429170603</v>
      </c>
      <c r="P2582">
        <v>1431745200</v>
      </c>
      <c r="Q2582">
        <f t="shared" si="162"/>
        <v>2574597</v>
      </c>
      <c r="R2582" s="12">
        <f t="shared" si="160"/>
        <v>42110.326423611114</v>
      </c>
      <c r="S2582" s="12">
        <f t="shared" si="161"/>
        <v>42140.125</v>
      </c>
      <c r="T2582">
        <f t="shared" si="163"/>
        <v>29.798576388886431</v>
      </c>
    </row>
    <row r="2583" spans="14:20" hidden="1" x14ac:dyDescent="0.55000000000000004">
      <c r="N2583" t="s">
        <v>8221</v>
      </c>
      <c r="O2583">
        <v>1445094298</v>
      </c>
      <c r="P2583">
        <v>1447689898</v>
      </c>
      <c r="Q2583">
        <f t="shared" si="162"/>
        <v>2595600</v>
      </c>
      <c r="R2583" s="12">
        <f t="shared" si="160"/>
        <v>42294.628449074073</v>
      </c>
      <c r="S2583" s="12">
        <f t="shared" si="161"/>
        <v>42324.670115740737</v>
      </c>
      <c r="T2583">
        <f t="shared" si="163"/>
        <v>30.041666666664241</v>
      </c>
    </row>
    <row r="2584" spans="14:20" hidden="1" x14ac:dyDescent="0.55000000000000004">
      <c r="N2584" t="s">
        <v>8221</v>
      </c>
      <c r="O2584">
        <v>1475192634</v>
      </c>
      <c r="P2584">
        <v>1477784634</v>
      </c>
      <c r="Q2584">
        <f t="shared" si="162"/>
        <v>2592000</v>
      </c>
      <c r="R2584" s="12">
        <f t="shared" si="160"/>
        <v>42642.988819444443</v>
      </c>
      <c r="S2584" s="12">
        <f t="shared" si="161"/>
        <v>42672.988819444443</v>
      </c>
      <c r="T2584">
        <f t="shared" si="163"/>
        <v>30</v>
      </c>
    </row>
    <row r="2585" spans="14:20" hidden="1" x14ac:dyDescent="0.55000000000000004">
      <c r="N2585" t="s">
        <v>8221</v>
      </c>
      <c r="O2585">
        <v>1421346480</v>
      </c>
      <c r="P2585">
        <v>1426526880</v>
      </c>
      <c r="Q2585">
        <f t="shared" si="162"/>
        <v>5180400</v>
      </c>
      <c r="R2585" s="12">
        <f t="shared" si="160"/>
        <v>42019.76944444445</v>
      </c>
      <c r="S2585" s="12">
        <f t="shared" si="161"/>
        <v>42079.727777777778</v>
      </c>
      <c r="T2585">
        <f t="shared" si="163"/>
        <v>59.958333333328483</v>
      </c>
    </row>
    <row r="2586" spans="14:20" hidden="1" x14ac:dyDescent="0.55000000000000004">
      <c r="N2586" t="s">
        <v>8221</v>
      </c>
      <c r="O2586">
        <v>1431749369</v>
      </c>
      <c r="P2586">
        <v>1434341369</v>
      </c>
      <c r="Q2586">
        <f t="shared" si="162"/>
        <v>2592000</v>
      </c>
      <c r="R2586" s="12">
        <f t="shared" si="160"/>
        <v>42140.173252314817</v>
      </c>
      <c r="S2586" s="12">
        <f t="shared" si="161"/>
        <v>42170.173252314817</v>
      </c>
      <c r="T2586">
        <f t="shared" si="163"/>
        <v>30</v>
      </c>
    </row>
    <row r="2587" spans="14:20" hidden="1" x14ac:dyDescent="0.55000000000000004">
      <c r="N2587" t="s">
        <v>8221</v>
      </c>
      <c r="O2587">
        <v>1402009632</v>
      </c>
      <c r="P2587">
        <v>1404601632</v>
      </c>
      <c r="Q2587">
        <f t="shared" si="162"/>
        <v>2592000</v>
      </c>
      <c r="R2587" s="12">
        <f t="shared" si="160"/>
        <v>41795.963333333333</v>
      </c>
      <c r="S2587" s="12">
        <f t="shared" si="161"/>
        <v>41825.963333333333</v>
      </c>
      <c r="T2587">
        <f t="shared" si="163"/>
        <v>30</v>
      </c>
    </row>
    <row r="2588" spans="14:20" hidden="1" x14ac:dyDescent="0.55000000000000004">
      <c r="N2588" t="s">
        <v>8221</v>
      </c>
      <c r="O2588">
        <v>1448438136</v>
      </c>
      <c r="P2588">
        <v>1451030136</v>
      </c>
      <c r="Q2588">
        <f t="shared" si="162"/>
        <v>2592000</v>
      </c>
      <c r="R2588" s="12">
        <f t="shared" si="160"/>
        <v>42333.330277777779</v>
      </c>
      <c r="S2588" s="12">
        <f t="shared" si="161"/>
        <v>42363.330277777779</v>
      </c>
      <c r="T2588">
        <f t="shared" si="163"/>
        <v>30</v>
      </c>
    </row>
    <row r="2589" spans="14:20" hidden="1" x14ac:dyDescent="0.55000000000000004">
      <c r="N2589" t="s">
        <v>8221</v>
      </c>
      <c r="O2589">
        <v>1448899953</v>
      </c>
      <c r="P2589">
        <v>1451491953</v>
      </c>
      <c r="Q2589">
        <f t="shared" si="162"/>
        <v>2592000</v>
      </c>
      <c r="R2589" s="12">
        <f t="shared" si="160"/>
        <v>42338.675381944442</v>
      </c>
      <c r="S2589" s="12">
        <f t="shared" si="161"/>
        <v>42368.675381944442</v>
      </c>
      <c r="T2589">
        <f t="shared" si="163"/>
        <v>30</v>
      </c>
    </row>
    <row r="2590" spans="14:20" hidden="1" x14ac:dyDescent="0.55000000000000004">
      <c r="N2590" t="s">
        <v>8221</v>
      </c>
      <c r="O2590">
        <v>1423325626</v>
      </c>
      <c r="P2590">
        <v>1427807640</v>
      </c>
      <c r="Q2590">
        <f t="shared" si="162"/>
        <v>4482014</v>
      </c>
      <c r="R2590" s="12">
        <f t="shared" si="160"/>
        <v>42042.676226851851</v>
      </c>
      <c r="S2590" s="12">
        <f t="shared" si="161"/>
        <v>42094.551388888889</v>
      </c>
      <c r="T2590">
        <f t="shared" si="163"/>
        <v>51.875162037038535</v>
      </c>
    </row>
    <row r="2591" spans="14:20" hidden="1" x14ac:dyDescent="0.55000000000000004">
      <c r="N2591" t="s">
        <v>8221</v>
      </c>
      <c r="O2591">
        <v>1456145527</v>
      </c>
      <c r="P2591">
        <v>1458733927</v>
      </c>
      <c r="Q2591">
        <f t="shared" si="162"/>
        <v>2588400</v>
      </c>
      <c r="R2591" s="12">
        <f t="shared" si="160"/>
        <v>42422.536192129628</v>
      </c>
      <c r="S2591" s="12">
        <f t="shared" si="161"/>
        <v>42452.494525462964</v>
      </c>
      <c r="T2591">
        <f t="shared" si="163"/>
        <v>29.958333333335759</v>
      </c>
    </row>
    <row r="2592" spans="14:20" hidden="1" x14ac:dyDescent="0.55000000000000004">
      <c r="N2592" t="s">
        <v>8221</v>
      </c>
      <c r="O2592">
        <v>1453212497</v>
      </c>
      <c r="P2592">
        <v>1453817297</v>
      </c>
      <c r="Q2592">
        <f t="shared" si="162"/>
        <v>604800</v>
      </c>
      <c r="R2592" s="12">
        <f t="shared" si="160"/>
        <v>42388.589085648149</v>
      </c>
      <c r="S2592" s="12">
        <f t="shared" si="161"/>
        <v>42395.589085648149</v>
      </c>
      <c r="T2592">
        <f t="shared" si="163"/>
        <v>7</v>
      </c>
    </row>
    <row r="2593" spans="14:20" hidden="1" x14ac:dyDescent="0.55000000000000004">
      <c r="N2593" t="s">
        <v>8221</v>
      </c>
      <c r="O2593">
        <v>1452721524</v>
      </c>
      <c r="P2593">
        <v>1457901924</v>
      </c>
      <c r="Q2593">
        <f t="shared" si="162"/>
        <v>5180400</v>
      </c>
      <c r="R2593" s="12">
        <f t="shared" si="160"/>
        <v>42382.906527777777</v>
      </c>
      <c r="S2593" s="12">
        <f t="shared" si="161"/>
        <v>42442.864861111113</v>
      </c>
      <c r="T2593">
        <f t="shared" si="163"/>
        <v>59.958333333335759</v>
      </c>
    </row>
    <row r="2594" spans="14:20" hidden="1" x14ac:dyDescent="0.55000000000000004">
      <c r="N2594" t="s">
        <v>8221</v>
      </c>
      <c r="O2594">
        <v>1409944421</v>
      </c>
      <c r="P2594">
        <v>1412536421</v>
      </c>
      <c r="Q2594">
        <f t="shared" si="162"/>
        <v>2592000</v>
      </c>
      <c r="R2594" s="12">
        <f t="shared" si="160"/>
        <v>41887.801168981481</v>
      </c>
      <c r="S2594" s="12">
        <f t="shared" si="161"/>
        <v>41917.801168981481</v>
      </c>
      <c r="T2594">
        <f t="shared" si="163"/>
        <v>30</v>
      </c>
    </row>
    <row r="2595" spans="14:20" hidden="1" x14ac:dyDescent="0.55000000000000004">
      <c r="N2595" t="s">
        <v>8221</v>
      </c>
      <c r="O2595">
        <v>1427401026</v>
      </c>
      <c r="P2595">
        <v>1429993026</v>
      </c>
      <c r="Q2595">
        <f t="shared" si="162"/>
        <v>2592000</v>
      </c>
      <c r="R2595" s="12">
        <f t="shared" si="160"/>
        <v>42089.84520833334</v>
      </c>
      <c r="S2595" s="12">
        <f t="shared" si="161"/>
        <v>42119.84520833334</v>
      </c>
      <c r="T2595">
        <f t="shared" si="163"/>
        <v>30</v>
      </c>
    </row>
    <row r="2596" spans="14:20" hidden="1" x14ac:dyDescent="0.55000000000000004">
      <c r="N2596" t="s">
        <v>8221</v>
      </c>
      <c r="O2596">
        <v>1404861228</v>
      </c>
      <c r="P2596">
        <v>1407453228</v>
      </c>
      <c r="Q2596">
        <f t="shared" si="162"/>
        <v>2592000</v>
      </c>
      <c r="R2596" s="12">
        <f t="shared" si="160"/>
        <v>41828.967916666668</v>
      </c>
      <c r="S2596" s="12">
        <f t="shared" si="161"/>
        <v>41858.967916666668</v>
      </c>
      <c r="T2596">
        <f t="shared" si="163"/>
        <v>30</v>
      </c>
    </row>
    <row r="2597" spans="14:20" hidden="1" x14ac:dyDescent="0.55000000000000004">
      <c r="N2597" t="s">
        <v>8221</v>
      </c>
      <c r="O2597">
        <v>1485323500</v>
      </c>
      <c r="P2597">
        <v>1487915500</v>
      </c>
      <c r="Q2597">
        <f t="shared" si="162"/>
        <v>2592000</v>
      </c>
      <c r="R2597" s="12">
        <f t="shared" si="160"/>
        <v>42760.244212962964</v>
      </c>
      <c r="S2597" s="12">
        <f t="shared" si="161"/>
        <v>42790.244212962964</v>
      </c>
      <c r="T2597">
        <f t="shared" si="163"/>
        <v>30</v>
      </c>
    </row>
    <row r="2598" spans="14:20" hidden="1" x14ac:dyDescent="0.55000000000000004">
      <c r="N2598" t="s">
        <v>8221</v>
      </c>
      <c r="O2598">
        <v>1404835009</v>
      </c>
      <c r="P2598">
        <v>1407427009</v>
      </c>
      <c r="Q2598">
        <f t="shared" si="162"/>
        <v>2592000</v>
      </c>
      <c r="R2598" s="12">
        <f t="shared" si="160"/>
        <v>41828.664456018516</v>
      </c>
      <c r="S2598" s="12">
        <f t="shared" si="161"/>
        <v>41858.664456018516</v>
      </c>
      <c r="T2598">
        <f t="shared" si="163"/>
        <v>30</v>
      </c>
    </row>
    <row r="2599" spans="14:20" hidden="1" x14ac:dyDescent="0.55000000000000004">
      <c r="N2599" t="s">
        <v>8221</v>
      </c>
      <c r="O2599">
        <v>1463731917</v>
      </c>
      <c r="P2599">
        <v>1466323917</v>
      </c>
      <c r="Q2599">
        <f t="shared" si="162"/>
        <v>2592000</v>
      </c>
      <c r="R2599" s="12">
        <f t="shared" si="160"/>
        <v>42510.341631944444</v>
      </c>
      <c r="S2599" s="12">
        <f t="shared" si="161"/>
        <v>42540.341631944444</v>
      </c>
      <c r="T2599">
        <f t="shared" si="163"/>
        <v>30</v>
      </c>
    </row>
    <row r="2600" spans="14:20" hidden="1" x14ac:dyDescent="0.55000000000000004">
      <c r="N2600" t="s">
        <v>8221</v>
      </c>
      <c r="O2600">
        <v>1440447001</v>
      </c>
      <c r="P2600">
        <v>1443039001</v>
      </c>
      <c r="Q2600">
        <f t="shared" si="162"/>
        <v>2592000</v>
      </c>
      <c r="R2600" s="12">
        <f t="shared" si="160"/>
        <v>42240.840289351851</v>
      </c>
      <c r="S2600" s="12">
        <f t="shared" si="161"/>
        <v>42270.840289351851</v>
      </c>
      <c r="T2600">
        <f t="shared" si="163"/>
        <v>30</v>
      </c>
    </row>
    <row r="2601" spans="14:20" hidden="1" x14ac:dyDescent="0.55000000000000004">
      <c r="N2601" t="s">
        <v>8221</v>
      </c>
      <c r="O2601">
        <v>1403201147</v>
      </c>
      <c r="P2601">
        <v>1407089147</v>
      </c>
      <c r="Q2601">
        <f t="shared" si="162"/>
        <v>3888000</v>
      </c>
      <c r="R2601" s="12">
        <f t="shared" si="160"/>
        <v>41809.754016203704</v>
      </c>
      <c r="S2601" s="12">
        <f t="shared" si="161"/>
        <v>41854.754016203704</v>
      </c>
      <c r="T2601">
        <f t="shared" si="163"/>
        <v>45</v>
      </c>
    </row>
    <row r="2602" spans="14:20" hidden="1" x14ac:dyDescent="0.55000000000000004">
      <c r="N2602" t="s">
        <v>8221</v>
      </c>
      <c r="O2602">
        <v>1453757800</v>
      </c>
      <c r="P2602">
        <v>1458938200</v>
      </c>
      <c r="Q2602">
        <f t="shared" si="162"/>
        <v>5180400</v>
      </c>
      <c r="R2602" s="12">
        <f t="shared" si="160"/>
        <v>42394.900462962964</v>
      </c>
      <c r="S2602" s="12">
        <f t="shared" si="161"/>
        <v>42454.858796296292</v>
      </c>
      <c r="T2602">
        <f t="shared" si="163"/>
        <v>59.958333333328483</v>
      </c>
    </row>
    <row r="2603" spans="14:20" x14ac:dyDescent="0.55000000000000004">
      <c r="N2603" t="s">
        <v>8219</v>
      </c>
      <c r="O2603">
        <v>1346276349</v>
      </c>
      <c r="P2603">
        <v>1347508740</v>
      </c>
      <c r="Q2603">
        <f t="shared" si="162"/>
        <v>1232391</v>
      </c>
      <c r="R2603" s="12">
        <f t="shared" si="160"/>
        <v>41150.902187499996</v>
      </c>
      <c r="S2603" s="12">
        <f t="shared" si="161"/>
        <v>41165.165972222225</v>
      </c>
      <c r="T2603">
        <f t="shared" si="163"/>
        <v>14.263784722228593</v>
      </c>
    </row>
    <row r="2604" spans="14:20" x14ac:dyDescent="0.55000000000000004">
      <c r="N2604" t="s">
        <v>8219</v>
      </c>
      <c r="O2604">
        <v>1412358968</v>
      </c>
      <c r="P2604">
        <v>1415827200</v>
      </c>
      <c r="Q2604">
        <f t="shared" si="162"/>
        <v>3468232</v>
      </c>
      <c r="R2604" s="12">
        <f t="shared" si="160"/>
        <v>41915.747314814813</v>
      </c>
      <c r="S2604" s="12">
        <f t="shared" si="161"/>
        <v>41955.888888888891</v>
      </c>
      <c r="T2604">
        <f t="shared" si="163"/>
        <v>40.141574074077653</v>
      </c>
    </row>
    <row r="2605" spans="14:20" x14ac:dyDescent="0.55000000000000004">
      <c r="N2605" t="s">
        <v>8219</v>
      </c>
      <c r="O2605">
        <v>1386626054</v>
      </c>
      <c r="P2605">
        <v>1387835654</v>
      </c>
      <c r="Q2605">
        <f t="shared" si="162"/>
        <v>1209600</v>
      </c>
      <c r="R2605" s="12">
        <f t="shared" si="160"/>
        <v>41617.912662037037</v>
      </c>
      <c r="S2605" s="12">
        <f t="shared" si="161"/>
        <v>41631.912662037037</v>
      </c>
      <c r="T2605">
        <f t="shared" si="163"/>
        <v>14</v>
      </c>
    </row>
    <row r="2606" spans="14:20" x14ac:dyDescent="0.55000000000000004">
      <c r="N2606" t="s">
        <v>8219</v>
      </c>
      <c r="O2606">
        <v>1333070023</v>
      </c>
      <c r="P2606">
        <v>1335662023</v>
      </c>
      <c r="Q2606">
        <f t="shared" si="162"/>
        <v>2592000</v>
      </c>
      <c r="R2606" s="12">
        <f t="shared" si="160"/>
        <v>40998.051192129627</v>
      </c>
      <c r="S2606" s="12">
        <f t="shared" si="161"/>
        <v>41028.051192129627</v>
      </c>
      <c r="T2606">
        <f t="shared" si="163"/>
        <v>30</v>
      </c>
    </row>
    <row r="2607" spans="14:20" x14ac:dyDescent="0.55000000000000004">
      <c r="N2607" t="s">
        <v>8219</v>
      </c>
      <c r="O2607">
        <v>1463576390</v>
      </c>
      <c r="P2607">
        <v>1466168390</v>
      </c>
      <c r="Q2607">
        <f t="shared" si="162"/>
        <v>2592000</v>
      </c>
      <c r="R2607" s="12">
        <f t="shared" si="160"/>
        <v>42508.541550925926</v>
      </c>
      <c r="S2607" s="12">
        <f t="shared" si="161"/>
        <v>42538.541550925926</v>
      </c>
      <c r="T2607">
        <f t="shared" si="163"/>
        <v>30</v>
      </c>
    </row>
    <row r="2608" spans="14:20" x14ac:dyDescent="0.55000000000000004">
      <c r="N2608" t="s">
        <v>8219</v>
      </c>
      <c r="O2608">
        <v>1396026382</v>
      </c>
      <c r="P2608">
        <v>1398791182</v>
      </c>
      <c r="Q2608">
        <f t="shared" si="162"/>
        <v>2764800</v>
      </c>
      <c r="R2608" s="12">
        <f t="shared" si="160"/>
        <v>41726.712754629632</v>
      </c>
      <c r="S2608" s="12">
        <f t="shared" si="161"/>
        <v>41758.712754629632</v>
      </c>
      <c r="T2608">
        <f t="shared" si="163"/>
        <v>32</v>
      </c>
    </row>
    <row r="2609" spans="14:20" x14ac:dyDescent="0.55000000000000004">
      <c r="N2609" t="s">
        <v>8219</v>
      </c>
      <c r="O2609">
        <v>1435611572</v>
      </c>
      <c r="P2609">
        <v>1439344800</v>
      </c>
      <c r="Q2609">
        <f t="shared" si="162"/>
        <v>3733228</v>
      </c>
      <c r="R2609" s="12">
        <f t="shared" si="160"/>
        <v>42184.874675925923</v>
      </c>
      <c r="S2609" s="12">
        <f t="shared" si="161"/>
        <v>42228.083333333328</v>
      </c>
      <c r="T2609">
        <f t="shared" si="163"/>
        <v>43.208657407405553</v>
      </c>
    </row>
    <row r="2610" spans="14:20" x14ac:dyDescent="0.55000000000000004">
      <c r="N2610" t="s">
        <v>8219</v>
      </c>
      <c r="O2610">
        <v>1485976468</v>
      </c>
      <c r="P2610">
        <v>1489536000</v>
      </c>
      <c r="Q2610">
        <f t="shared" si="162"/>
        <v>3559532</v>
      </c>
      <c r="R2610" s="12">
        <f t="shared" si="160"/>
        <v>42767.801712962959</v>
      </c>
      <c r="S2610" s="12">
        <f t="shared" si="161"/>
        <v>42809</v>
      </c>
      <c r="T2610">
        <f t="shared" si="163"/>
        <v>41.198287037041155</v>
      </c>
    </row>
    <row r="2611" spans="14:20" x14ac:dyDescent="0.55000000000000004">
      <c r="N2611" t="s">
        <v>8219</v>
      </c>
      <c r="O2611">
        <v>1339738951</v>
      </c>
      <c r="P2611">
        <v>1342330951</v>
      </c>
      <c r="Q2611">
        <f t="shared" si="162"/>
        <v>2592000</v>
      </c>
      <c r="R2611" s="12">
        <f t="shared" si="160"/>
        <v>41075.237858796296</v>
      </c>
      <c r="S2611" s="12">
        <f t="shared" si="161"/>
        <v>41105.237858796296</v>
      </c>
      <c r="T2611">
        <f t="shared" si="163"/>
        <v>30</v>
      </c>
    </row>
    <row r="2612" spans="14:20" x14ac:dyDescent="0.55000000000000004">
      <c r="N2612" t="s">
        <v>8219</v>
      </c>
      <c r="O2612">
        <v>1468444125</v>
      </c>
      <c r="P2612">
        <v>1471849140</v>
      </c>
      <c r="Q2612">
        <f t="shared" si="162"/>
        <v>3405015</v>
      </c>
      <c r="R2612" s="12">
        <f t="shared" si="160"/>
        <v>42564.881076388891</v>
      </c>
      <c r="S2612" s="12">
        <f t="shared" si="161"/>
        <v>42604.290972222225</v>
      </c>
      <c r="T2612">
        <f t="shared" si="163"/>
        <v>39.409895833334303</v>
      </c>
    </row>
    <row r="2613" spans="14:20" x14ac:dyDescent="0.55000000000000004">
      <c r="N2613" t="s">
        <v>8219</v>
      </c>
      <c r="O2613">
        <v>1480493014</v>
      </c>
      <c r="P2613">
        <v>1483397940</v>
      </c>
      <c r="Q2613">
        <f t="shared" si="162"/>
        <v>2904926</v>
      </c>
      <c r="R2613" s="12">
        <f t="shared" si="160"/>
        <v>42704.335810185185</v>
      </c>
      <c r="S2613" s="12">
        <f t="shared" si="161"/>
        <v>42737.957638888889</v>
      </c>
      <c r="T2613">
        <f t="shared" si="163"/>
        <v>33.621828703704523</v>
      </c>
    </row>
    <row r="2614" spans="14:20" x14ac:dyDescent="0.55000000000000004">
      <c r="N2614" t="s">
        <v>8219</v>
      </c>
      <c r="O2614">
        <v>1418095570</v>
      </c>
      <c r="P2614">
        <v>1420773970</v>
      </c>
      <c r="Q2614">
        <f t="shared" si="162"/>
        <v>2678400</v>
      </c>
      <c r="R2614" s="12">
        <f t="shared" si="160"/>
        <v>41982.143171296295</v>
      </c>
      <c r="S2614" s="12">
        <f t="shared" si="161"/>
        <v>42013.143171296295</v>
      </c>
      <c r="T2614">
        <f t="shared" si="163"/>
        <v>31</v>
      </c>
    </row>
    <row r="2615" spans="14:20" x14ac:dyDescent="0.55000000000000004">
      <c r="N2615" t="s">
        <v>8219</v>
      </c>
      <c r="O2615">
        <v>1345664294</v>
      </c>
      <c r="P2615">
        <v>1348256294</v>
      </c>
      <c r="Q2615">
        <f t="shared" si="162"/>
        <v>2592000</v>
      </c>
      <c r="R2615" s="12">
        <f t="shared" si="160"/>
        <v>41143.81821759259</v>
      </c>
      <c r="S2615" s="12">
        <f t="shared" si="161"/>
        <v>41173.81821759259</v>
      </c>
      <c r="T2615">
        <f t="shared" si="163"/>
        <v>30</v>
      </c>
    </row>
    <row r="2616" spans="14:20" x14ac:dyDescent="0.55000000000000004">
      <c r="N2616" t="s">
        <v>8219</v>
      </c>
      <c r="O2616">
        <v>1396371612</v>
      </c>
      <c r="P2616">
        <v>1398834000</v>
      </c>
      <c r="Q2616">
        <f t="shared" si="162"/>
        <v>2462388</v>
      </c>
      <c r="R2616" s="12">
        <f t="shared" si="160"/>
        <v>41730.708472222221</v>
      </c>
      <c r="S2616" s="12">
        <f t="shared" si="161"/>
        <v>41759.208333333336</v>
      </c>
      <c r="T2616">
        <f t="shared" si="163"/>
        <v>28.499861111115024</v>
      </c>
    </row>
    <row r="2617" spans="14:20" x14ac:dyDescent="0.55000000000000004">
      <c r="N2617" t="s">
        <v>8219</v>
      </c>
      <c r="O2617">
        <v>1458820564</v>
      </c>
      <c r="P2617">
        <v>1462017600</v>
      </c>
      <c r="Q2617">
        <f t="shared" si="162"/>
        <v>3197036</v>
      </c>
      <c r="R2617" s="12">
        <f t="shared" si="160"/>
        <v>42453.49726851852</v>
      </c>
      <c r="S2617" s="12">
        <f t="shared" si="161"/>
        <v>42490.5</v>
      </c>
      <c r="T2617">
        <f t="shared" si="163"/>
        <v>37.002731481479714</v>
      </c>
    </row>
    <row r="2618" spans="14:20" x14ac:dyDescent="0.55000000000000004">
      <c r="N2618" t="s">
        <v>8219</v>
      </c>
      <c r="O2618">
        <v>1437954729</v>
      </c>
      <c r="P2618">
        <v>1440546729</v>
      </c>
      <c r="Q2618">
        <f t="shared" si="162"/>
        <v>2592000</v>
      </c>
      <c r="R2618" s="12">
        <f t="shared" si="160"/>
        <v>42211.99454861111</v>
      </c>
      <c r="S2618" s="12">
        <f t="shared" si="161"/>
        <v>42241.99454861111</v>
      </c>
      <c r="T2618">
        <f t="shared" si="163"/>
        <v>30</v>
      </c>
    </row>
    <row r="2619" spans="14:20" x14ac:dyDescent="0.55000000000000004">
      <c r="N2619" t="s">
        <v>8219</v>
      </c>
      <c r="O2619">
        <v>1411246751</v>
      </c>
      <c r="P2619">
        <v>1413838751</v>
      </c>
      <c r="Q2619">
        <f t="shared" si="162"/>
        <v>2592000</v>
      </c>
      <c r="R2619" s="12">
        <f t="shared" si="160"/>
        <v>41902.874432870369</v>
      </c>
      <c r="S2619" s="12">
        <f t="shared" si="161"/>
        <v>41932.874432870369</v>
      </c>
      <c r="T2619">
        <f t="shared" si="163"/>
        <v>30</v>
      </c>
    </row>
    <row r="2620" spans="14:20" x14ac:dyDescent="0.55000000000000004">
      <c r="N2620" t="s">
        <v>8219</v>
      </c>
      <c r="O2620">
        <v>1443812461</v>
      </c>
      <c r="P2620">
        <v>1449000061</v>
      </c>
      <c r="Q2620">
        <f t="shared" si="162"/>
        <v>5187600</v>
      </c>
      <c r="R2620" s="12">
        <f t="shared" si="160"/>
        <v>42279.792372685188</v>
      </c>
      <c r="S2620" s="12">
        <f t="shared" si="161"/>
        <v>42339.834039351852</v>
      </c>
      <c r="T2620">
        <f t="shared" si="163"/>
        <v>60.041666666664241</v>
      </c>
    </row>
    <row r="2621" spans="14:20" x14ac:dyDescent="0.55000000000000004">
      <c r="N2621" t="s">
        <v>8219</v>
      </c>
      <c r="O2621">
        <v>1443302004</v>
      </c>
      <c r="P2621">
        <v>1445598000</v>
      </c>
      <c r="Q2621">
        <f t="shared" si="162"/>
        <v>2295996</v>
      </c>
      <c r="R2621" s="12">
        <f t="shared" si="160"/>
        <v>42273.884305555555</v>
      </c>
      <c r="S2621" s="12">
        <f t="shared" si="161"/>
        <v>42300.458333333328</v>
      </c>
      <c r="T2621">
        <f t="shared" si="163"/>
        <v>26.574027777773154</v>
      </c>
    </row>
    <row r="2622" spans="14:20" x14ac:dyDescent="0.55000000000000004">
      <c r="N2622" t="s">
        <v>8219</v>
      </c>
      <c r="O2622">
        <v>1441339242</v>
      </c>
      <c r="P2622">
        <v>1444525200</v>
      </c>
      <c r="Q2622">
        <f t="shared" si="162"/>
        <v>3185958</v>
      </c>
      <c r="R2622" s="12">
        <f t="shared" si="160"/>
        <v>42251.16715277778</v>
      </c>
      <c r="S2622" s="12">
        <f t="shared" si="161"/>
        <v>42288.041666666672</v>
      </c>
      <c r="T2622">
        <f t="shared" si="163"/>
        <v>36.87451388889167</v>
      </c>
    </row>
    <row r="2623" spans="14:20" x14ac:dyDescent="0.55000000000000004">
      <c r="N2623" t="s">
        <v>8219</v>
      </c>
      <c r="O2623">
        <v>1429638988</v>
      </c>
      <c r="P2623">
        <v>1432230988</v>
      </c>
      <c r="Q2623">
        <f t="shared" si="162"/>
        <v>2592000</v>
      </c>
      <c r="R2623" s="12">
        <f t="shared" si="160"/>
        <v>42115.74754629629</v>
      </c>
      <c r="S2623" s="12">
        <f t="shared" si="161"/>
        <v>42145.74754629629</v>
      </c>
      <c r="T2623">
        <f t="shared" si="163"/>
        <v>30</v>
      </c>
    </row>
    <row r="2624" spans="14:20" x14ac:dyDescent="0.55000000000000004">
      <c r="N2624" t="s">
        <v>8219</v>
      </c>
      <c r="O2624">
        <v>1479232216</v>
      </c>
      <c r="P2624">
        <v>1483120216</v>
      </c>
      <c r="Q2624">
        <f t="shared" si="162"/>
        <v>3888000</v>
      </c>
      <c r="R2624" s="12">
        <f t="shared" si="160"/>
        <v>42689.74324074074</v>
      </c>
      <c r="S2624" s="12">
        <f t="shared" si="161"/>
        <v>42734.74324074074</v>
      </c>
      <c r="T2624">
        <f t="shared" si="163"/>
        <v>45</v>
      </c>
    </row>
    <row r="2625" spans="14:20" x14ac:dyDescent="0.55000000000000004">
      <c r="N2625" t="s">
        <v>8219</v>
      </c>
      <c r="O2625">
        <v>1479449366</v>
      </c>
      <c r="P2625">
        <v>1480658966</v>
      </c>
      <c r="Q2625">
        <f t="shared" si="162"/>
        <v>1209600</v>
      </c>
      <c r="R2625" s="12">
        <f t="shared" si="160"/>
        <v>42692.256550925929</v>
      </c>
      <c r="S2625" s="12">
        <f t="shared" si="161"/>
        <v>42706.256550925929</v>
      </c>
      <c r="T2625">
        <f t="shared" si="163"/>
        <v>14</v>
      </c>
    </row>
    <row r="2626" spans="14:20" x14ac:dyDescent="0.55000000000000004">
      <c r="N2626" t="s">
        <v>8219</v>
      </c>
      <c r="O2626">
        <v>1345716422</v>
      </c>
      <c r="P2626">
        <v>1347530822</v>
      </c>
      <c r="Q2626">
        <f t="shared" si="162"/>
        <v>1814400</v>
      </c>
      <c r="R2626" s="12">
        <f t="shared" ref="R2626:R2689" si="164">(((O2626/60)/60)/24)+DATE(1970,1,1)</f>
        <v>41144.42155092593</v>
      </c>
      <c r="S2626" s="12">
        <f t="shared" ref="S2626:S2689" si="165">(((P2626/60)/60)/24)+DATE(1970,1,1)</f>
        <v>41165.42155092593</v>
      </c>
      <c r="T2626">
        <f t="shared" si="163"/>
        <v>21</v>
      </c>
    </row>
    <row r="2627" spans="14:20" x14ac:dyDescent="0.55000000000000004">
      <c r="N2627" t="s">
        <v>8219</v>
      </c>
      <c r="O2627">
        <v>1476559608</v>
      </c>
      <c r="P2627">
        <v>1478723208</v>
      </c>
      <c r="Q2627">
        <f t="shared" ref="Q2627:Q2690" si="166">P2627-O2627</f>
        <v>2163600</v>
      </c>
      <c r="R2627" s="12">
        <f t="shared" si="164"/>
        <v>42658.810277777782</v>
      </c>
      <c r="S2627" s="12">
        <f t="shared" si="165"/>
        <v>42683.851944444439</v>
      </c>
      <c r="T2627">
        <f t="shared" ref="T2627:T2690" si="167">S2627-R2627</f>
        <v>25.041666666656965</v>
      </c>
    </row>
    <row r="2628" spans="14:20" x14ac:dyDescent="0.55000000000000004">
      <c r="N2628" t="s">
        <v>8219</v>
      </c>
      <c r="O2628">
        <v>1430751869</v>
      </c>
      <c r="P2628">
        <v>1433343869</v>
      </c>
      <c r="Q2628">
        <f t="shared" si="166"/>
        <v>2592000</v>
      </c>
      <c r="R2628" s="12">
        <f t="shared" si="164"/>
        <v>42128.628113425926</v>
      </c>
      <c r="S2628" s="12">
        <f t="shared" si="165"/>
        <v>42158.628113425926</v>
      </c>
      <c r="T2628">
        <f t="shared" si="167"/>
        <v>30</v>
      </c>
    </row>
    <row r="2629" spans="14:20" x14ac:dyDescent="0.55000000000000004">
      <c r="N2629" t="s">
        <v>8219</v>
      </c>
      <c r="O2629">
        <v>1445975661</v>
      </c>
      <c r="P2629">
        <v>1448571261</v>
      </c>
      <c r="Q2629">
        <f t="shared" si="166"/>
        <v>2595600</v>
      </c>
      <c r="R2629" s="12">
        <f t="shared" si="164"/>
        <v>42304.829409722224</v>
      </c>
      <c r="S2629" s="12">
        <f t="shared" si="165"/>
        <v>42334.871076388896</v>
      </c>
      <c r="T2629">
        <f t="shared" si="167"/>
        <v>30.041666666671517</v>
      </c>
    </row>
    <row r="2630" spans="14:20" x14ac:dyDescent="0.55000000000000004">
      <c r="N2630" t="s">
        <v>8219</v>
      </c>
      <c r="O2630">
        <v>1415661067</v>
      </c>
      <c r="P2630">
        <v>1417389067</v>
      </c>
      <c r="Q2630">
        <f t="shared" si="166"/>
        <v>1728000</v>
      </c>
      <c r="R2630" s="12">
        <f t="shared" si="164"/>
        <v>41953.966053240743</v>
      </c>
      <c r="S2630" s="12">
        <f t="shared" si="165"/>
        <v>41973.966053240743</v>
      </c>
      <c r="T2630">
        <f t="shared" si="167"/>
        <v>20</v>
      </c>
    </row>
    <row r="2631" spans="14:20" x14ac:dyDescent="0.55000000000000004">
      <c r="N2631" t="s">
        <v>8219</v>
      </c>
      <c r="O2631">
        <v>1429016122</v>
      </c>
      <c r="P2631">
        <v>1431608122</v>
      </c>
      <c r="Q2631">
        <f t="shared" si="166"/>
        <v>2592000</v>
      </c>
      <c r="R2631" s="12">
        <f t="shared" si="164"/>
        <v>42108.538449074069</v>
      </c>
      <c r="S2631" s="12">
        <f t="shared" si="165"/>
        <v>42138.538449074069</v>
      </c>
      <c r="T2631">
        <f t="shared" si="167"/>
        <v>30</v>
      </c>
    </row>
    <row r="2632" spans="14:20" x14ac:dyDescent="0.55000000000000004">
      <c r="N2632" t="s">
        <v>8219</v>
      </c>
      <c r="O2632">
        <v>1464921112</v>
      </c>
      <c r="P2632">
        <v>1467280800</v>
      </c>
      <c r="Q2632">
        <f t="shared" si="166"/>
        <v>2359688</v>
      </c>
      <c r="R2632" s="12">
        <f t="shared" si="164"/>
        <v>42524.105462962965</v>
      </c>
      <c r="S2632" s="12">
        <f t="shared" si="165"/>
        <v>42551.416666666672</v>
      </c>
      <c r="T2632">
        <f t="shared" si="167"/>
        <v>27.311203703706269</v>
      </c>
    </row>
    <row r="2633" spans="14:20" x14ac:dyDescent="0.55000000000000004">
      <c r="N2633" t="s">
        <v>8219</v>
      </c>
      <c r="O2633">
        <v>1438488227</v>
      </c>
      <c r="P2633">
        <v>1440907427</v>
      </c>
      <c r="Q2633">
        <f t="shared" si="166"/>
        <v>2419200</v>
      </c>
      <c r="R2633" s="12">
        <f t="shared" si="164"/>
        <v>42218.169293981482</v>
      </c>
      <c r="S2633" s="12">
        <f t="shared" si="165"/>
        <v>42246.169293981482</v>
      </c>
      <c r="T2633">
        <f t="shared" si="167"/>
        <v>28</v>
      </c>
    </row>
    <row r="2634" spans="14:20" x14ac:dyDescent="0.55000000000000004">
      <c r="N2634" t="s">
        <v>8219</v>
      </c>
      <c r="O2634">
        <v>1462325339</v>
      </c>
      <c r="P2634">
        <v>1464485339</v>
      </c>
      <c r="Q2634">
        <f t="shared" si="166"/>
        <v>2160000</v>
      </c>
      <c r="R2634" s="12">
        <f t="shared" si="164"/>
        <v>42494.061793981484</v>
      </c>
      <c r="S2634" s="12">
        <f t="shared" si="165"/>
        <v>42519.061793981484</v>
      </c>
      <c r="T2634">
        <f t="shared" si="167"/>
        <v>25</v>
      </c>
    </row>
    <row r="2635" spans="14:20" x14ac:dyDescent="0.55000000000000004">
      <c r="N2635" t="s">
        <v>8219</v>
      </c>
      <c r="O2635">
        <v>1390938332</v>
      </c>
      <c r="P2635">
        <v>1393542000</v>
      </c>
      <c r="Q2635">
        <f t="shared" si="166"/>
        <v>2603668</v>
      </c>
      <c r="R2635" s="12">
        <f t="shared" si="164"/>
        <v>41667.823287037041</v>
      </c>
      <c r="S2635" s="12">
        <f t="shared" si="165"/>
        <v>41697.958333333336</v>
      </c>
      <c r="T2635">
        <f t="shared" si="167"/>
        <v>30.135046296294604</v>
      </c>
    </row>
    <row r="2636" spans="14:20" x14ac:dyDescent="0.55000000000000004">
      <c r="N2636" t="s">
        <v>8219</v>
      </c>
      <c r="O2636">
        <v>1472571921</v>
      </c>
      <c r="P2636">
        <v>1475163921</v>
      </c>
      <c r="Q2636">
        <f t="shared" si="166"/>
        <v>2592000</v>
      </c>
      <c r="R2636" s="12">
        <f t="shared" si="164"/>
        <v>42612.656493055561</v>
      </c>
      <c r="S2636" s="12">
        <f t="shared" si="165"/>
        <v>42642.656493055561</v>
      </c>
      <c r="T2636">
        <f t="shared" si="167"/>
        <v>30</v>
      </c>
    </row>
    <row r="2637" spans="14:20" x14ac:dyDescent="0.55000000000000004">
      <c r="N2637" t="s">
        <v>8219</v>
      </c>
      <c r="O2637">
        <v>1422917361</v>
      </c>
      <c r="P2637">
        <v>1425937761</v>
      </c>
      <c r="Q2637">
        <f t="shared" si="166"/>
        <v>3020400</v>
      </c>
      <c r="R2637" s="12">
        <f t="shared" si="164"/>
        <v>42037.950937500005</v>
      </c>
      <c r="S2637" s="12">
        <f t="shared" si="165"/>
        <v>42072.909270833334</v>
      </c>
      <c r="T2637">
        <f t="shared" si="167"/>
        <v>34.958333333328483</v>
      </c>
    </row>
    <row r="2638" spans="14:20" x14ac:dyDescent="0.55000000000000004">
      <c r="N2638" t="s">
        <v>8219</v>
      </c>
      <c r="O2638">
        <v>1474641914</v>
      </c>
      <c r="P2638">
        <v>1476579600</v>
      </c>
      <c r="Q2638">
        <f t="shared" si="166"/>
        <v>1937686</v>
      </c>
      <c r="R2638" s="12">
        <f t="shared" si="164"/>
        <v>42636.614745370374</v>
      </c>
      <c r="S2638" s="12">
        <f t="shared" si="165"/>
        <v>42659.041666666672</v>
      </c>
      <c r="T2638">
        <f t="shared" si="167"/>
        <v>22.426921296297223</v>
      </c>
    </row>
    <row r="2639" spans="14:20" x14ac:dyDescent="0.55000000000000004">
      <c r="N2639" t="s">
        <v>8219</v>
      </c>
      <c r="O2639">
        <v>1474895475</v>
      </c>
      <c r="P2639">
        <v>1476277875</v>
      </c>
      <c r="Q2639">
        <f t="shared" si="166"/>
        <v>1382400</v>
      </c>
      <c r="R2639" s="12">
        <f t="shared" si="164"/>
        <v>42639.549479166672</v>
      </c>
      <c r="S2639" s="12">
        <f t="shared" si="165"/>
        <v>42655.549479166672</v>
      </c>
      <c r="T2639">
        <f t="shared" si="167"/>
        <v>16</v>
      </c>
    </row>
    <row r="2640" spans="14:20" x14ac:dyDescent="0.55000000000000004">
      <c r="N2640" t="s">
        <v>8219</v>
      </c>
      <c r="O2640">
        <v>1418766895</v>
      </c>
      <c r="P2640">
        <v>1421358895</v>
      </c>
      <c r="Q2640">
        <f t="shared" si="166"/>
        <v>2592000</v>
      </c>
      <c r="R2640" s="12">
        <f t="shared" si="164"/>
        <v>41989.913136574076</v>
      </c>
      <c r="S2640" s="12">
        <f t="shared" si="165"/>
        <v>42019.913136574076</v>
      </c>
      <c r="T2640">
        <f t="shared" si="167"/>
        <v>30</v>
      </c>
    </row>
    <row r="2641" spans="14:20" x14ac:dyDescent="0.55000000000000004">
      <c r="N2641" t="s">
        <v>8219</v>
      </c>
      <c r="O2641">
        <v>1421786748</v>
      </c>
      <c r="P2641">
        <v>1424378748</v>
      </c>
      <c r="Q2641">
        <f t="shared" si="166"/>
        <v>2592000</v>
      </c>
      <c r="R2641" s="12">
        <f t="shared" si="164"/>
        <v>42024.86513888889</v>
      </c>
      <c r="S2641" s="12">
        <f t="shared" si="165"/>
        <v>42054.86513888889</v>
      </c>
      <c r="T2641">
        <f t="shared" si="167"/>
        <v>30</v>
      </c>
    </row>
    <row r="2642" spans="14:20" x14ac:dyDescent="0.55000000000000004">
      <c r="N2642" t="s">
        <v>8219</v>
      </c>
      <c r="O2642">
        <v>1428551474</v>
      </c>
      <c r="P2642">
        <v>1433735474</v>
      </c>
      <c r="Q2642">
        <f t="shared" si="166"/>
        <v>5184000</v>
      </c>
      <c r="R2642" s="12">
        <f t="shared" si="164"/>
        <v>42103.160578703704</v>
      </c>
      <c r="S2642" s="12">
        <f t="shared" si="165"/>
        <v>42163.160578703704</v>
      </c>
      <c r="T2642">
        <f t="shared" si="167"/>
        <v>60</v>
      </c>
    </row>
    <row r="2643" spans="14:20" hidden="1" x14ac:dyDescent="0.55000000000000004">
      <c r="N2643" t="s">
        <v>8221</v>
      </c>
      <c r="O2643">
        <v>1409341863</v>
      </c>
      <c r="P2643">
        <v>1410811740</v>
      </c>
      <c r="Q2643">
        <f t="shared" si="166"/>
        <v>1469877</v>
      </c>
      <c r="R2643" s="12">
        <f t="shared" si="164"/>
        <v>41880.827118055553</v>
      </c>
      <c r="S2643" s="12">
        <f t="shared" si="165"/>
        <v>41897.839583333334</v>
      </c>
      <c r="T2643">
        <f t="shared" si="167"/>
        <v>17.012465277781303</v>
      </c>
    </row>
    <row r="2644" spans="14:20" hidden="1" x14ac:dyDescent="0.55000000000000004">
      <c r="N2644" t="s">
        <v>8221</v>
      </c>
      <c r="O2644">
        <v>1465970108</v>
      </c>
      <c r="P2644">
        <v>1468565820</v>
      </c>
      <c r="Q2644">
        <f t="shared" si="166"/>
        <v>2595712</v>
      </c>
      <c r="R2644" s="12">
        <f t="shared" si="164"/>
        <v>42536.246620370366</v>
      </c>
      <c r="S2644" s="12">
        <f t="shared" si="165"/>
        <v>42566.289583333331</v>
      </c>
      <c r="T2644">
        <f t="shared" si="167"/>
        <v>30.042962962965248</v>
      </c>
    </row>
    <row r="2645" spans="14:20" hidden="1" x14ac:dyDescent="0.55000000000000004">
      <c r="N2645" t="s">
        <v>8220</v>
      </c>
      <c r="O2645">
        <v>1479218315</v>
      </c>
      <c r="P2645">
        <v>1482307140</v>
      </c>
      <c r="Q2645">
        <f t="shared" si="166"/>
        <v>3088825</v>
      </c>
      <c r="R2645" s="12">
        <f t="shared" si="164"/>
        <v>42689.582349537035</v>
      </c>
      <c r="S2645" s="12">
        <f t="shared" si="165"/>
        <v>42725.332638888889</v>
      </c>
      <c r="T2645">
        <f t="shared" si="167"/>
        <v>35.750289351854008</v>
      </c>
    </row>
    <row r="2646" spans="14:20" hidden="1" x14ac:dyDescent="0.55000000000000004">
      <c r="N2646" t="s">
        <v>8220</v>
      </c>
      <c r="O2646">
        <v>1486580435</v>
      </c>
      <c r="P2646">
        <v>1489172435</v>
      </c>
      <c r="Q2646">
        <f t="shared" si="166"/>
        <v>2592000</v>
      </c>
      <c r="R2646" s="12">
        <f t="shared" si="164"/>
        <v>42774.792071759264</v>
      </c>
      <c r="S2646" s="12">
        <f t="shared" si="165"/>
        <v>42804.792071759264</v>
      </c>
      <c r="T2646">
        <f t="shared" si="167"/>
        <v>30</v>
      </c>
    </row>
    <row r="2647" spans="14:20" hidden="1" x14ac:dyDescent="0.55000000000000004">
      <c r="N2647" t="s">
        <v>8220</v>
      </c>
      <c r="O2647">
        <v>1412885603</v>
      </c>
      <c r="P2647">
        <v>1415481203</v>
      </c>
      <c r="Q2647">
        <f t="shared" si="166"/>
        <v>2595600</v>
      </c>
      <c r="R2647" s="12">
        <f t="shared" si="164"/>
        <v>41921.842627314814</v>
      </c>
      <c r="S2647" s="12">
        <f t="shared" si="165"/>
        <v>41951.884293981479</v>
      </c>
      <c r="T2647">
        <f t="shared" si="167"/>
        <v>30.041666666664241</v>
      </c>
    </row>
    <row r="2648" spans="14:20" hidden="1" x14ac:dyDescent="0.55000000000000004">
      <c r="N2648" t="s">
        <v>8220</v>
      </c>
      <c r="O2648">
        <v>1439191869</v>
      </c>
      <c r="P2648">
        <v>1441783869</v>
      </c>
      <c r="Q2648">
        <f t="shared" si="166"/>
        <v>2592000</v>
      </c>
      <c r="R2648" s="12">
        <f t="shared" si="164"/>
        <v>42226.313298611116</v>
      </c>
      <c r="S2648" s="12">
        <f t="shared" si="165"/>
        <v>42256.313298611116</v>
      </c>
      <c r="T2648">
        <f t="shared" si="167"/>
        <v>30</v>
      </c>
    </row>
    <row r="2649" spans="14:20" hidden="1" x14ac:dyDescent="0.55000000000000004">
      <c r="N2649" t="s">
        <v>8220</v>
      </c>
      <c r="O2649">
        <v>1436941019</v>
      </c>
      <c r="P2649">
        <v>1439533019</v>
      </c>
      <c r="Q2649">
        <f t="shared" si="166"/>
        <v>2592000</v>
      </c>
      <c r="R2649" s="12">
        <f t="shared" si="164"/>
        <v>42200.261793981481</v>
      </c>
      <c r="S2649" s="12">
        <f t="shared" si="165"/>
        <v>42230.261793981481</v>
      </c>
      <c r="T2649">
        <f t="shared" si="167"/>
        <v>30</v>
      </c>
    </row>
    <row r="2650" spans="14:20" hidden="1" x14ac:dyDescent="0.55000000000000004">
      <c r="N2650" t="s">
        <v>8220</v>
      </c>
      <c r="O2650">
        <v>1454951360</v>
      </c>
      <c r="P2650">
        <v>1457543360</v>
      </c>
      <c r="Q2650">
        <f t="shared" si="166"/>
        <v>2592000</v>
      </c>
      <c r="R2650" s="12">
        <f t="shared" si="164"/>
        <v>42408.714814814812</v>
      </c>
      <c r="S2650" s="12">
        <f t="shared" si="165"/>
        <v>42438.714814814812</v>
      </c>
      <c r="T2650">
        <f t="shared" si="167"/>
        <v>30</v>
      </c>
    </row>
    <row r="2651" spans="14:20" hidden="1" x14ac:dyDescent="0.55000000000000004">
      <c r="N2651" t="s">
        <v>8220</v>
      </c>
      <c r="O2651">
        <v>1449186941</v>
      </c>
      <c r="P2651">
        <v>1454370941</v>
      </c>
      <c r="Q2651">
        <f t="shared" si="166"/>
        <v>5184000</v>
      </c>
      <c r="R2651" s="12">
        <f t="shared" si="164"/>
        <v>42341.99700231482</v>
      </c>
      <c r="S2651" s="12">
        <f t="shared" si="165"/>
        <v>42401.99700231482</v>
      </c>
      <c r="T2651">
        <f t="shared" si="167"/>
        <v>60</v>
      </c>
    </row>
    <row r="2652" spans="14:20" hidden="1" x14ac:dyDescent="0.55000000000000004">
      <c r="N2652" t="s">
        <v>8220</v>
      </c>
      <c r="O2652">
        <v>1479740343</v>
      </c>
      <c r="P2652">
        <v>1482332343</v>
      </c>
      <c r="Q2652">
        <f t="shared" si="166"/>
        <v>2592000</v>
      </c>
      <c r="R2652" s="12">
        <f t="shared" si="164"/>
        <v>42695.624340277776</v>
      </c>
      <c r="S2652" s="12">
        <f t="shared" si="165"/>
        <v>42725.624340277776</v>
      </c>
      <c r="T2652">
        <f t="shared" si="167"/>
        <v>30</v>
      </c>
    </row>
    <row r="2653" spans="14:20" hidden="1" x14ac:dyDescent="0.55000000000000004">
      <c r="N2653" t="s">
        <v>8220</v>
      </c>
      <c r="O2653">
        <v>1447960809</v>
      </c>
      <c r="P2653">
        <v>1450380009</v>
      </c>
      <c r="Q2653">
        <f t="shared" si="166"/>
        <v>2419200</v>
      </c>
      <c r="R2653" s="12">
        <f t="shared" si="164"/>
        <v>42327.805659722217</v>
      </c>
      <c r="S2653" s="12">
        <f t="shared" si="165"/>
        <v>42355.805659722217</v>
      </c>
      <c r="T2653">
        <f t="shared" si="167"/>
        <v>28</v>
      </c>
    </row>
    <row r="2654" spans="14:20" hidden="1" x14ac:dyDescent="0.55000000000000004">
      <c r="N2654" t="s">
        <v>8220</v>
      </c>
      <c r="O2654">
        <v>1415591325</v>
      </c>
      <c r="P2654">
        <v>1418183325</v>
      </c>
      <c r="Q2654">
        <f t="shared" si="166"/>
        <v>2592000</v>
      </c>
      <c r="R2654" s="12">
        <f t="shared" si="164"/>
        <v>41953.158854166672</v>
      </c>
      <c r="S2654" s="12">
        <f t="shared" si="165"/>
        <v>41983.158854166672</v>
      </c>
      <c r="T2654">
        <f t="shared" si="167"/>
        <v>30</v>
      </c>
    </row>
    <row r="2655" spans="14:20" hidden="1" x14ac:dyDescent="0.55000000000000004">
      <c r="N2655" t="s">
        <v>8220</v>
      </c>
      <c r="O2655">
        <v>1399909127</v>
      </c>
      <c r="P2655">
        <v>1402632000</v>
      </c>
      <c r="Q2655">
        <f t="shared" si="166"/>
        <v>2722873</v>
      </c>
      <c r="R2655" s="12">
        <f t="shared" si="164"/>
        <v>41771.651932870373</v>
      </c>
      <c r="S2655" s="12">
        <f t="shared" si="165"/>
        <v>41803.166666666664</v>
      </c>
      <c r="T2655">
        <f t="shared" si="167"/>
        <v>31.514733796291694</v>
      </c>
    </row>
    <row r="2656" spans="14:20" hidden="1" x14ac:dyDescent="0.55000000000000004">
      <c r="N2656" t="s">
        <v>8220</v>
      </c>
      <c r="O2656">
        <v>1424442326</v>
      </c>
      <c r="P2656">
        <v>1429622726</v>
      </c>
      <c r="Q2656">
        <f t="shared" si="166"/>
        <v>5180400</v>
      </c>
      <c r="R2656" s="12">
        <f t="shared" si="164"/>
        <v>42055.600995370376</v>
      </c>
      <c r="S2656" s="12">
        <f t="shared" si="165"/>
        <v>42115.559328703705</v>
      </c>
      <c r="T2656">
        <f t="shared" si="167"/>
        <v>59.958333333328483</v>
      </c>
    </row>
    <row r="2657" spans="14:20" hidden="1" x14ac:dyDescent="0.55000000000000004">
      <c r="N2657" t="s">
        <v>8220</v>
      </c>
      <c r="O2657">
        <v>1452631647</v>
      </c>
      <c r="P2657">
        <v>1455048000</v>
      </c>
      <c r="Q2657">
        <f t="shared" si="166"/>
        <v>2416353</v>
      </c>
      <c r="R2657" s="12">
        <f t="shared" si="164"/>
        <v>42381.866284722222</v>
      </c>
      <c r="S2657" s="12">
        <f t="shared" si="165"/>
        <v>42409.833333333328</v>
      </c>
      <c r="T2657">
        <f t="shared" si="167"/>
        <v>27.967048611106293</v>
      </c>
    </row>
    <row r="2658" spans="14:20" hidden="1" x14ac:dyDescent="0.55000000000000004">
      <c r="N2658" t="s">
        <v>8220</v>
      </c>
      <c r="O2658">
        <v>1485966688</v>
      </c>
      <c r="P2658">
        <v>1489345200</v>
      </c>
      <c r="Q2658">
        <f t="shared" si="166"/>
        <v>3378512</v>
      </c>
      <c r="R2658" s="12">
        <f t="shared" si="164"/>
        <v>42767.688518518517</v>
      </c>
      <c r="S2658" s="12">
        <f t="shared" si="165"/>
        <v>42806.791666666672</v>
      </c>
      <c r="T2658">
        <f t="shared" si="167"/>
        <v>39.103148148155014</v>
      </c>
    </row>
    <row r="2659" spans="14:20" hidden="1" x14ac:dyDescent="0.55000000000000004">
      <c r="N2659" t="s">
        <v>8220</v>
      </c>
      <c r="O2659">
        <v>1467325053</v>
      </c>
      <c r="P2659">
        <v>1470187800</v>
      </c>
      <c r="Q2659">
        <f t="shared" si="166"/>
        <v>2862747</v>
      </c>
      <c r="R2659" s="12">
        <f t="shared" si="164"/>
        <v>42551.928854166668</v>
      </c>
      <c r="S2659" s="12">
        <f t="shared" si="165"/>
        <v>42585.0625</v>
      </c>
      <c r="T2659">
        <f t="shared" si="167"/>
        <v>33.133645833331684</v>
      </c>
    </row>
    <row r="2660" spans="14:20" hidden="1" x14ac:dyDescent="0.55000000000000004">
      <c r="N2660" t="s">
        <v>8220</v>
      </c>
      <c r="O2660">
        <v>1467321194</v>
      </c>
      <c r="P2660">
        <v>1469913194</v>
      </c>
      <c r="Q2660">
        <f t="shared" si="166"/>
        <v>2592000</v>
      </c>
      <c r="R2660" s="12">
        <f t="shared" si="164"/>
        <v>42551.884189814817</v>
      </c>
      <c r="S2660" s="12">
        <f t="shared" si="165"/>
        <v>42581.884189814817</v>
      </c>
      <c r="T2660">
        <f t="shared" si="167"/>
        <v>30</v>
      </c>
    </row>
    <row r="2661" spans="14:20" hidden="1" x14ac:dyDescent="0.55000000000000004">
      <c r="N2661" t="s">
        <v>8220</v>
      </c>
      <c r="O2661">
        <v>1426729210</v>
      </c>
      <c r="P2661">
        <v>1429321210</v>
      </c>
      <c r="Q2661">
        <f t="shared" si="166"/>
        <v>2592000</v>
      </c>
      <c r="R2661" s="12">
        <f t="shared" si="164"/>
        <v>42082.069560185191</v>
      </c>
      <c r="S2661" s="12">
        <f t="shared" si="165"/>
        <v>42112.069560185191</v>
      </c>
      <c r="T2661">
        <f t="shared" si="167"/>
        <v>30</v>
      </c>
    </row>
    <row r="2662" spans="14:20" hidden="1" x14ac:dyDescent="0.55000000000000004">
      <c r="N2662" t="s">
        <v>8220</v>
      </c>
      <c r="O2662">
        <v>1443200818</v>
      </c>
      <c r="P2662">
        <v>1448388418</v>
      </c>
      <c r="Q2662">
        <f t="shared" si="166"/>
        <v>5187600</v>
      </c>
      <c r="R2662" s="12">
        <f t="shared" si="164"/>
        <v>42272.713171296295</v>
      </c>
      <c r="S2662" s="12">
        <f t="shared" si="165"/>
        <v>42332.754837962959</v>
      </c>
      <c r="T2662">
        <f t="shared" si="167"/>
        <v>60.041666666664241</v>
      </c>
    </row>
    <row r="2663" spans="14:20" x14ac:dyDescent="0.55000000000000004">
      <c r="N2663" t="s">
        <v>8219</v>
      </c>
      <c r="O2663">
        <v>1380150010</v>
      </c>
      <c r="P2663">
        <v>1382742010</v>
      </c>
      <c r="Q2663">
        <f t="shared" si="166"/>
        <v>2592000</v>
      </c>
      <c r="R2663" s="12">
        <f t="shared" si="164"/>
        <v>41542.958449074074</v>
      </c>
      <c r="S2663" s="12">
        <f t="shared" si="165"/>
        <v>41572.958449074074</v>
      </c>
      <c r="T2663">
        <f t="shared" si="167"/>
        <v>30</v>
      </c>
    </row>
    <row r="2664" spans="14:20" x14ac:dyDescent="0.55000000000000004">
      <c r="N2664" t="s">
        <v>8219</v>
      </c>
      <c r="O2664">
        <v>1437587713</v>
      </c>
      <c r="P2664">
        <v>1440179713</v>
      </c>
      <c r="Q2664">
        <f t="shared" si="166"/>
        <v>2592000</v>
      </c>
      <c r="R2664" s="12">
        <f t="shared" si="164"/>
        <v>42207.746678240743</v>
      </c>
      <c r="S2664" s="12">
        <f t="shared" si="165"/>
        <v>42237.746678240743</v>
      </c>
      <c r="T2664">
        <f t="shared" si="167"/>
        <v>30</v>
      </c>
    </row>
    <row r="2665" spans="14:20" x14ac:dyDescent="0.55000000000000004">
      <c r="N2665" t="s">
        <v>8219</v>
      </c>
      <c r="O2665">
        <v>1438873007</v>
      </c>
      <c r="P2665">
        <v>1441378800</v>
      </c>
      <c r="Q2665">
        <f t="shared" si="166"/>
        <v>2505793</v>
      </c>
      <c r="R2665" s="12">
        <f t="shared" si="164"/>
        <v>42222.622766203705</v>
      </c>
      <c r="S2665" s="12">
        <f t="shared" si="165"/>
        <v>42251.625</v>
      </c>
      <c r="T2665">
        <f t="shared" si="167"/>
        <v>29.002233796294604</v>
      </c>
    </row>
    <row r="2666" spans="14:20" x14ac:dyDescent="0.55000000000000004">
      <c r="N2666" t="s">
        <v>8219</v>
      </c>
      <c r="O2666">
        <v>1446683797</v>
      </c>
      <c r="P2666">
        <v>1449644340</v>
      </c>
      <c r="Q2666">
        <f t="shared" si="166"/>
        <v>2960543</v>
      </c>
      <c r="R2666" s="12">
        <f t="shared" si="164"/>
        <v>42313.02542824074</v>
      </c>
      <c r="S2666" s="12">
        <f t="shared" si="165"/>
        <v>42347.290972222225</v>
      </c>
      <c r="T2666">
        <f t="shared" si="167"/>
        <v>34.26554398148437</v>
      </c>
    </row>
    <row r="2667" spans="14:20" x14ac:dyDescent="0.55000000000000004">
      <c r="N2667" t="s">
        <v>8219</v>
      </c>
      <c r="O2667">
        <v>1426886974</v>
      </c>
      <c r="P2667">
        <v>1430774974</v>
      </c>
      <c r="Q2667">
        <f t="shared" si="166"/>
        <v>3888000</v>
      </c>
      <c r="R2667" s="12">
        <f t="shared" si="164"/>
        <v>42083.895532407405</v>
      </c>
      <c r="S2667" s="12">
        <f t="shared" si="165"/>
        <v>42128.895532407405</v>
      </c>
      <c r="T2667">
        <f t="shared" si="167"/>
        <v>45</v>
      </c>
    </row>
    <row r="2668" spans="14:20" x14ac:dyDescent="0.55000000000000004">
      <c r="N2668" t="s">
        <v>8219</v>
      </c>
      <c r="O2668">
        <v>1440008439</v>
      </c>
      <c r="P2668">
        <v>1443214800</v>
      </c>
      <c r="Q2668">
        <f t="shared" si="166"/>
        <v>3206361</v>
      </c>
      <c r="R2668" s="12">
        <f t="shared" si="164"/>
        <v>42235.764340277776</v>
      </c>
      <c r="S2668" s="12">
        <f t="shared" si="165"/>
        <v>42272.875</v>
      </c>
      <c r="T2668">
        <f t="shared" si="167"/>
        <v>37.110659722224227</v>
      </c>
    </row>
    <row r="2669" spans="14:20" x14ac:dyDescent="0.55000000000000004">
      <c r="N2669" t="s">
        <v>8219</v>
      </c>
      <c r="O2669">
        <v>1452550416</v>
      </c>
      <c r="P2669">
        <v>1455142416</v>
      </c>
      <c r="Q2669">
        <f t="shared" si="166"/>
        <v>2592000</v>
      </c>
      <c r="R2669" s="12">
        <f t="shared" si="164"/>
        <v>42380.926111111112</v>
      </c>
      <c r="S2669" s="12">
        <f t="shared" si="165"/>
        <v>42410.926111111112</v>
      </c>
      <c r="T2669">
        <f t="shared" si="167"/>
        <v>30</v>
      </c>
    </row>
    <row r="2670" spans="14:20" x14ac:dyDescent="0.55000000000000004">
      <c r="N2670" t="s">
        <v>8219</v>
      </c>
      <c r="O2670">
        <v>1443449265</v>
      </c>
      <c r="P2670">
        <v>1447079520</v>
      </c>
      <c r="Q2670">
        <f t="shared" si="166"/>
        <v>3630255</v>
      </c>
      <c r="R2670" s="12">
        <f t="shared" si="164"/>
        <v>42275.588715277772</v>
      </c>
      <c r="S2670" s="12">
        <f t="shared" si="165"/>
        <v>42317.60555555555</v>
      </c>
      <c r="T2670">
        <f t="shared" si="167"/>
        <v>42.016840277778101</v>
      </c>
    </row>
    <row r="2671" spans="14:20" x14ac:dyDescent="0.55000000000000004">
      <c r="N2671" t="s">
        <v>8219</v>
      </c>
      <c r="O2671">
        <v>1447203096</v>
      </c>
      <c r="P2671">
        <v>1452387096</v>
      </c>
      <c r="Q2671">
        <f t="shared" si="166"/>
        <v>5184000</v>
      </c>
      <c r="R2671" s="12">
        <f t="shared" si="164"/>
        <v>42319.035833333335</v>
      </c>
      <c r="S2671" s="12">
        <f t="shared" si="165"/>
        <v>42379.035833333335</v>
      </c>
      <c r="T2671">
        <f t="shared" si="167"/>
        <v>60</v>
      </c>
    </row>
    <row r="2672" spans="14:20" hidden="1" x14ac:dyDescent="0.55000000000000004">
      <c r="N2672" t="s">
        <v>8221</v>
      </c>
      <c r="O2672">
        <v>1404174580</v>
      </c>
      <c r="P2672">
        <v>1406593780</v>
      </c>
      <c r="Q2672">
        <f t="shared" si="166"/>
        <v>2419200</v>
      </c>
      <c r="R2672" s="12">
        <f t="shared" si="164"/>
        <v>41821.020601851851</v>
      </c>
      <c r="S2672" s="12">
        <f t="shared" si="165"/>
        <v>41849.020601851851</v>
      </c>
      <c r="T2672">
        <f t="shared" si="167"/>
        <v>28</v>
      </c>
    </row>
    <row r="2673" spans="14:20" hidden="1" x14ac:dyDescent="0.55000000000000004">
      <c r="N2673" t="s">
        <v>8221</v>
      </c>
      <c r="O2673">
        <v>1416419916</v>
      </c>
      <c r="P2673">
        <v>1419017880</v>
      </c>
      <c r="Q2673">
        <f t="shared" si="166"/>
        <v>2597964</v>
      </c>
      <c r="R2673" s="12">
        <f t="shared" si="164"/>
        <v>41962.749027777783</v>
      </c>
      <c r="S2673" s="12">
        <f t="shared" si="165"/>
        <v>41992.818055555559</v>
      </c>
      <c r="T2673">
        <f t="shared" si="167"/>
        <v>30.069027777775773</v>
      </c>
    </row>
    <row r="2674" spans="14:20" hidden="1" x14ac:dyDescent="0.55000000000000004">
      <c r="N2674" t="s">
        <v>8221</v>
      </c>
      <c r="O2674">
        <v>1449436390</v>
      </c>
      <c r="P2674">
        <v>1451282400</v>
      </c>
      <c r="Q2674">
        <f t="shared" si="166"/>
        <v>1846010</v>
      </c>
      <c r="R2674" s="12">
        <f t="shared" si="164"/>
        <v>42344.884143518517</v>
      </c>
      <c r="S2674" s="12">
        <f t="shared" si="165"/>
        <v>42366.25</v>
      </c>
      <c r="T2674">
        <f t="shared" si="167"/>
        <v>21.365856481483206</v>
      </c>
    </row>
    <row r="2675" spans="14:20" hidden="1" x14ac:dyDescent="0.55000000000000004">
      <c r="N2675" t="s">
        <v>8221</v>
      </c>
      <c r="O2675">
        <v>1412081999</v>
      </c>
      <c r="P2675">
        <v>1414622700</v>
      </c>
      <c r="Q2675">
        <f t="shared" si="166"/>
        <v>2540701</v>
      </c>
      <c r="R2675" s="12">
        <f t="shared" si="164"/>
        <v>41912.541655092595</v>
      </c>
      <c r="S2675" s="12">
        <f t="shared" si="165"/>
        <v>41941.947916666664</v>
      </c>
      <c r="T2675">
        <f t="shared" si="167"/>
        <v>29.406261574069504</v>
      </c>
    </row>
    <row r="2676" spans="14:20" hidden="1" x14ac:dyDescent="0.55000000000000004">
      <c r="N2676" t="s">
        <v>8221</v>
      </c>
      <c r="O2676">
        <v>1465398670</v>
      </c>
      <c r="P2676">
        <v>1467694740</v>
      </c>
      <c r="Q2676">
        <f t="shared" si="166"/>
        <v>2296070</v>
      </c>
      <c r="R2676" s="12">
        <f t="shared" si="164"/>
        <v>42529.632754629631</v>
      </c>
      <c r="S2676" s="12">
        <f t="shared" si="165"/>
        <v>42556.207638888889</v>
      </c>
      <c r="T2676">
        <f t="shared" si="167"/>
        <v>26.574884259258397</v>
      </c>
    </row>
    <row r="2677" spans="14:20" hidden="1" x14ac:dyDescent="0.55000000000000004">
      <c r="N2677" t="s">
        <v>8221</v>
      </c>
      <c r="O2677">
        <v>1413059689</v>
      </c>
      <c r="P2677">
        <v>1415655289</v>
      </c>
      <c r="Q2677">
        <f t="shared" si="166"/>
        <v>2595600</v>
      </c>
      <c r="R2677" s="12">
        <f t="shared" si="164"/>
        <v>41923.857511574075</v>
      </c>
      <c r="S2677" s="12">
        <f t="shared" si="165"/>
        <v>41953.899178240739</v>
      </c>
      <c r="T2677">
        <f t="shared" si="167"/>
        <v>30.041666666664241</v>
      </c>
    </row>
    <row r="2678" spans="14:20" hidden="1" x14ac:dyDescent="0.55000000000000004">
      <c r="N2678" t="s">
        <v>8221</v>
      </c>
      <c r="O2678">
        <v>1461337174</v>
      </c>
      <c r="P2678">
        <v>1463929174</v>
      </c>
      <c r="Q2678">
        <f t="shared" si="166"/>
        <v>2592000</v>
      </c>
      <c r="R2678" s="12">
        <f t="shared" si="164"/>
        <v>42482.624699074076</v>
      </c>
      <c r="S2678" s="12">
        <f t="shared" si="165"/>
        <v>42512.624699074076</v>
      </c>
      <c r="T2678">
        <f t="shared" si="167"/>
        <v>30</v>
      </c>
    </row>
    <row r="2679" spans="14:20" hidden="1" x14ac:dyDescent="0.55000000000000004">
      <c r="N2679" t="s">
        <v>8221</v>
      </c>
      <c r="O2679">
        <v>1401756143</v>
      </c>
      <c r="P2679">
        <v>1404348143</v>
      </c>
      <c r="Q2679">
        <f t="shared" si="166"/>
        <v>2592000</v>
      </c>
      <c r="R2679" s="12">
        <f t="shared" si="164"/>
        <v>41793.029432870368</v>
      </c>
      <c r="S2679" s="12">
        <f t="shared" si="165"/>
        <v>41823.029432870368</v>
      </c>
      <c r="T2679">
        <f t="shared" si="167"/>
        <v>30</v>
      </c>
    </row>
    <row r="2680" spans="14:20" hidden="1" x14ac:dyDescent="0.55000000000000004">
      <c r="N2680" t="s">
        <v>8221</v>
      </c>
      <c r="O2680">
        <v>1440529765</v>
      </c>
      <c r="P2680">
        <v>1443121765</v>
      </c>
      <c r="Q2680">
        <f t="shared" si="166"/>
        <v>2592000</v>
      </c>
      <c r="R2680" s="12">
        <f t="shared" si="164"/>
        <v>42241.798206018517</v>
      </c>
      <c r="S2680" s="12">
        <f t="shared" si="165"/>
        <v>42271.798206018517</v>
      </c>
      <c r="T2680">
        <f t="shared" si="167"/>
        <v>30</v>
      </c>
    </row>
    <row r="2681" spans="14:20" hidden="1" x14ac:dyDescent="0.55000000000000004">
      <c r="N2681" t="s">
        <v>8221</v>
      </c>
      <c r="O2681">
        <v>1422489694</v>
      </c>
      <c r="P2681">
        <v>1425081694</v>
      </c>
      <c r="Q2681">
        <f t="shared" si="166"/>
        <v>2592000</v>
      </c>
      <c r="R2681" s="12">
        <f t="shared" si="164"/>
        <v>42033.001087962963</v>
      </c>
      <c r="S2681" s="12">
        <f t="shared" si="165"/>
        <v>42063.001087962963</v>
      </c>
      <c r="T2681">
        <f t="shared" si="167"/>
        <v>30</v>
      </c>
    </row>
    <row r="2682" spans="14:20" hidden="1" x14ac:dyDescent="0.55000000000000004">
      <c r="N2682" t="s">
        <v>8221</v>
      </c>
      <c r="O2682">
        <v>1457327091</v>
      </c>
      <c r="P2682">
        <v>1459915491</v>
      </c>
      <c r="Q2682">
        <f t="shared" si="166"/>
        <v>2588400</v>
      </c>
      <c r="R2682" s="12">
        <f t="shared" si="164"/>
        <v>42436.211701388893</v>
      </c>
      <c r="S2682" s="12">
        <f t="shared" si="165"/>
        <v>42466.170034722221</v>
      </c>
      <c r="T2682">
        <f t="shared" si="167"/>
        <v>29.958333333328483</v>
      </c>
    </row>
    <row r="2683" spans="14:20" hidden="1" x14ac:dyDescent="0.55000000000000004">
      <c r="N2683" t="s">
        <v>8221</v>
      </c>
      <c r="O2683">
        <v>1402867750</v>
      </c>
      <c r="P2683">
        <v>1405027750</v>
      </c>
      <c r="Q2683">
        <f t="shared" si="166"/>
        <v>2160000</v>
      </c>
      <c r="R2683" s="12">
        <f t="shared" si="164"/>
        <v>41805.895254629628</v>
      </c>
      <c r="S2683" s="12">
        <f t="shared" si="165"/>
        <v>41830.895254629628</v>
      </c>
      <c r="T2683">
        <f t="shared" si="167"/>
        <v>25</v>
      </c>
    </row>
    <row r="2684" spans="14:20" hidden="1" x14ac:dyDescent="0.55000000000000004">
      <c r="N2684" t="s">
        <v>8221</v>
      </c>
      <c r="O2684">
        <v>1413838540</v>
      </c>
      <c r="P2684">
        <v>1416635940</v>
      </c>
      <c r="Q2684">
        <f t="shared" si="166"/>
        <v>2797400</v>
      </c>
      <c r="R2684" s="12">
        <f t="shared" si="164"/>
        <v>41932.871990740743</v>
      </c>
      <c r="S2684" s="12">
        <f t="shared" si="165"/>
        <v>41965.249305555553</v>
      </c>
      <c r="T2684">
        <f t="shared" si="167"/>
        <v>32.377314814810234</v>
      </c>
    </row>
    <row r="2685" spans="14:20" hidden="1" x14ac:dyDescent="0.55000000000000004">
      <c r="N2685" t="s">
        <v>8221</v>
      </c>
      <c r="O2685">
        <v>1422641240</v>
      </c>
      <c r="P2685">
        <v>1425233240</v>
      </c>
      <c r="Q2685">
        <f t="shared" si="166"/>
        <v>2592000</v>
      </c>
      <c r="R2685" s="12">
        <f t="shared" si="164"/>
        <v>42034.75509259259</v>
      </c>
      <c r="S2685" s="12">
        <f t="shared" si="165"/>
        <v>42064.75509259259</v>
      </c>
      <c r="T2685">
        <f t="shared" si="167"/>
        <v>30</v>
      </c>
    </row>
    <row r="2686" spans="14:20" hidden="1" x14ac:dyDescent="0.55000000000000004">
      <c r="N2686" t="s">
        <v>8221</v>
      </c>
      <c r="O2686">
        <v>1404165425</v>
      </c>
      <c r="P2686">
        <v>1407621425</v>
      </c>
      <c r="Q2686">
        <f t="shared" si="166"/>
        <v>3456000</v>
      </c>
      <c r="R2686" s="12">
        <f t="shared" si="164"/>
        <v>41820.914641203701</v>
      </c>
      <c r="S2686" s="12">
        <f t="shared" si="165"/>
        <v>41860.914641203701</v>
      </c>
      <c r="T2686">
        <f t="shared" si="167"/>
        <v>40</v>
      </c>
    </row>
    <row r="2687" spans="14:20" hidden="1" x14ac:dyDescent="0.55000000000000004">
      <c r="N2687" t="s">
        <v>8221</v>
      </c>
      <c r="O2687">
        <v>1424968930</v>
      </c>
      <c r="P2687">
        <v>1430149330</v>
      </c>
      <c r="Q2687">
        <f t="shared" si="166"/>
        <v>5180400</v>
      </c>
      <c r="R2687" s="12">
        <f t="shared" si="164"/>
        <v>42061.69594907407</v>
      </c>
      <c r="S2687" s="12">
        <f t="shared" si="165"/>
        <v>42121.654282407413</v>
      </c>
      <c r="T2687">
        <f t="shared" si="167"/>
        <v>59.958333333343035</v>
      </c>
    </row>
    <row r="2688" spans="14:20" hidden="1" x14ac:dyDescent="0.55000000000000004">
      <c r="N2688" t="s">
        <v>8221</v>
      </c>
      <c r="O2688">
        <v>1410391423</v>
      </c>
      <c r="P2688">
        <v>1412119423</v>
      </c>
      <c r="Q2688">
        <f t="shared" si="166"/>
        <v>1728000</v>
      </c>
      <c r="R2688" s="12">
        <f t="shared" si="164"/>
        <v>41892.974803240737</v>
      </c>
      <c r="S2688" s="12">
        <f t="shared" si="165"/>
        <v>41912.974803240737</v>
      </c>
      <c r="T2688">
        <f t="shared" si="167"/>
        <v>20</v>
      </c>
    </row>
    <row r="2689" spans="14:20" hidden="1" x14ac:dyDescent="0.55000000000000004">
      <c r="N2689" t="s">
        <v>8221</v>
      </c>
      <c r="O2689">
        <v>1432999318</v>
      </c>
      <c r="P2689">
        <v>1435591318</v>
      </c>
      <c r="Q2689">
        <f t="shared" si="166"/>
        <v>2592000</v>
      </c>
      <c r="R2689" s="12">
        <f t="shared" si="164"/>
        <v>42154.64025462963</v>
      </c>
      <c r="S2689" s="12">
        <f t="shared" si="165"/>
        <v>42184.64025462963</v>
      </c>
      <c r="T2689">
        <f t="shared" si="167"/>
        <v>30</v>
      </c>
    </row>
    <row r="2690" spans="14:20" hidden="1" x14ac:dyDescent="0.55000000000000004">
      <c r="N2690" t="s">
        <v>8221</v>
      </c>
      <c r="O2690">
        <v>1422067870</v>
      </c>
      <c r="P2690">
        <v>1424746800</v>
      </c>
      <c r="Q2690">
        <f t="shared" si="166"/>
        <v>2678930</v>
      </c>
      <c r="R2690" s="12">
        <f t="shared" ref="R2690:R2753" si="168">(((O2690/60)/60)/24)+DATE(1970,1,1)</f>
        <v>42028.118865740747</v>
      </c>
      <c r="S2690" s="12">
        <f t="shared" ref="S2690:S2753" si="169">(((P2690/60)/60)/24)+DATE(1970,1,1)</f>
        <v>42059.125</v>
      </c>
      <c r="T2690">
        <f t="shared" si="167"/>
        <v>31.006134259252576</v>
      </c>
    </row>
    <row r="2691" spans="14:20" hidden="1" x14ac:dyDescent="0.55000000000000004">
      <c r="N2691" t="s">
        <v>8221</v>
      </c>
      <c r="O2691">
        <v>1467327890</v>
      </c>
      <c r="P2691">
        <v>1469919890</v>
      </c>
      <c r="Q2691">
        <f t="shared" ref="Q2691:Q2754" si="170">P2691-O2691</f>
        <v>2592000</v>
      </c>
      <c r="R2691" s="12">
        <f t="shared" si="168"/>
        <v>42551.961689814809</v>
      </c>
      <c r="S2691" s="12">
        <f t="shared" si="169"/>
        <v>42581.961689814809</v>
      </c>
      <c r="T2691">
        <f t="shared" ref="T2691:T2754" si="171">S2691-R2691</f>
        <v>30</v>
      </c>
    </row>
    <row r="2692" spans="14:20" hidden="1" x14ac:dyDescent="0.55000000000000004">
      <c r="N2692" t="s">
        <v>8221</v>
      </c>
      <c r="O2692">
        <v>1429410676</v>
      </c>
      <c r="P2692">
        <v>1433298676</v>
      </c>
      <c r="Q2692">
        <f t="shared" si="170"/>
        <v>3888000</v>
      </c>
      <c r="R2692" s="12">
        <f t="shared" si="168"/>
        <v>42113.105046296296</v>
      </c>
      <c r="S2692" s="12">
        <f t="shared" si="169"/>
        <v>42158.105046296296</v>
      </c>
      <c r="T2692">
        <f t="shared" si="171"/>
        <v>45</v>
      </c>
    </row>
    <row r="2693" spans="14:20" hidden="1" x14ac:dyDescent="0.55000000000000004">
      <c r="N2693" t="s">
        <v>8221</v>
      </c>
      <c r="O2693">
        <v>1427390557</v>
      </c>
      <c r="P2693">
        <v>1431278557</v>
      </c>
      <c r="Q2693">
        <f t="shared" si="170"/>
        <v>3888000</v>
      </c>
      <c r="R2693" s="12">
        <f t="shared" si="168"/>
        <v>42089.724039351851</v>
      </c>
      <c r="S2693" s="12">
        <f t="shared" si="169"/>
        <v>42134.724039351851</v>
      </c>
      <c r="T2693">
        <f t="shared" si="171"/>
        <v>45</v>
      </c>
    </row>
    <row r="2694" spans="14:20" hidden="1" x14ac:dyDescent="0.55000000000000004">
      <c r="N2694" t="s">
        <v>8221</v>
      </c>
      <c r="O2694">
        <v>1424678460</v>
      </c>
      <c r="P2694">
        <v>1427266860</v>
      </c>
      <c r="Q2694">
        <f t="shared" si="170"/>
        <v>2588400</v>
      </c>
      <c r="R2694" s="12">
        <f t="shared" si="168"/>
        <v>42058.334027777775</v>
      </c>
      <c r="S2694" s="12">
        <f t="shared" si="169"/>
        <v>42088.292361111111</v>
      </c>
      <c r="T2694">
        <f t="shared" si="171"/>
        <v>29.958333333335759</v>
      </c>
    </row>
    <row r="2695" spans="14:20" hidden="1" x14ac:dyDescent="0.55000000000000004">
      <c r="N2695" t="s">
        <v>8221</v>
      </c>
      <c r="O2695">
        <v>1405307966</v>
      </c>
      <c r="P2695">
        <v>1407899966</v>
      </c>
      <c r="Q2695">
        <f t="shared" si="170"/>
        <v>2592000</v>
      </c>
      <c r="R2695" s="12">
        <f t="shared" si="168"/>
        <v>41834.138495370367</v>
      </c>
      <c r="S2695" s="12">
        <f t="shared" si="169"/>
        <v>41864.138495370367</v>
      </c>
      <c r="T2695">
        <f t="shared" si="171"/>
        <v>30</v>
      </c>
    </row>
    <row r="2696" spans="14:20" hidden="1" x14ac:dyDescent="0.55000000000000004">
      <c r="N2696" t="s">
        <v>8221</v>
      </c>
      <c r="O2696">
        <v>1409109739</v>
      </c>
      <c r="P2696">
        <v>1411701739</v>
      </c>
      <c r="Q2696">
        <f t="shared" si="170"/>
        <v>2592000</v>
      </c>
      <c r="R2696" s="12">
        <f t="shared" si="168"/>
        <v>41878.140497685185</v>
      </c>
      <c r="S2696" s="12">
        <f t="shared" si="169"/>
        <v>41908.140497685185</v>
      </c>
      <c r="T2696">
        <f t="shared" si="171"/>
        <v>30</v>
      </c>
    </row>
    <row r="2697" spans="14:20" hidden="1" x14ac:dyDescent="0.55000000000000004">
      <c r="N2697" t="s">
        <v>8221</v>
      </c>
      <c r="O2697">
        <v>1423801318</v>
      </c>
      <c r="P2697">
        <v>1428981718</v>
      </c>
      <c r="Q2697">
        <f t="shared" si="170"/>
        <v>5180400</v>
      </c>
      <c r="R2697" s="12">
        <f t="shared" si="168"/>
        <v>42048.181921296295</v>
      </c>
      <c r="S2697" s="12">
        <f t="shared" si="169"/>
        <v>42108.14025462963</v>
      </c>
      <c r="T2697">
        <f t="shared" si="171"/>
        <v>59.958333333335759</v>
      </c>
    </row>
    <row r="2698" spans="14:20" hidden="1" x14ac:dyDescent="0.55000000000000004">
      <c r="N2698" t="s">
        <v>8221</v>
      </c>
      <c r="O2698">
        <v>1416600960</v>
      </c>
      <c r="P2698">
        <v>1419538560</v>
      </c>
      <c r="Q2698">
        <f t="shared" si="170"/>
        <v>2937600</v>
      </c>
      <c r="R2698" s="12">
        <f t="shared" si="168"/>
        <v>41964.844444444447</v>
      </c>
      <c r="S2698" s="12">
        <f t="shared" si="169"/>
        <v>41998.844444444447</v>
      </c>
      <c r="T2698">
        <f t="shared" si="171"/>
        <v>34</v>
      </c>
    </row>
    <row r="2699" spans="14:20" hidden="1" x14ac:dyDescent="0.55000000000000004">
      <c r="N2699" t="s">
        <v>8221</v>
      </c>
      <c r="O2699">
        <v>1435876423</v>
      </c>
      <c r="P2699">
        <v>1438552800</v>
      </c>
      <c r="Q2699">
        <f t="shared" si="170"/>
        <v>2676377</v>
      </c>
      <c r="R2699" s="12">
        <f t="shared" si="168"/>
        <v>42187.940081018518</v>
      </c>
      <c r="S2699" s="12">
        <f t="shared" si="169"/>
        <v>42218.916666666672</v>
      </c>
      <c r="T2699">
        <f t="shared" si="171"/>
        <v>30.976585648153559</v>
      </c>
    </row>
    <row r="2700" spans="14:20" hidden="1" x14ac:dyDescent="0.55000000000000004">
      <c r="N2700" t="s">
        <v>8221</v>
      </c>
      <c r="O2700">
        <v>1401312808</v>
      </c>
      <c r="P2700">
        <v>1403904808</v>
      </c>
      <c r="Q2700">
        <f t="shared" si="170"/>
        <v>2592000</v>
      </c>
      <c r="R2700" s="12">
        <f t="shared" si="168"/>
        <v>41787.898240740738</v>
      </c>
      <c r="S2700" s="12">
        <f t="shared" si="169"/>
        <v>41817.898240740738</v>
      </c>
      <c r="T2700">
        <f t="shared" si="171"/>
        <v>30</v>
      </c>
    </row>
    <row r="2701" spans="14:20" hidden="1" x14ac:dyDescent="0.55000000000000004">
      <c r="N2701" t="s">
        <v>8221</v>
      </c>
      <c r="O2701">
        <v>1404941463</v>
      </c>
      <c r="P2701">
        <v>1407533463</v>
      </c>
      <c r="Q2701">
        <f t="shared" si="170"/>
        <v>2592000</v>
      </c>
      <c r="R2701" s="12">
        <f t="shared" si="168"/>
        <v>41829.896562499998</v>
      </c>
      <c r="S2701" s="12">
        <f t="shared" si="169"/>
        <v>41859.896562499998</v>
      </c>
      <c r="T2701">
        <f t="shared" si="171"/>
        <v>30</v>
      </c>
    </row>
    <row r="2702" spans="14:20" hidden="1" x14ac:dyDescent="0.55000000000000004">
      <c r="N2702" t="s">
        <v>8221</v>
      </c>
      <c r="O2702">
        <v>1408481972</v>
      </c>
      <c r="P2702">
        <v>1411073972</v>
      </c>
      <c r="Q2702">
        <f t="shared" si="170"/>
        <v>2592000</v>
      </c>
      <c r="R2702" s="12">
        <f t="shared" si="168"/>
        <v>41870.87467592593</v>
      </c>
      <c r="S2702" s="12">
        <f t="shared" si="169"/>
        <v>41900.87467592593</v>
      </c>
      <c r="T2702">
        <f t="shared" si="171"/>
        <v>30</v>
      </c>
    </row>
    <row r="2703" spans="14:20" hidden="1" x14ac:dyDescent="0.55000000000000004">
      <c r="N2703" t="s">
        <v>8222</v>
      </c>
      <c r="O2703">
        <v>1488911734</v>
      </c>
      <c r="P2703">
        <v>1491586534</v>
      </c>
      <c r="Q2703">
        <f t="shared" si="170"/>
        <v>2674800</v>
      </c>
      <c r="R2703" s="12">
        <f t="shared" si="168"/>
        <v>42801.774699074071</v>
      </c>
      <c r="S2703" s="12">
        <f t="shared" si="169"/>
        <v>42832.733032407406</v>
      </c>
      <c r="T2703">
        <f t="shared" si="171"/>
        <v>30.958333333335759</v>
      </c>
    </row>
    <row r="2704" spans="14:20" hidden="1" x14ac:dyDescent="0.55000000000000004">
      <c r="N2704" t="s">
        <v>8222</v>
      </c>
      <c r="O2704">
        <v>1488827677</v>
      </c>
      <c r="P2704">
        <v>1491416077</v>
      </c>
      <c r="Q2704">
        <f t="shared" si="170"/>
        <v>2588400</v>
      </c>
      <c r="R2704" s="12">
        <f t="shared" si="168"/>
        <v>42800.801817129628</v>
      </c>
      <c r="S2704" s="12">
        <f t="shared" si="169"/>
        <v>42830.760150462964</v>
      </c>
      <c r="T2704">
        <f t="shared" si="171"/>
        <v>29.958333333335759</v>
      </c>
    </row>
    <row r="2705" spans="14:20" hidden="1" x14ac:dyDescent="0.55000000000000004">
      <c r="N2705" t="s">
        <v>8222</v>
      </c>
      <c r="O2705">
        <v>1485016430</v>
      </c>
      <c r="P2705">
        <v>1490196830</v>
      </c>
      <c r="Q2705">
        <f t="shared" si="170"/>
        <v>5180400</v>
      </c>
      <c r="R2705" s="12">
        <f t="shared" si="168"/>
        <v>42756.690162037034</v>
      </c>
      <c r="S2705" s="12">
        <f t="shared" si="169"/>
        <v>42816.648495370369</v>
      </c>
      <c r="T2705">
        <f t="shared" si="171"/>
        <v>59.958333333335759</v>
      </c>
    </row>
    <row r="2706" spans="14:20" hidden="1" x14ac:dyDescent="0.55000000000000004">
      <c r="N2706" t="s">
        <v>8222</v>
      </c>
      <c r="O2706">
        <v>1487709714</v>
      </c>
      <c r="P2706">
        <v>1491421314</v>
      </c>
      <c r="Q2706">
        <f t="shared" si="170"/>
        <v>3711600</v>
      </c>
      <c r="R2706" s="12">
        <f t="shared" si="168"/>
        <v>42787.862430555557</v>
      </c>
      <c r="S2706" s="12">
        <f t="shared" si="169"/>
        <v>42830.820763888885</v>
      </c>
      <c r="T2706">
        <f t="shared" si="171"/>
        <v>42.958333333328483</v>
      </c>
    </row>
    <row r="2707" spans="14:20" hidden="1" x14ac:dyDescent="0.55000000000000004">
      <c r="N2707" t="s">
        <v>8222</v>
      </c>
      <c r="O2707">
        <v>1486504758</v>
      </c>
      <c r="P2707">
        <v>1490389158</v>
      </c>
      <c r="Q2707">
        <f t="shared" si="170"/>
        <v>3884400</v>
      </c>
      <c r="R2707" s="12">
        <f t="shared" si="168"/>
        <v>42773.916180555556</v>
      </c>
      <c r="S2707" s="12">
        <f t="shared" si="169"/>
        <v>42818.874513888892</v>
      </c>
      <c r="T2707">
        <f t="shared" si="171"/>
        <v>44.958333333335759</v>
      </c>
    </row>
    <row r="2708" spans="14:20" x14ac:dyDescent="0.55000000000000004">
      <c r="N2708" t="s">
        <v>8219</v>
      </c>
      <c r="O2708">
        <v>1410937483</v>
      </c>
      <c r="P2708">
        <v>1413442740</v>
      </c>
      <c r="Q2708">
        <f t="shared" si="170"/>
        <v>2505257</v>
      </c>
      <c r="R2708" s="12">
        <f t="shared" si="168"/>
        <v>41899.294942129629</v>
      </c>
      <c r="S2708" s="12">
        <f t="shared" si="169"/>
        <v>41928.290972222225</v>
      </c>
      <c r="T2708">
        <f t="shared" si="171"/>
        <v>28.996030092595902</v>
      </c>
    </row>
    <row r="2709" spans="14:20" x14ac:dyDescent="0.55000000000000004">
      <c r="N2709" t="s">
        <v>8219</v>
      </c>
      <c r="O2709">
        <v>1367088443</v>
      </c>
      <c r="P2709">
        <v>1369637940</v>
      </c>
      <c r="Q2709">
        <f t="shared" si="170"/>
        <v>2549497</v>
      </c>
      <c r="R2709" s="12">
        <f t="shared" si="168"/>
        <v>41391.782905092594</v>
      </c>
      <c r="S2709" s="12">
        <f t="shared" si="169"/>
        <v>41421.290972222225</v>
      </c>
      <c r="T2709">
        <f t="shared" si="171"/>
        <v>29.508067129630945</v>
      </c>
    </row>
    <row r="2710" spans="14:20" x14ac:dyDescent="0.55000000000000004">
      <c r="N2710" t="s">
        <v>8219</v>
      </c>
      <c r="O2710">
        <v>1463935526</v>
      </c>
      <c r="P2710">
        <v>1469119526</v>
      </c>
      <c r="Q2710">
        <f t="shared" si="170"/>
        <v>5184000</v>
      </c>
      <c r="R2710" s="12">
        <f t="shared" si="168"/>
        <v>42512.698217592595</v>
      </c>
      <c r="S2710" s="12">
        <f t="shared" si="169"/>
        <v>42572.698217592595</v>
      </c>
      <c r="T2710">
        <f t="shared" si="171"/>
        <v>60</v>
      </c>
    </row>
    <row r="2711" spans="14:20" x14ac:dyDescent="0.55000000000000004">
      <c r="N2711" t="s">
        <v>8219</v>
      </c>
      <c r="O2711">
        <v>1472528141</v>
      </c>
      <c r="P2711">
        <v>1475553540</v>
      </c>
      <c r="Q2711">
        <f t="shared" si="170"/>
        <v>3025399</v>
      </c>
      <c r="R2711" s="12">
        <f t="shared" si="168"/>
        <v>42612.149780092594</v>
      </c>
      <c r="S2711" s="12">
        <f t="shared" si="169"/>
        <v>42647.165972222225</v>
      </c>
      <c r="T2711">
        <f t="shared" si="171"/>
        <v>35.016192129631236</v>
      </c>
    </row>
    <row r="2712" spans="14:20" x14ac:dyDescent="0.55000000000000004">
      <c r="N2712" t="s">
        <v>8219</v>
      </c>
      <c r="O2712">
        <v>1404797428</v>
      </c>
      <c r="P2712">
        <v>1407549600</v>
      </c>
      <c r="Q2712">
        <f t="shared" si="170"/>
        <v>2752172</v>
      </c>
      <c r="R2712" s="12">
        <f t="shared" si="168"/>
        <v>41828.229490740741</v>
      </c>
      <c r="S2712" s="12">
        <f t="shared" si="169"/>
        <v>41860.083333333336</v>
      </c>
      <c r="T2712">
        <f t="shared" si="171"/>
        <v>31.853842592594447</v>
      </c>
    </row>
    <row r="2713" spans="14:20" x14ac:dyDescent="0.55000000000000004">
      <c r="N2713" t="s">
        <v>8219</v>
      </c>
      <c r="O2713">
        <v>1400694790</v>
      </c>
      <c r="P2713">
        <v>1403301660</v>
      </c>
      <c r="Q2713">
        <f t="shared" si="170"/>
        <v>2606870</v>
      </c>
      <c r="R2713" s="12">
        <f t="shared" si="168"/>
        <v>41780.745254629634</v>
      </c>
      <c r="S2713" s="12">
        <f t="shared" si="169"/>
        <v>41810.917361111111</v>
      </c>
      <c r="T2713">
        <f t="shared" si="171"/>
        <v>30.172106481477385</v>
      </c>
    </row>
    <row r="2714" spans="14:20" x14ac:dyDescent="0.55000000000000004">
      <c r="N2714" t="s">
        <v>8219</v>
      </c>
      <c r="O2714">
        <v>1370568560</v>
      </c>
      <c r="P2714">
        <v>1373738400</v>
      </c>
      <c r="Q2714">
        <f t="shared" si="170"/>
        <v>3169840</v>
      </c>
      <c r="R2714" s="12">
        <f t="shared" si="168"/>
        <v>41432.062037037038</v>
      </c>
      <c r="S2714" s="12">
        <f t="shared" si="169"/>
        <v>41468.75</v>
      </c>
      <c r="T2714">
        <f t="shared" si="171"/>
        <v>36.687962962962047</v>
      </c>
    </row>
    <row r="2715" spans="14:20" x14ac:dyDescent="0.55000000000000004">
      <c r="N2715" t="s">
        <v>8219</v>
      </c>
      <c r="O2715">
        <v>1447515684</v>
      </c>
      <c r="P2715">
        <v>1450971684</v>
      </c>
      <c r="Q2715">
        <f t="shared" si="170"/>
        <v>3456000</v>
      </c>
      <c r="R2715" s="12">
        <f t="shared" si="168"/>
        <v>42322.653749999998</v>
      </c>
      <c r="S2715" s="12">
        <f t="shared" si="169"/>
        <v>42362.653749999998</v>
      </c>
      <c r="T2715">
        <f t="shared" si="171"/>
        <v>40</v>
      </c>
    </row>
    <row r="2716" spans="14:20" x14ac:dyDescent="0.55000000000000004">
      <c r="N2716" t="s">
        <v>8219</v>
      </c>
      <c r="O2716">
        <v>1474040596</v>
      </c>
      <c r="P2716">
        <v>1476486000</v>
      </c>
      <c r="Q2716">
        <f t="shared" si="170"/>
        <v>2445404</v>
      </c>
      <c r="R2716" s="12">
        <f t="shared" si="168"/>
        <v>42629.655046296291</v>
      </c>
      <c r="S2716" s="12">
        <f t="shared" si="169"/>
        <v>42657.958333333328</v>
      </c>
      <c r="T2716">
        <f t="shared" si="171"/>
        <v>28.30328703703708</v>
      </c>
    </row>
    <row r="2717" spans="14:20" x14ac:dyDescent="0.55000000000000004">
      <c r="N2717" t="s">
        <v>8219</v>
      </c>
      <c r="O2717">
        <v>1453109628</v>
      </c>
      <c r="P2717">
        <v>1456047228</v>
      </c>
      <c r="Q2717">
        <f t="shared" si="170"/>
        <v>2937600</v>
      </c>
      <c r="R2717" s="12">
        <f t="shared" si="168"/>
        <v>42387.398472222223</v>
      </c>
      <c r="S2717" s="12">
        <f t="shared" si="169"/>
        <v>42421.398472222223</v>
      </c>
      <c r="T2717">
        <f t="shared" si="171"/>
        <v>34</v>
      </c>
    </row>
    <row r="2718" spans="14:20" x14ac:dyDescent="0.55000000000000004">
      <c r="N2718" t="s">
        <v>8219</v>
      </c>
      <c r="O2718">
        <v>1441699193</v>
      </c>
      <c r="P2718">
        <v>1444291193</v>
      </c>
      <c r="Q2718">
        <f t="shared" si="170"/>
        <v>2592000</v>
      </c>
      <c r="R2718" s="12">
        <f t="shared" si="168"/>
        <v>42255.333252314813</v>
      </c>
      <c r="S2718" s="12">
        <f t="shared" si="169"/>
        <v>42285.333252314813</v>
      </c>
      <c r="T2718">
        <f t="shared" si="171"/>
        <v>30</v>
      </c>
    </row>
    <row r="2719" spans="14:20" x14ac:dyDescent="0.55000000000000004">
      <c r="N2719" t="s">
        <v>8219</v>
      </c>
      <c r="O2719">
        <v>1414015049</v>
      </c>
      <c r="P2719">
        <v>1417906649</v>
      </c>
      <c r="Q2719">
        <f t="shared" si="170"/>
        <v>3891600</v>
      </c>
      <c r="R2719" s="12">
        <f t="shared" si="168"/>
        <v>41934.914918981485</v>
      </c>
      <c r="S2719" s="12">
        <f t="shared" si="169"/>
        <v>41979.956585648149</v>
      </c>
      <c r="T2719">
        <f t="shared" si="171"/>
        <v>45.041666666664241</v>
      </c>
    </row>
    <row r="2720" spans="14:20" x14ac:dyDescent="0.55000000000000004">
      <c r="N2720" t="s">
        <v>8219</v>
      </c>
      <c r="O2720">
        <v>1459865945</v>
      </c>
      <c r="P2720">
        <v>1462316400</v>
      </c>
      <c r="Q2720">
        <f t="shared" si="170"/>
        <v>2450455</v>
      </c>
      <c r="R2720" s="12">
        <f t="shared" si="168"/>
        <v>42465.596585648149</v>
      </c>
      <c r="S2720" s="12">
        <f t="shared" si="169"/>
        <v>42493.958333333328</v>
      </c>
      <c r="T2720">
        <f t="shared" si="171"/>
        <v>28.36174768517958</v>
      </c>
    </row>
    <row r="2721" spans="14:20" x14ac:dyDescent="0.55000000000000004">
      <c r="N2721" t="s">
        <v>8219</v>
      </c>
      <c r="O2721">
        <v>1455756294</v>
      </c>
      <c r="P2721">
        <v>1460936694</v>
      </c>
      <c r="Q2721">
        <f t="shared" si="170"/>
        <v>5180400</v>
      </c>
      <c r="R2721" s="12">
        <f t="shared" si="168"/>
        <v>42418.031180555554</v>
      </c>
      <c r="S2721" s="12">
        <f t="shared" si="169"/>
        <v>42477.989513888882</v>
      </c>
      <c r="T2721">
        <f t="shared" si="171"/>
        <v>59.958333333328483</v>
      </c>
    </row>
    <row r="2722" spans="14:20" x14ac:dyDescent="0.55000000000000004">
      <c r="N2722" t="s">
        <v>8219</v>
      </c>
      <c r="O2722">
        <v>1476270653</v>
      </c>
      <c r="P2722">
        <v>1478866253</v>
      </c>
      <c r="Q2722">
        <f t="shared" si="170"/>
        <v>2595600</v>
      </c>
      <c r="R2722" s="12">
        <f t="shared" si="168"/>
        <v>42655.465891203698</v>
      </c>
      <c r="S2722" s="12">
        <f t="shared" si="169"/>
        <v>42685.507557870369</v>
      </c>
      <c r="T2722">
        <f t="shared" si="171"/>
        <v>30.041666666671517</v>
      </c>
    </row>
    <row r="2723" spans="14:20" x14ac:dyDescent="0.55000000000000004">
      <c r="N2723" t="s">
        <v>8219</v>
      </c>
      <c r="O2723">
        <v>1375880598</v>
      </c>
      <c r="P2723">
        <v>1378494000</v>
      </c>
      <c r="Q2723">
        <f t="shared" si="170"/>
        <v>2613402</v>
      </c>
      <c r="R2723" s="12">
        <f t="shared" si="168"/>
        <v>41493.543958333335</v>
      </c>
      <c r="S2723" s="12">
        <f t="shared" si="169"/>
        <v>41523.791666666664</v>
      </c>
      <c r="T2723">
        <f t="shared" si="171"/>
        <v>30.247708333328774</v>
      </c>
    </row>
    <row r="2724" spans="14:20" x14ac:dyDescent="0.55000000000000004">
      <c r="N2724" t="s">
        <v>8219</v>
      </c>
      <c r="O2724">
        <v>1480538053</v>
      </c>
      <c r="P2724">
        <v>1485722053</v>
      </c>
      <c r="Q2724">
        <f t="shared" si="170"/>
        <v>5184000</v>
      </c>
      <c r="R2724" s="12">
        <f t="shared" si="168"/>
        <v>42704.857094907406</v>
      </c>
      <c r="S2724" s="12">
        <f t="shared" si="169"/>
        <v>42764.857094907406</v>
      </c>
      <c r="T2724">
        <f t="shared" si="171"/>
        <v>60</v>
      </c>
    </row>
    <row r="2725" spans="14:20" x14ac:dyDescent="0.55000000000000004">
      <c r="N2725" t="s">
        <v>8219</v>
      </c>
      <c r="O2725">
        <v>1414872488</v>
      </c>
      <c r="P2725">
        <v>1420060088</v>
      </c>
      <c r="Q2725">
        <f t="shared" si="170"/>
        <v>5187600</v>
      </c>
      <c r="R2725" s="12">
        <f t="shared" si="168"/>
        <v>41944.83898148148</v>
      </c>
      <c r="S2725" s="12">
        <f t="shared" si="169"/>
        <v>42004.880648148144</v>
      </c>
      <c r="T2725">
        <f t="shared" si="171"/>
        <v>60.041666666664241</v>
      </c>
    </row>
    <row r="2726" spans="14:20" x14ac:dyDescent="0.55000000000000004">
      <c r="N2726" t="s">
        <v>8219</v>
      </c>
      <c r="O2726">
        <v>1436860259</v>
      </c>
      <c r="P2726">
        <v>1439625059</v>
      </c>
      <c r="Q2726">
        <f t="shared" si="170"/>
        <v>2764800</v>
      </c>
      <c r="R2726" s="12">
        <f t="shared" si="168"/>
        <v>42199.32707175926</v>
      </c>
      <c r="S2726" s="12">
        <f t="shared" si="169"/>
        <v>42231.32707175926</v>
      </c>
      <c r="T2726">
        <f t="shared" si="171"/>
        <v>32</v>
      </c>
    </row>
    <row r="2727" spans="14:20" x14ac:dyDescent="0.55000000000000004">
      <c r="N2727" t="s">
        <v>8219</v>
      </c>
      <c r="O2727">
        <v>1484070735</v>
      </c>
      <c r="P2727">
        <v>1488390735</v>
      </c>
      <c r="Q2727">
        <f t="shared" si="170"/>
        <v>4320000</v>
      </c>
      <c r="R2727" s="12">
        <f t="shared" si="168"/>
        <v>42745.744618055556</v>
      </c>
      <c r="S2727" s="12">
        <f t="shared" si="169"/>
        <v>42795.744618055556</v>
      </c>
      <c r="T2727">
        <f t="shared" si="171"/>
        <v>50</v>
      </c>
    </row>
    <row r="2728" spans="14:20" x14ac:dyDescent="0.55000000000000004">
      <c r="N2728" t="s">
        <v>8219</v>
      </c>
      <c r="O2728">
        <v>1458741311</v>
      </c>
      <c r="P2728">
        <v>1461333311</v>
      </c>
      <c r="Q2728">
        <f t="shared" si="170"/>
        <v>2592000</v>
      </c>
      <c r="R2728" s="12">
        <f t="shared" si="168"/>
        <v>42452.579988425925</v>
      </c>
      <c r="S2728" s="12">
        <f t="shared" si="169"/>
        <v>42482.579988425925</v>
      </c>
      <c r="T2728">
        <f t="shared" si="171"/>
        <v>30</v>
      </c>
    </row>
    <row r="2729" spans="14:20" x14ac:dyDescent="0.55000000000000004">
      <c r="N2729" t="s">
        <v>8219</v>
      </c>
      <c r="O2729">
        <v>1436804063</v>
      </c>
      <c r="P2729">
        <v>1438964063</v>
      </c>
      <c r="Q2729">
        <f t="shared" si="170"/>
        <v>2160000</v>
      </c>
      <c r="R2729" s="12">
        <f t="shared" si="168"/>
        <v>42198.676655092597</v>
      </c>
      <c r="S2729" s="12">
        <f t="shared" si="169"/>
        <v>42223.676655092597</v>
      </c>
      <c r="T2729">
        <f t="shared" si="171"/>
        <v>25</v>
      </c>
    </row>
    <row r="2730" spans="14:20" x14ac:dyDescent="0.55000000000000004">
      <c r="N2730" t="s">
        <v>8219</v>
      </c>
      <c r="O2730">
        <v>1448461434</v>
      </c>
      <c r="P2730">
        <v>1451485434</v>
      </c>
      <c r="Q2730">
        <f t="shared" si="170"/>
        <v>3024000</v>
      </c>
      <c r="R2730" s="12">
        <f t="shared" si="168"/>
        <v>42333.59993055556</v>
      </c>
      <c r="S2730" s="12">
        <f t="shared" si="169"/>
        <v>42368.59993055556</v>
      </c>
      <c r="T2730">
        <f t="shared" si="171"/>
        <v>35</v>
      </c>
    </row>
    <row r="2731" spans="14:20" x14ac:dyDescent="0.55000000000000004">
      <c r="N2731" t="s">
        <v>8219</v>
      </c>
      <c r="O2731">
        <v>1427867197</v>
      </c>
      <c r="P2731">
        <v>1430459197</v>
      </c>
      <c r="Q2731">
        <f t="shared" si="170"/>
        <v>2592000</v>
      </c>
      <c r="R2731" s="12">
        <f t="shared" si="168"/>
        <v>42095.240706018521</v>
      </c>
      <c r="S2731" s="12">
        <f t="shared" si="169"/>
        <v>42125.240706018521</v>
      </c>
      <c r="T2731">
        <f t="shared" si="171"/>
        <v>30</v>
      </c>
    </row>
    <row r="2732" spans="14:20" x14ac:dyDescent="0.55000000000000004">
      <c r="N2732" t="s">
        <v>8219</v>
      </c>
      <c r="O2732">
        <v>1363611575</v>
      </c>
      <c r="P2732">
        <v>1366635575</v>
      </c>
      <c r="Q2732">
        <f t="shared" si="170"/>
        <v>3024000</v>
      </c>
      <c r="R2732" s="12">
        <f t="shared" si="168"/>
        <v>41351.541377314818</v>
      </c>
      <c r="S2732" s="12">
        <f t="shared" si="169"/>
        <v>41386.541377314818</v>
      </c>
      <c r="T2732">
        <f t="shared" si="171"/>
        <v>35</v>
      </c>
    </row>
    <row r="2733" spans="14:20" x14ac:dyDescent="0.55000000000000004">
      <c r="N2733" t="s">
        <v>8219</v>
      </c>
      <c r="O2733">
        <v>1408624622</v>
      </c>
      <c r="P2733">
        <v>1413604800</v>
      </c>
      <c r="Q2733">
        <f t="shared" si="170"/>
        <v>4980178</v>
      </c>
      <c r="R2733" s="12">
        <f t="shared" si="168"/>
        <v>41872.525717592594</v>
      </c>
      <c r="S2733" s="12">
        <f t="shared" si="169"/>
        <v>41930.166666666664</v>
      </c>
      <c r="T2733">
        <f t="shared" si="171"/>
        <v>57.640949074069795</v>
      </c>
    </row>
    <row r="2734" spans="14:20" x14ac:dyDescent="0.55000000000000004">
      <c r="N2734" t="s">
        <v>8219</v>
      </c>
      <c r="O2734">
        <v>1366917828</v>
      </c>
      <c r="P2734">
        <v>1369699200</v>
      </c>
      <c r="Q2734">
        <f t="shared" si="170"/>
        <v>2781372</v>
      </c>
      <c r="R2734" s="12">
        <f t="shared" si="168"/>
        <v>41389.808194444442</v>
      </c>
      <c r="S2734" s="12">
        <f t="shared" si="169"/>
        <v>41422</v>
      </c>
      <c r="T2734">
        <f t="shared" si="171"/>
        <v>32.191805555557949</v>
      </c>
    </row>
    <row r="2735" spans="14:20" x14ac:dyDescent="0.55000000000000004">
      <c r="N2735" t="s">
        <v>8219</v>
      </c>
      <c r="O2735">
        <v>1423463574</v>
      </c>
      <c r="P2735">
        <v>1428643974</v>
      </c>
      <c r="Q2735">
        <f t="shared" si="170"/>
        <v>5180400</v>
      </c>
      <c r="R2735" s="12">
        <f t="shared" si="168"/>
        <v>42044.272847222222</v>
      </c>
      <c r="S2735" s="12">
        <f t="shared" si="169"/>
        <v>42104.231180555551</v>
      </c>
      <c r="T2735">
        <f t="shared" si="171"/>
        <v>59.958333333328483</v>
      </c>
    </row>
    <row r="2736" spans="14:20" x14ac:dyDescent="0.55000000000000004">
      <c r="N2736" t="s">
        <v>8219</v>
      </c>
      <c r="O2736">
        <v>1473782592</v>
      </c>
      <c r="P2736">
        <v>1476395940</v>
      </c>
      <c r="Q2736">
        <f t="shared" si="170"/>
        <v>2613348</v>
      </c>
      <c r="R2736" s="12">
        <f t="shared" si="168"/>
        <v>42626.668888888889</v>
      </c>
      <c r="S2736" s="12">
        <f t="shared" si="169"/>
        <v>42656.915972222225</v>
      </c>
      <c r="T2736">
        <f t="shared" si="171"/>
        <v>30.247083333335468</v>
      </c>
    </row>
    <row r="2737" spans="14:20" x14ac:dyDescent="0.55000000000000004">
      <c r="N2737" t="s">
        <v>8219</v>
      </c>
      <c r="O2737">
        <v>1360551250</v>
      </c>
      <c r="P2737">
        <v>1363204800</v>
      </c>
      <c r="Q2737">
        <f t="shared" si="170"/>
        <v>2653550</v>
      </c>
      <c r="R2737" s="12">
        <f t="shared" si="168"/>
        <v>41316.120949074073</v>
      </c>
      <c r="S2737" s="12">
        <f t="shared" si="169"/>
        <v>41346.833333333336</v>
      </c>
      <c r="T2737">
        <f t="shared" si="171"/>
        <v>30.712384259262762</v>
      </c>
    </row>
    <row r="2738" spans="14:20" x14ac:dyDescent="0.55000000000000004">
      <c r="N2738" t="s">
        <v>8219</v>
      </c>
      <c r="O2738">
        <v>1395676773</v>
      </c>
      <c r="P2738">
        <v>1398268773</v>
      </c>
      <c r="Q2738">
        <f t="shared" si="170"/>
        <v>2592000</v>
      </c>
      <c r="R2738" s="12">
        <f t="shared" si="168"/>
        <v>41722.666354166664</v>
      </c>
      <c r="S2738" s="12">
        <f t="shared" si="169"/>
        <v>41752.666354166664</v>
      </c>
      <c r="T2738">
        <f t="shared" si="171"/>
        <v>30</v>
      </c>
    </row>
    <row r="2739" spans="14:20" x14ac:dyDescent="0.55000000000000004">
      <c r="N2739" t="s">
        <v>8219</v>
      </c>
      <c r="O2739">
        <v>1386108087</v>
      </c>
      <c r="P2739">
        <v>1389812400</v>
      </c>
      <c r="Q2739">
        <f t="shared" si="170"/>
        <v>3704313</v>
      </c>
      <c r="R2739" s="12">
        <f t="shared" si="168"/>
        <v>41611.917673611111</v>
      </c>
      <c r="S2739" s="12">
        <f t="shared" si="169"/>
        <v>41654.791666666664</v>
      </c>
      <c r="T2739">
        <f t="shared" si="171"/>
        <v>42.873993055553001</v>
      </c>
    </row>
    <row r="2740" spans="14:20" x14ac:dyDescent="0.55000000000000004">
      <c r="N2740" t="s">
        <v>8219</v>
      </c>
      <c r="O2740">
        <v>1473218804</v>
      </c>
      <c r="P2740">
        <v>1478402804</v>
      </c>
      <c r="Q2740">
        <f t="shared" si="170"/>
        <v>5184000</v>
      </c>
      <c r="R2740" s="12">
        <f t="shared" si="168"/>
        <v>42620.143564814818</v>
      </c>
      <c r="S2740" s="12">
        <f t="shared" si="169"/>
        <v>42680.143564814818</v>
      </c>
      <c r="T2740">
        <f t="shared" si="171"/>
        <v>60</v>
      </c>
    </row>
    <row r="2741" spans="14:20" x14ac:dyDescent="0.55000000000000004">
      <c r="N2741" t="s">
        <v>8219</v>
      </c>
      <c r="O2741">
        <v>1395436717</v>
      </c>
      <c r="P2741">
        <v>1399324717</v>
      </c>
      <c r="Q2741">
        <f t="shared" si="170"/>
        <v>3888000</v>
      </c>
      <c r="R2741" s="12">
        <f t="shared" si="168"/>
        <v>41719.887928240743</v>
      </c>
      <c r="S2741" s="12">
        <f t="shared" si="169"/>
        <v>41764.887928240743</v>
      </c>
      <c r="T2741">
        <f t="shared" si="171"/>
        <v>45</v>
      </c>
    </row>
    <row r="2742" spans="14:20" x14ac:dyDescent="0.55000000000000004">
      <c r="N2742" t="s">
        <v>8219</v>
      </c>
      <c r="O2742">
        <v>1423529152</v>
      </c>
      <c r="P2742">
        <v>1426117552</v>
      </c>
      <c r="Q2742">
        <f t="shared" si="170"/>
        <v>2588400</v>
      </c>
      <c r="R2742" s="12">
        <f t="shared" si="168"/>
        <v>42045.031851851847</v>
      </c>
      <c r="S2742" s="12">
        <f t="shared" si="169"/>
        <v>42074.99018518519</v>
      </c>
      <c r="T2742">
        <f t="shared" si="171"/>
        <v>29.958333333343035</v>
      </c>
    </row>
    <row r="2743" spans="14:20" hidden="1" x14ac:dyDescent="0.55000000000000004">
      <c r="N2743" t="s">
        <v>8221</v>
      </c>
      <c r="O2743">
        <v>1412005602</v>
      </c>
      <c r="P2743">
        <v>1413770820</v>
      </c>
      <c r="Q2743">
        <f t="shared" si="170"/>
        <v>1765218</v>
      </c>
      <c r="R2743" s="12">
        <f t="shared" si="168"/>
        <v>41911.657430555555</v>
      </c>
      <c r="S2743" s="12">
        <f t="shared" si="169"/>
        <v>41932.088194444441</v>
      </c>
      <c r="T2743">
        <f t="shared" si="171"/>
        <v>20.430763888885849</v>
      </c>
    </row>
    <row r="2744" spans="14:20" hidden="1" x14ac:dyDescent="0.55000000000000004">
      <c r="N2744" t="s">
        <v>8221</v>
      </c>
      <c r="O2744">
        <v>1335892587</v>
      </c>
      <c r="P2744">
        <v>1337102187</v>
      </c>
      <c r="Q2744">
        <f t="shared" si="170"/>
        <v>1209600</v>
      </c>
      <c r="R2744" s="12">
        <f t="shared" si="168"/>
        <v>41030.719756944447</v>
      </c>
      <c r="S2744" s="12">
        <f t="shared" si="169"/>
        <v>41044.719756944447</v>
      </c>
      <c r="T2744">
        <f t="shared" si="171"/>
        <v>14</v>
      </c>
    </row>
    <row r="2745" spans="14:20" hidden="1" x14ac:dyDescent="0.55000000000000004">
      <c r="N2745" t="s">
        <v>8221</v>
      </c>
      <c r="O2745">
        <v>1474271607</v>
      </c>
      <c r="P2745">
        <v>1476863607</v>
      </c>
      <c r="Q2745">
        <f t="shared" si="170"/>
        <v>2592000</v>
      </c>
      <c r="R2745" s="12">
        <f t="shared" si="168"/>
        <v>42632.328784722224</v>
      </c>
      <c r="S2745" s="12">
        <f t="shared" si="169"/>
        <v>42662.328784722224</v>
      </c>
      <c r="T2745">
        <f t="shared" si="171"/>
        <v>30</v>
      </c>
    </row>
    <row r="2746" spans="14:20" hidden="1" x14ac:dyDescent="0.55000000000000004">
      <c r="N2746" t="s">
        <v>8221</v>
      </c>
      <c r="O2746">
        <v>1327886998</v>
      </c>
      <c r="P2746">
        <v>1330478998</v>
      </c>
      <c r="Q2746">
        <f t="shared" si="170"/>
        <v>2592000</v>
      </c>
      <c r="R2746" s="12">
        <f t="shared" si="168"/>
        <v>40938.062476851854</v>
      </c>
      <c r="S2746" s="12">
        <f t="shared" si="169"/>
        <v>40968.062476851854</v>
      </c>
      <c r="T2746">
        <f t="shared" si="171"/>
        <v>30</v>
      </c>
    </row>
    <row r="2747" spans="14:20" hidden="1" x14ac:dyDescent="0.55000000000000004">
      <c r="N2747" t="s">
        <v>8221</v>
      </c>
      <c r="O2747">
        <v>1337125368</v>
      </c>
      <c r="P2747">
        <v>1342309368</v>
      </c>
      <c r="Q2747">
        <f t="shared" si="170"/>
        <v>5184000</v>
      </c>
      <c r="R2747" s="12">
        <f t="shared" si="168"/>
        <v>41044.988055555557</v>
      </c>
      <c r="S2747" s="12">
        <f t="shared" si="169"/>
        <v>41104.988055555557</v>
      </c>
      <c r="T2747">
        <f t="shared" si="171"/>
        <v>60</v>
      </c>
    </row>
    <row r="2748" spans="14:20" hidden="1" x14ac:dyDescent="0.55000000000000004">
      <c r="N2748" t="s">
        <v>8221</v>
      </c>
      <c r="O2748">
        <v>1406745911</v>
      </c>
      <c r="P2748">
        <v>1409337911</v>
      </c>
      <c r="Q2748">
        <f t="shared" si="170"/>
        <v>2592000</v>
      </c>
      <c r="R2748" s="12">
        <f t="shared" si="168"/>
        <v>41850.781377314815</v>
      </c>
      <c r="S2748" s="12">
        <f t="shared" si="169"/>
        <v>41880.781377314815</v>
      </c>
      <c r="T2748">
        <f t="shared" si="171"/>
        <v>30</v>
      </c>
    </row>
    <row r="2749" spans="14:20" hidden="1" x14ac:dyDescent="0.55000000000000004">
      <c r="N2749" t="s">
        <v>8221</v>
      </c>
      <c r="O2749">
        <v>1337095997</v>
      </c>
      <c r="P2749">
        <v>1339816200</v>
      </c>
      <c r="Q2749">
        <f t="shared" si="170"/>
        <v>2720203</v>
      </c>
      <c r="R2749" s="12">
        <f t="shared" si="168"/>
        <v>41044.64811342593</v>
      </c>
      <c r="S2749" s="12">
        <f t="shared" si="169"/>
        <v>41076.131944444445</v>
      </c>
      <c r="T2749">
        <f t="shared" si="171"/>
        <v>31.483831018515048</v>
      </c>
    </row>
    <row r="2750" spans="14:20" hidden="1" x14ac:dyDescent="0.55000000000000004">
      <c r="N2750" t="s">
        <v>8221</v>
      </c>
      <c r="O2750">
        <v>1470243802</v>
      </c>
      <c r="P2750">
        <v>1472835802</v>
      </c>
      <c r="Q2750">
        <f t="shared" si="170"/>
        <v>2592000</v>
      </c>
      <c r="R2750" s="12">
        <f t="shared" si="168"/>
        <v>42585.7106712963</v>
      </c>
      <c r="S2750" s="12">
        <f t="shared" si="169"/>
        <v>42615.7106712963</v>
      </c>
      <c r="T2750">
        <f t="shared" si="171"/>
        <v>30</v>
      </c>
    </row>
    <row r="2751" spans="14:20" hidden="1" x14ac:dyDescent="0.55000000000000004">
      <c r="N2751" t="s">
        <v>8221</v>
      </c>
      <c r="O2751">
        <v>1425582637</v>
      </c>
      <c r="P2751">
        <v>1428171037</v>
      </c>
      <c r="Q2751">
        <f t="shared" si="170"/>
        <v>2588400</v>
      </c>
      <c r="R2751" s="12">
        <f t="shared" si="168"/>
        <v>42068.799039351856</v>
      </c>
      <c r="S2751" s="12">
        <f t="shared" si="169"/>
        <v>42098.757372685184</v>
      </c>
      <c r="T2751">
        <f t="shared" si="171"/>
        <v>29.958333333328483</v>
      </c>
    </row>
    <row r="2752" spans="14:20" hidden="1" x14ac:dyDescent="0.55000000000000004">
      <c r="N2752" t="s">
        <v>8221</v>
      </c>
      <c r="O2752">
        <v>1340055345</v>
      </c>
      <c r="P2752">
        <v>1341086400</v>
      </c>
      <c r="Q2752">
        <f t="shared" si="170"/>
        <v>1031055</v>
      </c>
      <c r="R2752" s="12">
        <f t="shared" si="168"/>
        <v>41078.899826388886</v>
      </c>
      <c r="S2752" s="12">
        <f t="shared" si="169"/>
        <v>41090.833333333336</v>
      </c>
      <c r="T2752">
        <f t="shared" si="171"/>
        <v>11.933506944449618</v>
      </c>
    </row>
    <row r="2753" spans="14:20" hidden="1" x14ac:dyDescent="0.55000000000000004">
      <c r="N2753" t="s">
        <v>8221</v>
      </c>
      <c r="O2753">
        <v>1397855842</v>
      </c>
      <c r="P2753">
        <v>1403039842</v>
      </c>
      <c r="Q2753">
        <f t="shared" si="170"/>
        <v>5184000</v>
      </c>
      <c r="R2753" s="12">
        <f t="shared" si="168"/>
        <v>41747.887060185189</v>
      </c>
      <c r="S2753" s="12">
        <f t="shared" si="169"/>
        <v>41807.887060185189</v>
      </c>
      <c r="T2753">
        <f t="shared" si="171"/>
        <v>60</v>
      </c>
    </row>
    <row r="2754" spans="14:20" hidden="1" x14ac:dyDescent="0.55000000000000004">
      <c r="N2754" t="s">
        <v>8221</v>
      </c>
      <c r="O2754">
        <v>1320776504</v>
      </c>
      <c r="P2754">
        <v>1324232504</v>
      </c>
      <c r="Q2754">
        <f t="shared" si="170"/>
        <v>3456000</v>
      </c>
      <c r="R2754" s="12">
        <f t="shared" ref="R2754:R2817" si="172">(((O2754/60)/60)/24)+DATE(1970,1,1)</f>
        <v>40855.765092592592</v>
      </c>
      <c r="S2754" s="12">
        <f t="shared" ref="S2754:S2817" si="173">(((P2754/60)/60)/24)+DATE(1970,1,1)</f>
        <v>40895.765092592592</v>
      </c>
      <c r="T2754">
        <f t="shared" si="171"/>
        <v>40</v>
      </c>
    </row>
    <row r="2755" spans="14:20" hidden="1" x14ac:dyDescent="0.55000000000000004">
      <c r="N2755" t="s">
        <v>8221</v>
      </c>
      <c r="O2755">
        <v>1343425023</v>
      </c>
      <c r="P2755">
        <v>1346017023</v>
      </c>
      <c r="Q2755">
        <f t="shared" ref="Q2755:Q2818" si="174">P2755-O2755</f>
        <v>2592000</v>
      </c>
      <c r="R2755" s="12">
        <f t="shared" si="172"/>
        <v>41117.900729166664</v>
      </c>
      <c r="S2755" s="12">
        <f t="shared" si="173"/>
        <v>41147.900729166664</v>
      </c>
      <c r="T2755">
        <f t="shared" ref="T2755:T2818" si="175">S2755-R2755</f>
        <v>30</v>
      </c>
    </row>
    <row r="2756" spans="14:20" hidden="1" x14ac:dyDescent="0.55000000000000004">
      <c r="N2756" t="s">
        <v>8221</v>
      </c>
      <c r="O2756">
        <v>1407856551</v>
      </c>
      <c r="P2756">
        <v>1410448551</v>
      </c>
      <c r="Q2756">
        <f t="shared" si="174"/>
        <v>2592000</v>
      </c>
      <c r="R2756" s="12">
        <f t="shared" si="172"/>
        <v>41863.636006944449</v>
      </c>
      <c r="S2756" s="12">
        <f t="shared" si="173"/>
        <v>41893.636006944449</v>
      </c>
      <c r="T2756">
        <f t="shared" si="175"/>
        <v>30</v>
      </c>
    </row>
    <row r="2757" spans="14:20" hidden="1" x14ac:dyDescent="0.55000000000000004">
      <c r="N2757" t="s">
        <v>8221</v>
      </c>
      <c r="O2757">
        <v>1425927527</v>
      </c>
      <c r="P2757">
        <v>1428519527</v>
      </c>
      <c r="Q2757">
        <f t="shared" si="174"/>
        <v>2592000</v>
      </c>
      <c r="R2757" s="12">
        <f t="shared" si="172"/>
        <v>42072.790821759263</v>
      </c>
      <c r="S2757" s="12">
        <f t="shared" si="173"/>
        <v>42102.790821759263</v>
      </c>
      <c r="T2757">
        <f t="shared" si="175"/>
        <v>30</v>
      </c>
    </row>
    <row r="2758" spans="14:20" hidden="1" x14ac:dyDescent="0.55000000000000004">
      <c r="N2758" t="s">
        <v>8221</v>
      </c>
      <c r="O2758">
        <v>1386884201</v>
      </c>
      <c r="P2758">
        <v>1389476201</v>
      </c>
      <c r="Q2758">
        <f t="shared" si="174"/>
        <v>2592000</v>
      </c>
      <c r="R2758" s="12">
        <f t="shared" si="172"/>
        <v>41620.90047453704</v>
      </c>
      <c r="S2758" s="12">
        <f t="shared" si="173"/>
        <v>41650.90047453704</v>
      </c>
      <c r="T2758">
        <f t="shared" si="175"/>
        <v>30</v>
      </c>
    </row>
    <row r="2759" spans="14:20" hidden="1" x14ac:dyDescent="0.55000000000000004">
      <c r="N2759" t="s">
        <v>8221</v>
      </c>
      <c r="O2759">
        <v>1469202332</v>
      </c>
      <c r="P2759">
        <v>1470498332</v>
      </c>
      <c r="Q2759">
        <f t="shared" si="174"/>
        <v>1296000</v>
      </c>
      <c r="R2759" s="12">
        <f t="shared" si="172"/>
        <v>42573.65662037037</v>
      </c>
      <c r="S2759" s="12">
        <f t="shared" si="173"/>
        <v>42588.65662037037</v>
      </c>
      <c r="T2759">
        <f t="shared" si="175"/>
        <v>15</v>
      </c>
    </row>
    <row r="2760" spans="14:20" hidden="1" x14ac:dyDescent="0.55000000000000004">
      <c r="N2760" t="s">
        <v>8221</v>
      </c>
      <c r="O2760">
        <v>1474886183</v>
      </c>
      <c r="P2760">
        <v>1476095783</v>
      </c>
      <c r="Q2760">
        <f t="shared" si="174"/>
        <v>1209600</v>
      </c>
      <c r="R2760" s="12">
        <f t="shared" si="172"/>
        <v>42639.441932870366</v>
      </c>
      <c r="S2760" s="12">
        <f t="shared" si="173"/>
        <v>42653.441932870366</v>
      </c>
      <c r="T2760">
        <f t="shared" si="175"/>
        <v>14</v>
      </c>
    </row>
    <row r="2761" spans="14:20" hidden="1" x14ac:dyDescent="0.55000000000000004">
      <c r="N2761" t="s">
        <v>8221</v>
      </c>
      <c r="O2761">
        <v>1464943666</v>
      </c>
      <c r="P2761">
        <v>1468658866</v>
      </c>
      <c r="Q2761">
        <f t="shared" si="174"/>
        <v>3715200</v>
      </c>
      <c r="R2761" s="12">
        <f t="shared" si="172"/>
        <v>42524.36650462963</v>
      </c>
      <c r="S2761" s="12">
        <f t="shared" si="173"/>
        <v>42567.36650462963</v>
      </c>
      <c r="T2761">
        <f t="shared" si="175"/>
        <v>43</v>
      </c>
    </row>
    <row r="2762" spans="14:20" hidden="1" x14ac:dyDescent="0.55000000000000004">
      <c r="N2762" t="s">
        <v>8221</v>
      </c>
      <c r="O2762">
        <v>1369134258</v>
      </c>
      <c r="P2762">
        <v>1371726258</v>
      </c>
      <c r="Q2762">
        <f t="shared" si="174"/>
        <v>2592000</v>
      </c>
      <c r="R2762" s="12">
        <f t="shared" si="172"/>
        <v>41415.461319444446</v>
      </c>
      <c r="S2762" s="12">
        <f t="shared" si="173"/>
        <v>41445.461319444446</v>
      </c>
      <c r="T2762">
        <f t="shared" si="175"/>
        <v>30</v>
      </c>
    </row>
    <row r="2763" spans="14:20" hidden="1" x14ac:dyDescent="0.55000000000000004">
      <c r="N2763" t="s">
        <v>8221</v>
      </c>
      <c r="O2763">
        <v>1354584693</v>
      </c>
      <c r="P2763">
        <v>1357176693</v>
      </c>
      <c r="Q2763">
        <f t="shared" si="174"/>
        <v>2592000</v>
      </c>
      <c r="R2763" s="12">
        <f t="shared" si="172"/>
        <v>41247.063576388886</v>
      </c>
      <c r="S2763" s="12">
        <f t="shared" si="173"/>
        <v>41277.063576388886</v>
      </c>
      <c r="T2763">
        <f t="shared" si="175"/>
        <v>30</v>
      </c>
    </row>
    <row r="2764" spans="14:20" hidden="1" x14ac:dyDescent="0.55000000000000004">
      <c r="N2764" t="s">
        <v>8221</v>
      </c>
      <c r="O2764">
        <v>1326934395</v>
      </c>
      <c r="P2764">
        <v>1332114795</v>
      </c>
      <c r="Q2764">
        <f t="shared" si="174"/>
        <v>5180400</v>
      </c>
      <c r="R2764" s="12">
        <f t="shared" si="172"/>
        <v>40927.036979166667</v>
      </c>
      <c r="S2764" s="12">
        <f t="shared" si="173"/>
        <v>40986.995312500003</v>
      </c>
      <c r="T2764">
        <f t="shared" si="175"/>
        <v>59.958333333335759</v>
      </c>
    </row>
    <row r="2765" spans="14:20" hidden="1" x14ac:dyDescent="0.55000000000000004">
      <c r="N2765" t="s">
        <v>8221</v>
      </c>
      <c r="O2765">
        <v>1365515684</v>
      </c>
      <c r="P2765">
        <v>1369403684</v>
      </c>
      <c r="Q2765">
        <f t="shared" si="174"/>
        <v>3888000</v>
      </c>
      <c r="R2765" s="12">
        <f t="shared" si="172"/>
        <v>41373.579675925925</v>
      </c>
      <c r="S2765" s="12">
        <f t="shared" si="173"/>
        <v>41418.579675925925</v>
      </c>
      <c r="T2765">
        <f t="shared" si="175"/>
        <v>45</v>
      </c>
    </row>
    <row r="2766" spans="14:20" hidden="1" x14ac:dyDescent="0.55000000000000004">
      <c r="N2766" t="s">
        <v>8221</v>
      </c>
      <c r="O2766">
        <v>1335855631</v>
      </c>
      <c r="P2766">
        <v>1338404400</v>
      </c>
      <c r="Q2766">
        <f t="shared" si="174"/>
        <v>2548769</v>
      </c>
      <c r="R2766" s="12">
        <f t="shared" si="172"/>
        <v>41030.292025462964</v>
      </c>
      <c r="S2766" s="12">
        <f t="shared" si="173"/>
        <v>41059.791666666664</v>
      </c>
      <c r="T2766">
        <f t="shared" si="175"/>
        <v>29.499641203699866</v>
      </c>
    </row>
    <row r="2767" spans="14:20" hidden="1" x14ac:dyDescent="0.55000000000000004">
      <c r="N2767" t="s">
        <v>8221</v>
      </c>
      <c r="O2767">
        <v>1350050028</v>
      </c>
      <c r="P2767">
        <v>1351432428</v>
      </c>
      <c r="Q2767">
        <f t="shared" si="174"/>
        <v>1382400</v>
      </c>
      <c r="R2767" s="12">
        <f t="shared" si="172"/>
        <v>41194.579027777778</v>
      </c>
      <c r="S2767" s="12">
        <f t="shared" si="173"/>
        <v>41210.579027777778</v>
      </c>
      <c r="T2767">
        <f t="shared" si="175"/>
        <v>16</v>
      </c>
    </row>
    <row r="2768" spans="14:20" hidden="1" x14ac:dyDescent="0.55000000000000004">
      <c r="N2768" t="s">
        <v>8221</v>
      </c>
      <c r="O2768">
        <v>1310486518</v>
      </c>
      <c r="P2768">
        <v>1313078518</v>
      </c>
      <c r="Q2768">
        <f t="shared" si="174"/>
        <v>2592000</v>
      </c>
      <c r="R2768" s="12">
        <f t="shared" si="172"/>
        <v>40736.668032407404</v>
      </c>
      <c r="S2768" s="12">
        <f t="shared" si="173"/>
        <v>40766.668032407404</v>
      </c>
      <c r="T2768">
        <f t="shared" si="175"/>
        <v>30</v>
      </c>
    </row>
    <row r="2769" spans="14:20" hidden="1" x14ac:dyDescent="0.55000000000000004">
      <c r="N2769" t="s">
        <v>8221</v>
      </c>
      <c r="O2769">
        <v>1434582050</v>
      </c>
      <c r="P2769">
        <v>1439766050</v>
      </c>
      <c r="Q2769">
        <f t="shared" si="174"/>
        <v>5184000</v>
      </c>
      <c r="R2769" s="12">
        <f t="shared" si="172"/>
        <v>42172.958912037036</v>
      </c>
      <c r="S2769" s="12">
        <f t="shared" si="173"/>
        <v>42232.958912037036</v>
      </c>
      <c r="T2769">
        <f t="shared" si="175"/>
        <v>60</v>
      </c>
    </row>
    <row r="2770" spans="14:20" hidden="1" x14ac:dyDescent="0.55000000000000004">
      <c r="N2770" t="s">
        <v>8221</v>
      </c>
      <c r="O2770">
        <v>1330440323</v>
      </c>
      <c r="P2770">
        <v>1333028723</v>
      </c>
      <c r="Q2770">
        <f t="shared" si="174"/>
        <v>2588400</v>
      </c>
      <c r="R2770" s="12">
        <f t="shared" si="172"/>
        <v>40967.614849537036</v>
      </c>
      <c r="S2770" s="12">
        <f t="shared" si="173"/>
        <v>40997.573182870372</v>
      </c>
      <c r="T2770">
        <f t="shared" si="175"/>
        <v>29.958333333335759</v>
      </c>
    </row>
    <row r="2771" spans="14:20" hidden="1" x14ac:dyDescent="0.55000000000000004">
      <c r="N2771" t="s">
        <v>8221</v>
      </c>
      <c r="O2771">
        <v>1397677790</v>
      </c>
      <c r="P2771">
        <v>1401997790</v>
      </c>
      <c r="Q2771">
        <f t="shared" si="174"/>
        <v>4320000</v>
      </c>
      <c r="R2771" s="12">
        <f t="shared" si="172"/>
        <v>41745.826273148145</v>
      </c>
      <c r="S2771" s="12">
        <f t="shared" si="173"/>
        <v>41795.826273148145</v>
      </c>
      <c r="T2771">
        <f t="shared" si="175"/>
        <v>50</v>
      </c>
    </row>
    <row r="2772" spans="14:20" hidden="1" x14ac:dyDescent="0.55000000000000004">
      <c r="N2772" t="s">
        <v>8221</v>
      </c>
      <c r="O2772">
        <v>1392569730</v>
      </c>
      <c r="P2772">
        <v>1395158130</v>
      </c>
      <c r="Q2772">
        <f t="shared" si="174"/>
        <v>2588400</v>
      </c>
      <c r="R2772" s="12">
        <f t="shared" si="172"/>
        <v>41686.705208333333</v>
      </c>
      <c r="S2772" s="12">
        <f t="shared" si="173"/>
        <v>41716.663541666669</v>
      </c>
      <c r="T2772">
        <f t="shared" si="175"/>
        <v>29.958333333335759</v>
      </c>
    </row>
    <row r="2773" spans="14:20" hidden="1" x14ac:dyDescent="0.55000000000000004">
      <c r="N2773" t="s">
        <v>8221</v>
      </c>
      <c r="O2773">
        <v>1355489140</v>
      </c>
      <c r="P2773">
        <v>1359738000</v>
      </c>
      <c r="Q2773">
        <f t="shared" si="174"/>
        <v>4248860</v>
      </c>
      <c r="R2773" s="12">
        <f t="shared" si="172"/>
        <v>41257.531712962962</v>
      </c>
      <c r="S2773" s="12">
        <f t="shared" si="173"/>
        <v>41306.708333333336</v>
      </c>
      <c r="T2773">
        <f t="shared" si="175"/>
        <v>49.176620370373712</v>
      </c>
    </row>
    <row r="2774" spans="14:20" hidden="1" x14ac:dyDescent="0.55000000000000004">
      <c r="N2774" t="s">
        <v>8221</v>
      </c>
      <c r="O2774">
        <v>1379710294</v>
      </c>
      <c r="P2774">
        <v>1381006294</v>
      </c>
      <c r="Q2774">
        <f t="shared" si="174"/>
        <v>1296000</v>
      </c>
      <c r="R2774" s="12">
        <f t="shared" si="172"/>
        <v>41537.869143518517</v>
      </c>
      <c r="S2774" s="12">
        <f t="shared" si="173"/>
        <v>41552.869143518517</v>
      </c>
      <c r="T2774">
        <f t="shared" si="175"/>
        <v>15</v>
      </c>
    </row>
    <row r="2775" spans="14:20" hidden="1" x14ac:dyDescent="0.55000000000000004">
      <c r="N2775" t="s">
        <v>8221</v>
      </c>
      <c r="O2775">
        <v>1460666721</v>
      </c>
      <c r="P2775">
        <v>1461530721</v>
      </c>
      <c r="Q2775">
        <f t="shared" si="174"/>
        <v>864000</v>
      </c>
      <c r="R2775" s="12">
        <f t="shared" si="172"/>
        <v>42474.86482638889</v>
      </c>
      <c r="S2775" s="12">
        <f t="shared" si="173"/>
        <v>42484.86482638889</v>
      </c>
      <c r="T2775">
        <f t="shared" si="175"/>
        <v>10</v>
      </c>
    </row>
    <row r="2776" spans="14:20" hidden="1" x14ac:dyDescent="0.55000000000000004">
      <c r="N2776" t="s">
        <v>8221</v>
      </c>
      <c r="O2776">
        <v>1360119728</v>
      </c>
      <c r="P2776">
        <v>1362711728</v>
      </c>
      <c r="Q2776">
        <f t="shared" si="174"/>
        <v>2592000</v>
      </c>
      <c r="R2776" s="12">
        <f t="shared" si="172"/>
        <v>41311.126481481479</v>
      </c>
      <c r="S2776" s="12">
        <f t="shared" si="173"/>
        <v>41341.126481481479</v>
      </c>
      <c r="T2776">
        <f t="shared" si="175"/>
        <v>30</v>
      </c>
    </row>
    <row r="2777" spans="14:20" hidden="1" x14ac:dyDescent="0.55000000000000004">
      <c r="N2777" t="s">
        <v>8221</v>
      </c>
      <c r="O2777">
        <v>1321402754</v>
      </c>
      <c r="P2777">
        <v>1323994754</v>
      </c>
      <c r="Q2777">
        <f t="shared" si="174"/>
        <v>2592000</v>
      </c>
      <c r="R2777" s="12">
        <f t="shared" si="172"/>
        <v>40863.013356481482</v>
      </c>
      <c r="S2777" s="12">
        <f t="shared" si="173"/>
        <v>40893.013356481482</v>
      </c>
      <c r="T2777">
        <f t="shared" si="175"/>
        <v>30</v>
      </c>
    </row>
    <row r="2778" spans="14:20" hidden="1" x14ac:dyDescent="0.55000000000000004">
      <c r="N2778" t="s">
        <v>8221</v>
      </c>
      <c r="O2778">
        <v>1431414476</v>
      </c>
      <c r="P2778">
        <v>1434092876</v>
      </c>
      <c r="Q2778">
        <f t="shared" si="174"/>
        <v>2678400</v>
      </c>
      <c r="R2778" s="12">
        <f t="shared" si="172"/>
        <v>42136.297175925924</v>
      </c>
      <c r="S2778" s="12">
        <f t="shared" si="173"/>
        <v>42167.297175925924</v>
      </c>
      <c r="T2778">
        <f t="shared" si="175"/>
        <v>31</v>
      </c>
    </row>
    <row r="2779" spans="14:20" hidden="1" x14ac:dyDescent="0.55000000000000004">
      <c r="N2779" t="s">
        <v>8221</v>
      </c>
      <c r="O2779">
        <v>1434557004</v>
      </c>
      <c r="P2779">
        <v>1437149004</v>
      </c>
      <c r="Q2779">
        <f t="shared" si="174"/>
        <v>2592000</v>
      </c>
      <c r="R2779" s="12">
        <f t="shared" si="172"/>
        <v>42172.669027777782</v>
      </c>
      <c r="S2779" s="12">
        <f t="shared" si="173"/>
        <v>42202.669027777782</v>
      </c>
      <c r="T2779">
        <f t="shared" si="175"/>
        <v>30</v>
      </c>
    </row>
    <row r="2780" spans="14:20" hidden="1" x14ac:dyDescent="0.55000000000000004">
      <c r="N2780" t="s">
        <v>8221</v>
      </c>
      <c r="O2780">
        <v>1406417306</v>
      </c>
      <c r="P2780">
        <v>1409009306</v>
      </c>
      <c r="Q2780">
        <f t="shared" si="174"/>
        <v>2592000</v>
      </c>
      <c r="R2780" s="12">
        <f t="shared" si="172"/>
        <v>41846.978078703702</v>
      </c>
      <c r="S2780" s="12">
        <f t="shared" si="173"/>
        <v>41876.978078703702</v>
      </c>
      <c r="T2780">
        <f t="shared" si="175"/>
        <v>30</v>
      </c>
    </row>
    <row r="2781" spans="14:20" hidden="1" x14ac:dyDescent="0.55000000000000004">
      <c r="N2781" t="s">
        <v>8221</v>
      </c>
      <c r="O2781">
        <v>1445609021</v>
      </c>
      <c r="P2781">
        <v>1448204621</v>
      </c>
      <c r="Q2781">
        <f t="shared" si="174"/>
        <v>2595600</v>
      </c>
      <c r="R2781" s="12">
        <f t="shared" si="172"/>
        <v>42300.585891203707</v>
      </c>
      <c r="S2781" s="12">
        <f t="shared" si="173"/>
        <v>42330.627557870372</v>
      </c>
      <c r="T2781">
        <f t="shared" si="175"/>
        <v>30.041666666664241</v>
      </c>
    </row>
    <row r="2782" spans="14:20" hidden="1" x14ac:dyDescent="0.55000000000000004">
      <c r="N2782" t="s">
        <v>8221</v>
      </c>
      <c r="O2782">
        <v>1486550688</v>
      </c>
      <c r="P2782">
        <v>1489142688</v>
      </c>
      <c r="Q2782">
        <f t="shared" si="174"/>
        <v>2592000</v>
      </c>
      <c r="R2782" s="12">
        <f t="shared" si="172"/>
        <v>42774.447777777779</v>
      </c>
      <c r="S2782" s="12">
        <f t="shared" si="173"/>
        <v>42804.447777777779</v>
      </c>
      <c r="T2782">
        <f t="shared" si="175"/>
        <v>30</v>
      </c>
    </row>
    <row r="2783" spans="14:20" x14ac:dyDescent="0.55000000000000004">
      <c r="N2783" t="s">
        <v>8219</v>
      </c>
      <c r="O2783">
        <v>1421274954</v>
      </c>
      <c r="P2783">
        <v>1423724400</v>
      </c>
      <c r="Q2783">
        <f t="shared" si="174"/>
        <v>2449446</v>
      </c>
      <c r="R2783" s="12">
        <f t="shared" si="172"/>
        <v>42018.94159722222</v>
      </c>
      <c r="S2783" s="12">
        <f t="shared" si="173"/>
        <v>42047.291666666672</v>
      </c>
      <c r="T2783">
        <f t="shared" si="175"/>
        <v>28.350069444451947</v>
      </c>
    </row>
    <row r="2784" spans="14:20" x14ac:dyDescent="0.55000000000000004">
      <c r="N2784" t="s">
        <v>8219</v>
      </c>
      <c r="O2784">
        <v>1421964718</v>
      </c>
      <c r="P2784">
        <v>1424149140</v>
      </c>
      <c r="Q2784">
        <f t="shared" si="174"/>
        <v>2184422</v>
      </c>
      <c r="R2784" s="12">
        <f t="shared" si="172"/>
        <v>42026.924976851849</v>
      </c>
      <c r="S2784" s="12">
        <f t="shared" si="173"/>
        <v>42052.207638888889</v>
      </c>
      <c r="T2784">
        <f t="shared" si="175"/>
        <v>25.282662037039699</v>
      </c>
    </row>
    <row r="2785" spans="14:20" x14ac:dyDescent="0.55000000000000004">
      <c r="N2785" t="s">
        <v>8219</v>
      </c>
      <c r="O2785">
        <v>1428583846</v>
      </c>
      <c r="P2785">
        <v>1429793446</v>
      </c>
      <c r="Q2785">
        <f t="shared" si="174"/>
        <v>1209600</v>
      </c>
      <c r="R2785" s="12">
        <f t="shared" si="172"/>
        <v>42103.535254629634</v>
      </c>
      <c r="S2785" s="12">
        <f t="shared" si="173"/>
        <v>42117.535254629634</v>
      </c>
      <c r="T2785">
        <f t="shared" si="175"/>
        <v>14</v>
      </c>
    </row>
    <row r="2786" spans="14:20" x14ac:dyDescent="0.55000000000000004">
      <c r="N2786" t="s">
        <v>8219</v>
      </c>
      <c r="O2786">
        <v>1412794443</v>
      </c>
      <c r="P2786">
        <v>1414608843</v>
      </c>
      <c r="Q2786">
        <f t="shared" si="174"/>
        <v>1814400</v>
      </c>
      <c r="R2786" s="12">
        <f t="shared" si="172"/>
        <v>41920.787534722222</v>
      </c>
      <c r="S2786" s="12">
        <f t="shared" si="173"/>
        <v>41941.787534722222</v>
      </c>
      <c r="T2786">
        <f t="shared" si="175"/>
        <v>21</v>
      </c>
    </row>
    <row r="2787" spans="14:20" x14ac:dyDescent="0.55000000000000004">
      <c r="N2787" t="s">
        <v>8219</v>
      </c>
      <c r="O2787">
        <v>1467865967</v>
      </c>
      <c r="P2787">
        <v>1470430800</v>
      </c>
      <c r="Q2787">
        <f t="shared" si="174"/>
        <v>2564833</v>
      </c>
      <c r="R2787" s="12">
        <f t="shared" si="172"/>
        <v>42558.189432870371</v>
      </c>
      <c r="S2787" s="12">
        <f t="shared" si="173"/>
        <v>42587.875</v>
      </c>
      <c r="T2787">
        <f t="shared" si="175"/>
        <v>29.685567129628907</v>
      </c>
    </row>
    <row r="2788" spans="14:20" x14ac:dyDescent="0.55000000000000004">
      <c r="N2788" t="s">
        <v>8219</v>
      </c>
      <c r="O2788">
        <v>1403703580</v>
      </c>
      <c r="P2788">
        <v>1404913180</v>
      </c>
      <c r="Q2788">
        <f t="shared" si="174"/>
        <v>1209600</v>
      </c>
      <c r="R2788" s="12">
        <f t="shared" si="172"/>
        <v>41815.569212962961</v>
      </c>
      <c r="S2788" s="12">
        <f t="shared" si="173"/>
        <v>41829.569212962961</v>
      </c>
      <c r="T2788">
        <f t="shared" si="175"/>
        <v>14</v>
      </c>
    </row>
    <row r="2789" spans="14:20" x14ac:dyDescent="0.55000000000000004">
      <c r="N2789" t="s">
        <v>8219</v>
      </c>
      <c r="O2789">
        <v>1403066752</v>
      </c>
      <c r="P2789">
        <v>1405658752</v>
      </c>
      <c r="Q2789">
        <f t="shared" si="174"/>
        <v>2592000</v>
      </c>
      <c r="R2789" s="12">
        <f t="shared" si="172"/>
        <v>41808.198518518519</v>
      </c>
      <c r="S2789" s="12">
        <f t="shared" si="173"/>
        <v>41838.198518518519</v>
      </c>
      <c r="T2789">
        <f t="shared" si="175"/>
        <v>30</v>
      </c>
    </row>
    <row r="2790" spans="14:20" x14ac:dyDescent="0.55000000000000004">
      <c r="N2790" t="s">
        <v>8219</v>
      </c>
      <c r="O2790">
        <v>1467219043</v>
      </c>
      <c r="P2790">
        <v>1469811043</v>
      </c>
      <c r="Q2790">
        <f t="shared" si="174"/>
        <v>2592000</v>
      </c>
      <c r="R2790" s="12">
        <f t="shared" si="172"/>
        <v>42550.701886574068</v>
      </c>
      <c r="S2790" s="12">
        <f t="shared" si="173"/>
        <v>42580.701886574068</v>
      </c>
      <c r="T2790">
        <f t="shared" si="175"/>
        <v>30</v>
      </c>
    </row>
    <row r="2791" spans="14:20" x14ac:dyDescent="0.55000000000000004">
      <c r="N2791" t="s">
        <v>8219</v>
      </c>
      <c r="O2791">
        <v>1424477934</v>
      </c>
      <c r="P2791">
        <v>1426132800</v>
      </c>
      <c r="Q2791">
        <f t="shared" si="174"/>
        <v>1654866</v>
      </c>
      <c r="R2791" s="12">
        <f t="shared" si="172"/>
        <v>42056.013124999998</v>
      </c>
      <c r="S2791" s="12">
        <f t="shared" si="173"/>
        <v>42075.166666666672</v>
      </c>
      <c r="T2791">
        <f t="shared" si="175"/>
        <v>19.153541666673846</v>
      </c>
    </row>
    <row r="2792" spans="14:20" x14ac:dyDescent="0.55000000000000004">
      <c r="N2792" t="s">
        <v>8219</v>
      </c>
      <c r="O2792">
        <v>1421101903</v>
      </c>
      <c r="P2792">
        <v>1423693903</v>
      </c>
      <c r="Q2792">
        <f t="shared" si="174"/>
        <v>2592000</v>
      </c>
      <c r="R2792" s="12">
        <f t="shared" si="172"/>
        <v>42016.938692129625</v>
      </c>
      <c r="S2792" s="12">
        <f t="shared" si="173"/>
        <v>42046.938692129625</v>
      </c>
      <c r="T2792">
        <f t="shared" si="175"/>
        <v>30</v>
      </c>
    </row>
    <row r="2793" spans="14:20" x14ac:dyDescent="0.55000000000000004">
      <c r="N2793" t="s">
        <v>8219</v>
      </c>
      <c r="O2793">
        <v>1470778559</v>
      </c>
      <c r="P2793">
        <v>1473393600</v>
      </c>
      <c r="Q2793">
        <f t="shared" si="174"/>
        <v>2615041</v>
      </c>
      <c r="R2793" s="12">
        <f t="shared" si="172"/>
        <v>42591.899988425925</v>
      </c>
      <c r="S2793" s="12">
        <f t="shared" si="173"/>
        <v>42622.166666666672</v>
      </c>
      <c r="T2793">
        <f t="shared" si="175"/>
        <v>30.266678240746842</v>
      </c>
    </row>
    <row r="2794" spans="14:20" x14ac:dyDescent="0.55000000000000004">
      <c r="N2794" t="s">
        <v>8219</v>
      </c>
      <c r="O2794">
        <v>1435469559</v>
      </c>
      <c r="P2794">
        <v>1439357559</v>
      </c>
      <c r="Q2794">
        <f t="shared" si="174"/>
        <v>3888000</v>
      </c>
      <c r="R2794" s="12">
        <f t="shared" si="172"/>
        <v>42183.231006944443</v>
      </c>
      <c r="S2794" s="12">
        <f t="shared" si="173"/>
        <v>42228.231006944443</v>
      </c>
      <c r="T2794">
        <f t="shared" si="175"/>
        <v>45</v>
      </c>
    </row>
    <row r="2795" spans="14:20" x14ac:dyDescent="0.55000000000000004">
      <c r="N2795" t="s">
        <v>8219</v>
      </c>
      <c r="O2795">
        <v>1434881005</v>
      </c>
      <c r="P2795">
        <v>1437473005</v>
      </c>
      <c r="Q2795">
        <f t="shared" si="174"/>
        <v>2592000</v>
      </c>
      <c r="R2795" s="12">
        <f t="shared" si="172"/>
        <v>42176.419039351851</v>
      </c>
      <c r="S2795" s="12">
        <f t="shared" si="173"/>
        <v>42206.419039351851</v>
      </c>
      <c r="T2795">
        <f t="shared" si="175"/>
        <v>30</v>
      </c>
    </row>
    <row r="2796" spans="14:20" x14ac:dyDescent="0.55000000000000004">
      <c r="N2796" t="s">
        <v>8219</v>
      </c>
      <c r="O2796">
        <v>1455640559</v>
      </c>
      <c r="P2796">
        <v>1457031600</v>
      </c>
      <c r="Q2796">
        <f t="shared" si="174"/>
        <v>1391041</v>
      </c>
      <c r="R2796" s="12">
        <f t="shared" si="172"/>
        <v>42416.691655092596</v>
      </c>
      <c r="S2796" s="12">
        <f t="shared" si="173"/>
        <v>42432.791666666672</v>
      </c>
      <c r="T2796">
        <f t="shared" si="175"/>
        <v>16.100011574075324</v>
      </c>
    </row>
    <row r="2797" spans="14:20" x14ac:dyDescent="0.55000000000000004">
      <c r="N2797" t="s">
        <v>8219</v>
      </c>
      <c r="O2797">
        <v>1400675841</v>
      </c>
      <c r="P2797">
        <v>1402095600</v>
      </c>
      <c r="Q2797">
        <f t="shared" si="174"/>
        <v>1419759</v>
      </c>
      <c r="R2797" s="12">
        <f t="shared" si="172"/>
        <v>41780.525937500002</v>
      </c>
      <c r="S2797" s="12">
        <f t="shared" si="173"/>
        <v>41796.958333333336</v>
      </c>
      <c r="T2797">
        <f t="shared" si="175"/>
        <v>16.43239583333343</v>
      </c>
    </row>
    <row r="2798" spans="14:20" x14ac:dyDescent="0.55000000000000004">
      <c r="N2798" t="s">
        <v>8219</v>
      </c>
      <c r="O2798">
        <v>1401972028</v>
      </c>
      <c r="P2798">
        <v>1404564028</v>
      </c>
      <c r="Q2798">
        <f t="shared" si="174"/>
        <v>2592000</v>
      </c>
      <c r="R2798" s="12">
        <f t="shared" si="172"/>
        <v>41795.528101851851</v>
      </c>
      <c r="S2798" s="12">
        <f t="shared" si="173"/>
        <v>41825.528101851851</v>
      </c>
      <c r="T2798">
        <f t="shared" si="175"/>
        <v>30</v>
      </c>
    </row>
    <row r="2799" spans="14:20" x14ac:dyDescent="0.55000000000000004">
      <c r="N2799" t="s">
        <v>8219</v>
      </c>
      <c r="O2799">
        <v>1402266840</v>
      </c>
      <c r="P2799">
        <v>1404858840</v>
      </c>
      <c r="Q2799">
        <f t="shared" si="174"/>
        <v>2592000</v>
      </c>
      <c r="R2799" s="12">
        <f t="shared" si="172"/>
        <v>41798.94027777778</v>
      </c>
      <c r="S2799" s="12">
        <f t="shared" si="173"/>
        <v>41828.94027777778</v>
      </c>
      <c r="T2799">
        <f t="shared" si="175"/>
        <v>30</v>
      </c>
    </row>
    <row r="2800" spans="14:20" x14ac:dyDescent="0.55000000000000004">
      <c r="N2800" t="s">
        <v>8219</v>
      </c>
      <c r="O2800">
        <v>1437063121</v>
      </c>
      <c r="P2800">
        <v>1438358400</v>
      </c>
      <c r="Q2800">
        <f t="shared" si="174"/>
        <v>1295279</v>
      </c>
      <c r="R2800" s="12">
        <f t="shared" si="172"/>
        <v>42201.675011574072</v>
      </c>
      <c r="S2800" s="12">
        <f t="shared" si="173"/>
        <v>42216.666666666672</v>
      </c>
      <c r="T2800">
        <f t="shared" si="175"/>
        <v>14.991655092599103</v>
      </c>
    </row>
    <row r="2801" spans="14:20" x14ac:dyDescent="0.55000000000000004">
      <c r="N2801" t="s">
        <v>8219</v>
      </c>
      <c r="O2801">
        <v>1463466070</v>
      </c>
      <c r="P2801">
        <v>1466179200</v>
      </c>
      <c r="Q2801">
        <f t="shared" si="174"/>
        <v>2713130</v>
      </c>
      <c r="R2801" s="12">
        <f t="shared" si="172"/>
        <v>42507.264699074076</v>
      </c>
      <c r="S2801" s="12">
        <f t="shared" si="173"/>
        <v>42538.666666666672</v>
      </c>
      <c r="T2801">
        <f t="shared" si="175"/>
        <v>31.401967592595611</v>
      </c>
    </row>
    <row r="2802" spans="14:20" x14ac:dyDescent="0.55000000000000004">
      <c r="N2802" t="s">
        <v>8219</v>
      </c>
      <c r="O2802">
        <v>1415193366</v>
      </c>
      <c r="P2802">
        <v>1420377366</v>
      </c>
      <c r="Q2802">
        <f t="shared" si="174"/>
        <v>5184000</v>
      </c>
      <c r="R2802" s="12">
        <f t="shared" si="172"/>
        <v>41948.552847222221</v>
      </c>
      <c r="S2802" s="12">
        <f t="shared" si="173"/>
        <v>42008.552847222221</v>
      </c>
      <c r="T2802">
        <f t="shared" si="175"/>
        <v>60</v>
      </c>
    </row>
    <row r="2803" spans="14:20" x14ac:dyDescent="0.55000000000000004">
      <c r="N2803" t="s">
        <v>8219</v>
      </c>
      <c r="O2803">
        <v>1411019409</v>
      </c>
      <c r="P2803">
        <v>1412938800</v>
      </c>
      <c r="Q2803">
        <f t="shared" si="174"/>
        <v>1919391</v>
      </c>
      <c r="R2803" s="12">
        <f t="shared" si="172"/>
        <v>41900.243159722224</v>
      </c>
      <c r="S2803" s="12">
        <f t="shared" si="173"/>
        <v>41922.458333333336</v>
      </c>
      <c r="T2803">
        <f t="shared" si="175"/>
        <v>22.215173611111823</v>
      </c>
    </row>
    <row r="2804" spans="14:20" x14ac:dyDescent="0.55000000000000004">
      <c r="N2804" t="s">
        <v>8219</v>
      </c>
      <c r="O2804">
        <v>1436283107</v>
      </c>
      <c r="P2804">
        <v>1438875107</v>
      </c>
      <c r="Q2804">
        <f t="shared" si="174"/>
        <v>2592000</v>
      </c>
      <c r="R2804" s="12">
        <f t="shared" si="172"/>
        <v>42192.64707175926</v>
      </c>
      <c r="S2804" s="12">
        <f t="shared" si="173"/>
        <v>42222.64707175926</v>
      </c>
      <c r="T2804">
        <f t="shared" si="175"/>
        <v>30</v>
      </c>
    </row>
    <row r="2805" spans="14:20" x14ac:dyDescent="0.55000000000000004">
      <c r="N2805" t="s">
        <v>8219</v>
      </c>
      <c r="O2805">
        <v>1433295276</v>
      </c>
      <c r="P2805">
        <v>1437004800</v>
      </c>
      <c r="Q2805">
        <f t="shared" si="174"/>
        <v>3709524</v>
      </c>
      <c r="R2805" s="12">
        <f t="shared" si="172"/>
        <v>42158.065694444449</v>
      </c>
      <c r="S2805" s="12">
        <f t="shared" si="173"/>
        <v>42201</v>
      </c>
      <c r="T2805">
        <f t="shared" si="175"/>
        <v>42.934305555550964</v>
      </c>
    </row>
    <row r="2806" spans="14:20" x14ac:dyDescent="0.55000000000000004">
      <c r="N2806" t="s">
        <v>8219</v>
      </c>
      <c r="O2806">
        <v>1409395990</v>
      </c>
      <c r="P2806">
        <v>1411987990</v>
      </c>
      <c r="Q2806">
        <f t="shared" si="174"/>
        <v>2592000</v>
      </c>
      <c r="R2806" s="12">
        <f t="shared" si="172"/>
        <v>41881.453587962962</v>
      </c>
      <c r="S2806" s="12">
        <f t="shared" si="173"/>
        <v>41911.453587962962</v>
      </c>
      <c r="T2806">
        <f t="shared" si="175"/>
        <v>30</v>
      </c>
    </row>
    <row r="2807" spans="14:20" x14ac:dyDescent="0.55000000000000004">
      <c r="N2807" t="s">
        <v>8219</v>
      </c>
      <c r="O2807">
        <v>1438085273</v>
      </c>
      <c r="P2807">
        <v>1440245273</v>
      </c>
      <c r="Q2807">
        <f t="shared" si="174"/>
        <v>2160000</v>
      </c>
      <c r="R2807" s="12">
        <f t="shared" si="172"/>
        <v>42213.505474537036</v>
      </c>
      <c r="S2807" s="12">
        <f t="shared" si="173"/>
        <v>42238.505474537036</v>
      </c>
      <c r="T2807">
        <f t="shared" si="175"/>
        <v>25</v>
      </c>
    </row>
    <row r="2808" spans="14:20" x14ac:dyDescent="0.55000000000000004">
      <c r="N2808" t="s">
        <v>8219</v>
      </c>
      <c r="O2808">
        <v>1435645490</v>
      </c>
      <c r="P2808">
        <v>1438772400</v>
      </c>
      <c r="Q2808">
        <f t="shared" si="174"/>
        <v>3126910</v>
      </c>
      <c r="R2808" s="12">
        <f t="shared" si="172"/>
        <v>42185.267245370371</v>
      </c>
      <c r="S2808" s="12">
        <f t="shared" si="173"/>
        <v>42221.458333333328</v>
      </c>
      <c r="T2808">
        <f t="shared" si="175"/>
        <v>36.191087962957681</v>
      </c>
    </row>
    <row r="2809" spans="14:20" x14ac:dyDescent="0.55000000000000004">
      <c r="N2809" t="s">
        <v>8219</v>
      </c>
      <c r="O2809">
        <v>1433019438</v>
      </c>
      <c r="P2809">
        <v>1435611438</v>
      </c>
      <c r="Q2809">
        <f t="shared" si="174"/>
        <v>2592000</v>
      </c>
      <c r="R2809" s="12">
        <f t="shared" si="172"/>
        <v>42154.873124999998</v>
      </c>
      <c r="S2809" s="12">
        <f t="shared" si="173"/>
        <v>42184.873124999998</v>
      </c>
      <c r="T2809">
        <f t="shared" si="175"/>
        <v>30</v>
      </c>
    </row>
    <row r="2810" spans="14:20" x14ac:dyDescent="0.55000000000000004">
      <c r="N2810" t="s">
        <v>8219</v>
      </c>
      <c r="O2810">
        <v>1437682735</v>
      </c>
      <c r="P2810">
        <v>1440274735</v>
      </c>
      <c r="Q2810">
        <f t="shared" si="174"/>
        <v>2592000</v>
      </c>
      <c r="R2810" s="12">
        <f t="shared" si="172"/>
        <v>42208.84646990741</v>
      </c>
      <c r="S2810" s="12">
        <f t="shared" si="173"/>
        <v>42238.84646990741</v>
      </c>
      <c r="T2810">
        <f t="shared" si="175"/>
        <v>30</v>
      </c>
    </row>
    <row r="2811" spans="14:20" x14ac:dyDescent="0.55000000000000004">
      <c r="N2811" t="s">
        <v>8219</v>
      </c>
      <c r="O2811">
        <v>1458647725</v>
      </c>
      <c r="P2811">
        <v>1459348740</v>
      </c>
      <c r="Q2811">
        <f t="shared" si="174"/>
        <v>701015</v>
      </c>
      <c r="R2811" s="12">
        <f t="shared" si="172"/>
        <v>42451.496817129635</v>
      </c>
      <c r="S2811" s="12">
        <f t="shared" si="173"/>
        <v>42459.610416666663</v>
      </c>
      <c r="T2811">
        <f t="shared" si="175"/>
        <v>8.1135995370277669</v>
      </c>
    </row>
    <row r="2812" spans="14:20" x14ac:dyDescent="0.55000000000000004">
      <c r="N2812" t="s">
        <v>8219</v>
      </c>
      <c r="O2812">
        <v>1398828064</v>
      </c>
      <c r="P2812">
        <v>1401595140</v>
      </c>
      <c r="Q2812">
        <f t="shared" si="174"/>
        <v>2767076</v>
      </c>
      <c r="R2812" s="12">
        <f t="shared" si="172"/>
        <v>41759.13962962963</v>
      </c>
      <c r="S2812" s="12">
        <f t="shared" si="173"/>
        <v>41791.165972222225</v>
      </c>
      <c r="T2812">
        <f t="shared" si="175"/>
        <v>32.026342592595029</v>
      </c>
    </row>
    <row r="2813" spans="14:20" x14ac:dyDescent="0.55000000000000004">
      <c r="N2813" t="s">
        <v>8219</v>
      </c>
      <c r="O2813">
        <v>1422100503</v>
      </c>
      <c r="P2813">
        <v>1424692503</v>
      </c>
      <c r="Q2813">
        <f t="shared" si="174"/>
        <v>2592000</v>
      </c>
      <c r="R2813" s="12">
        <f t="shared" si="172"/>
        <v>42028.496562500004</v>
      </c>
      <c r="S2813" s="12">
        <f t="shared" si="173"/>
        <v>42058.496562500004</v>
      </c>
      <c r="T2813">
        <f t="shared" si="175"/>
        <v>30</v>
      </c>
    </row>
    <row r="2814" spans="14:20" x14ac:dyDescent="0.55000000000000004">
      <c r="N2814" t="s">
        <v>8219</v>
      </c>
      <c r="O2814">
        <v>1424368298</v>
      </c>
      <c r="P2814">
        <v>1428292800</v>
      </c>
      <c r="Q2814">
        <f t="shared" si="174"/>
        <v>3924502</v>
      </c>
      <c r="R2814" s="12">
        <f t="shared" si="172"/>
        <v>42054.74418981481</v>
      </c>
      <c r="S2814" s="12">
        <f t="shared" si="173"/>
        <v>42100.166666666672</v>
      </c>
      <c r="T2814">
        <f t="shared" si="175"/>
        <v>45.422476851861575</v>
      </c>
    </row>
    <row r="2815" spans="14:20" x14ac:dyDescent="0.55000000000000004">
      <c r="N2815" t="s">
        <v>8219</v>
      </c>
      <c r="O2815">
        <v>1479577761</v>
      </c>
      <c r="P2815">
        <v>1481737761</v>
      </c>
      <c r="Q2815">
        <f t="shared" si="174"/>
        <v>2160000</v>
      </c>
      <c r="R2815" s="12">
        <f t="shared" si="172"/>
        <v>42693.742604166662</v>
      </c>
      <c r="S2815" s="12">
        <f t="shared" si="173"/>
        <v>42718.742604166662</v>
      </c>
      <c r="T2815">
        <f t="shared" si="175"/>
        <v>25</v>
      </c>
    </row>
    <row r="2816" spans="14:20" x14ac:dyDescent="0.55000000000000004">
      <c r="N2816" t="s">
        <v>8219</v>
      </c>
      <c r="O2816">
        <v>1428572115</v>
      </c>
      <c r="P2816">
        <v>1431164115</v>
      </c>
      <c r="Q2816">
        <f t="shared" si="174"/>
        <v>2592000</v>
      </c>
      <c r="R2816" s="12">
        <f t="shared" si="172"/>
        <v>42103.399479166663</v>
      </c>
      <c r="S2816" s="12">
        <f t="shared" si="173"/>
        <v>42133.399479166663</v>
      </c>
      <c r="T2816">
        <f t="shared" si="175"/>
        <v>30</v>
      </c>
    </row>
    <row r="2817" spans="14:20" x14ac:dyDescent="0.55000000000000004">
      <c r="N2817" t="s">
        <v>8219</v>
      </c>
      <c r="O2817">
        <v>1468003109</v>
      </c>
      <c r="P2817">
        <v>1470595109</v>
      </c>
      <c r="Q2817">
        <f t="shared" si="174"/>
        <v>2592000</v>
      </c>
      <c r="R2817" s="12">
        <f t="shared" si="172"/>
        <v>42559.776724537034</v>
      </c>
      <c r="S2817" s="12">
        <f t="shared" si="173"/>
        <v>42589.776724537034</v>
      </c>
      <c r="T2817">
        <f t="shared" si="175"/>
        <v>30</v>
      </c>
    </row>
    <row r="2818" spans="14:20" x14ac:dyDescent="0.55000000000000004">
      <c r="N2818" t="s">
        <v>8219</v>
      </c>
      <c r="O2818">
        <v>1435921992</v>
      </c>
      <c r="P2818">
        <v>1438531200</v>
      </c>
      <c r="Q2818">
        <f t="shared" si="174"/>
        <v>2609208</v>
      </c>
      <c r="R2818" s="12">
        <f t="shared" ref="R2818:R2881" si="176">(((O2818/60)/60)/24)+DATE(1970,1,1)</f>
        <v>42188.467499999999</v>
      </c>
      <c r="S2818" s="12">
        <f t="shared" ref="S2818:S2881" si="177">(((P2818/60)/60)/24)+DATE(1970,1,1)</f>
        <v>42218.666666666672</v>
      </c>
      <c r="T2818">
        <f t="shared" si="175"/>
        <v>30.199166666672681</v>
      </c>
    </row>
    <row r="2819" spans="14:20" x14ac:dyDescent="0.55000000000000004">
      <c r="N2819" t="s">
        <v>8219</v>
      </c>
      <c r="O2819">
        <v>1421680462</v>
      </c>
      <c r="P2819">
        <v>1425136462</v>
      </c>
      <c r="Q2819">
        <f t="shared" ref="Q2819:Q2882" si="178">P2819-O2819</f>
        <v>3456000</v>
      </c>
      <c r="R2819" s="12">
        <f t="shared" si="176"/>
        <v>42023.634976851856</v>
      </c>
      <c r="S2819" s="12">
        <f t="shared" si="177"/>
        <v>42063.634976851856</v>
      </c>
      <c r="T2819">
        <f t="shared" ref="T2819:T2882" si="179">S2819-R2819</f>
        <v>40</v>
      </c>
    </row>
    <row r="2820" spans="14:20" x14ac:dyDescent="0.55000000000000004">
      <c r="N2820" t="s">
        <v>8219</v>
      </c>
      <c r="O2820">
        <v>1441290086</v>
      </c>
      <c r="P2820">
        <v>1443018086</v>
      </c>
      <c r="Q2820">
        <f t="shared" si="178"/>
        <v>1728000</v>
      </c>
      <c r="R2820" s="12">
        <f t="shared" si="176"/>
        <v>42250.598217592589</v>
      </c>
      <c r="S2820" s="12">
        <f t="shared" si="177"/>
        <v>42270.598217592589</v>
      </c>
      <c r="T2820">
        <f t="shared" si="179"/>
        <v>20</v>
      </c>
    </row>
    <row r="2821" spans="14:20" x14ac:dyDescent="0.55000000000000004">
      <c r="N2821" t="s">
        <v>8219</v>
      </c>
      <c r="O2821">
        <v>1431693409</v>
      </c>
      <c r="P2821">
        <v>1434285409</v>
      </c>
      <c r="Q2821">
        <f t="shared" si="178"/>
        <v>2592000</v>
      </c>
      <c r="R2821" s="12">
        <f t="shared" si="176"/>
        <v>42139.525567129633</v>
      </c>
      <c r="S2821" s="12">
        <f t="shared" si="177"/>
        <v>42169.525567129633</v>
      </c>
      <c r="T2821">
        <f t="shared" si="179"/>
        <v>30</v>
      </c>
    </row>
    <row r="2822" spans="14:20" x14ac:dyDescent="0.55000000000000004">
      <c r="N2822" t="s">
        <v>8219</v>
      </c>
      <c r="O2822">
        <v>1454337589</v>
      </c>
      <c r="P2822">
        <v>1456444800</v>
      </c>
      <c r="Q2822">
        <f t="shared" si="178"/>
        <v>2107211</v>
      </c>
      <c r="R2822" s="12">
        <f t="shared" si="176"/>
        <v>42401.610983796301</v>
      </c>
      <c r="S2822" s="12">
        <f t="shared" si="177"/>
        <v>42426</v>
      </c>
      <c r="T2822">
        <f t="shared" si="179"/>
        <v>24.389016203698702</v>
      </c>
    </row>
    <row r="2823" spans="14:20" x14ac:dyDescent="0.55000000000000004">
      <c r="N2823" t="s">
        <v>8219</v>
      </c>
      <c r="O2823">
        <v>1408918135</v>
      </c>
      <c r="P2823">
        <v>1411510135</v>
      </c>
      <c r="Q2823">
        <f t="shared" si="178"/>
        <v>2592000</v>
      </c>
      <c r="R2823" s="12">
        <f t="shared" si="176"/>
        <v>41875.922858796301</v>
      </c>
      <c r="S2823" s="12">
        <f t="shared" si="177"/>
        <v>41905.922858796301</v>
      </c>
      <c r="T2823">
        <f t="shared" si="179"/>
        <v>30</v>
      </c>
    </row>
    <row r="2824" spans="14:20" x14ac:dyDescent="0.55000000000000004">
      <c r="N2824" t="s">
        <v>8219</v>
      </c>
      <c r="O2824">
        <v>1424881492</v>
      </c>
      <c r="P2824">
        <v>1427469892</v>
      </c>
      <c r="Q2824">
        <f t="shared" si="178"/>
        <v>2588400</v>
      </c>
      <c r="R2824" s="12">
        <f t="shared" si="176"/>
        <v>42060.683935185181</v>
      </c>
      <c r="S2824" s="12">
        <f t="shared" si="177"/>
        <v>42090.642268518524</v>
      </c>
      <c r="T2824">
        <f t="shared" si="179"/>
        <v>29.958333333343035</v>
      </c>
    </row>
    <row r="2825" spans="14:20" x14ac:dyDescent="0.55000000000000004">
      <c r="N2825" t="s">
        <v>8219</v>
      </c>
      <c r="O2825">
        <v>1425428206</v>
      </c>
      <c r="P2825">
        <v>1427842740</v>
      </c>
      <c r="Q2825">
        <f t="shared" si="178"/>
        <v>2414534</v>
      </c>
      <c r="R2825" s="12">
        <f t="shared" si="176"/>
        <v>42067.011643518519</v>
      </c>
      <c r="S2825" s="12">
        <f t="shared" si="177"/>
        <v>42094.957638888889</v>
      </c>
      <c r="T2825">
        <f t="shared" si="179"/>
        <v>27.945995370369928</v>
      </c>
    </row>
    <row r="2826" spans="14:20" x14ac:dyDescent="0.55000000000000004">
      <c r="N2826" t="s">
        <v>8219</v>
      </c>
      <c r="O2826">
        <v>1431412196</v>
      </c>
      <c r="P2826">
        <v>1434159780</v>
      </c>
      <c r="Q2826">
        <f t="shared" si="178"/>
        <v>2747584</v>
      </c>
      <c r="R2826" s="12">
        <f t="shared" si="176"/>
        <v>42136.270787037036</v>
      </c>
      <c r="S2826" s="12">
        <f t="shared" si="177"/>
        <v>42168.071527777778</v>
      </c>
      <c r="T2826">
        <f t="shared" si="179"/>
        <v>31.800740740742185</v>
      </c>
    </row>
    <row r="2827" spans="14:20" x14ac:dyDescent="0.55000000000000004">
      <c r="N2827" t="s">
        <v>8219</v>
      </c>
      <c r="O2827">
        <v>1446663686</v>
      </c>
      <c r="P2827">
        <v>1449255686</v>
      </c>
      <c r="Q2827">
        <f t="shared" si="178"/>
        <v>2592000</v>
      </c>
      <c r="R2827" s="12">
        <f t="shared" si="176"/>
        <v>42312.792662037042</v>
      </c>
      <c r="S2827" s="12">
        <f t="shared" si="177"/>
        <v>42342.792662037042</v>
      </c>
      <c r="T2827">
        <f t="shared" si="179"/>
        <v>30</v>
      </c>
    </row>
    <row r="2828" spans="14:20" x14ac:dyDescent="0.55000000000000004">
      <c r="N2828" t="s">
        <v>8219</v>
      </c>
      <c r="O2828">
        <v>1434415812</v>
      </c>
      <c r="P2828">
        <v>1436511600</v>
      </c>
      <c r="Q2828">
        <f t="shared" si="178"/>
        <v>2095788</v>
      </c>
      <c r="R2828" s="12">
        <f t="shared" si="176"/>
        <v>42171.034861111111</v>
      </c>
      <c r="S2828" s="12">
        <f t="shared" si="177"/>
        <v>42195.291666666672</v>
      </c>
      <c r="T2828">
        <f t="shared" si="179"/>
        <v>24.256805555560277</v>
      </c>
    </row>
    <row r="2829" spans="14:20" x14ac:dyDescent="0.55000000000000004">
      <c r="N2829" t="s">
        <v>8219</v>
      </c>
      <c r="O2829">
        <v>1462379066</v>
      </c>
      <c r="P2829">
        <v>1464971400</v>
      </c>
      <c r="Q2829">
        <f t="shared" si="178"/>
        <v>2592334</v>
      </c>
      <c r="R2829" s="12">
        <f t="shared" si="176"/>
        <v>42494.683634259258</v>
      </c>
      <c r="S2829" s="12">
        <f t="shared" si="177"/>
        <v>42524.6875</v>
      </c>
      <c r="T2829">
        <f t="shared" si="179"/>
        <v>30.003865740742185</v>
      </c>
    </row>
    <row r="2830" spans="14:20" x14ac:dyDescent="0.55000000000000004">
      <c r="N2830" t="s">
        <v>8219</v>
      </c>
      <c r="O2830">
        <v>1441606869</v>
      </c>
      <c r="P2830">
        <v>1443826800</v>
      </c>
      <c r="Q2830">
        <f t="shared" si="178"/>
        <v>2219931</v>
      </c>
      <c r="R2830" s="12">
        <f t="shared" si="176"/>
        <v>42254.264687499999</v>
      </c>
      <c r="S2830" s="12">
        <f t="shared" si="177"/>
        <v>42279.958333333328</v>
      </c>
      <c r="T2830">
        <f t="shared" si="179"/>
        <v>25.693645833329356</v>
      </c>
    </row>
    <row r="2831" spans="14:20" x14ac:dyDescent="0.55000000000000004">
      <c r="N2831" t="s">
        <v>8219</v>
      </c>
      <c r="O2831">
        <v>1462443918</v>
      </c>
      <c r="P2831">
        <v>1464863118</v>
      </c>
      <c r="Q2831">
        <f t="shared" si="178"/>
        <v>2419200</v>
      </c>
      <c r="R2831" s="12">
        <f t="shared" si="176"/>
        <v>42495.434236111112</v>
      </c>
      <c r="S2831" s="12">
        <f t="shared" si="177"/>
        <v>42523.434236111112</v>
      </c>
      <c r="T2831">
        <f t="shared" si="179"/>
        <v>28</v>
      </c>
    </row>
    <row r="2832" spans="14:20" x14ac:dyDescent="0.55000000000000004">
      <c r="N2832" t="s">
        <v>8219</v>
      </c>
      <c r="O2832">
        <v>1398802148</v>
      </c>
      <c r="P2832">
        <v>1399867140</v>
      </c>
      <c r="Q2832">
        <f t="shared" si="178"/>
        <v>1064992</v>
      </c>
      <c r="R2832" s="12">
        <f t="shared" si="176"/>
        <v>41758.839675925927</v>
      </c>
      <c r="S2832" s="12">
        <f t="shared" si="177"/>
        <v>41771.165972222225</v>
      </c>
      <c r="T2832">
        <f t="shared" si="179"/>
        <v>12.326296296298096</v>
      </c>
    </row>
    <row r="2833" spans="14:20" x14ac:dyDescent="0.55000000000000004">
      <c r="N2833" t="s">
        <v>8219</v>
      </c>
      <c r="O2833">
        <v>1434484070</v>
      </c>
      <c r="P2833">
        <v>1437076070</v>
      </c>
      <c r="Q2833">
        <f t="shared" si="178"/>
        <v>2592000</v>
      </c>
      <c r="R2833" s="12">
        <f t="shared" si="176"/>
        <v>42171.824884259258</v>
      </c>
      <c r="S2833" s="12">
        <f t="shared" si="177"/>
        <v>42201.824884259258</v>
      </c>
      <c r="T2833">
        <f t="shared" si="179"/>
        <v>30</v>
      </c>
    </row>
    <row r="2834" spans="14:20" x14ac:dyDescent="0.55000000000000004">
      <c r="N2834" t="s">
        <v>8219</v>
      </c>
      <c r="O2834">
        <v>1414342894</v>
      </c>
      <c r="P2834">
        <v>1416780000</v>
      </c>
      <c r="Q2834">
        <f t="shared" si="178"/>
        <v>2437106</v>
      </c>
      <c r="R2834" s="12">
        <f t="shared" si="176"/>
        <v>41938.709421296298</v>
      </c>
      <c r="S2834" s="12">
        <f t="shared" si="177"/>
        <v>41966.916666666672</v>
      </c>
      <c r="T2834">
        <f t="shared" si="179"/>
        <v>28.20724537037313</v>
      </c>
    </row>
    <row r="2835" spans="14:20" x14ac:dyDescent="0.55000000000000004">
      <c r="N2835" t="s">
        <v>8219</v>
      </c>
      <c r="O2835">
        <v>1442804633</v>
      </c>
      <c r="P2835">
        <v>1444528800</v>
      </c>
      <c r="Q2835">
        <f t="shared" si="178"/>
        <v>1724167</v>
      </c>
      <c r="R2835" s="12">
        <f t="shared" si="176"/>
        <v>42268.127696759257</v>
      </c>
      <c r="S2835" s="12">
        <f t="shared" si="177"/>
        <v>42288.083333333328</v>
      </c>
      <c r="T2835">
        <f t="shared" si="179"/>
        <v>19.955636574071832</v>
      </c>
    </row>
    <row r="2836" spans="14:20" x14ac:dyDescent="0.55000000000000004">
      <c r="N2836" t="s">
        <v>8219</v>
      </c>
      <c r="O2836">
        <v>1421362930</v>
      </c>
      <c r="P2836">
        <v>1422658930</v>
      </c>
      <c r="Q2836">
        <f t="shared" si="178"/>
        <v>1296000</v>
      </c>
      <c r="R2836" s="12">
        <f t="shared" si="176"/>
        <v>42019.959837962961</v>
      </c>
      <c r="S2836" s="12">
        <f t="shared" si="177"/>
        <v>42034.959837962961</v>
      </c>
      <c r="T2836">
        <f t="shared" si="179"/>
        <v>15</v>
      </c>
    </row>
    <row r="2837" spans="14:20" x14ac:dyDescent="0.55000000000000004">
      <c r="N2837" t="s">
        <v>8219</v>
      </c>
      <c r="O2837">
        <v>1446742417</v>
      </c>
      <c r="P2837">
        <v>1449273600</v>
      </c>
      <c r="Q2837">
        <f t="shared" si="178"/>
        <v>2531183</v>
      </c>
      <c r="R2837" s="12">
        <f t="shared" si="176"/>
        <v>42313.703900462962</v>
      </c>
      <c r="S2837" s="12">
        <f t="shared" si="177"/>
        <v>42343</v>
      </c>
      <c r="T2837">
        <f t="shared" si="179"/>
        <v>29.296099537037662</v>
      </c>
    </row>
    <row r="2838" spans="14:20" x14ac:dyDescent="0.55000000000000004">
      <c r="N2838" t="s">
        <v>8219</v>
      </c>
      <c r="O2838">
        <v>1484115418</v>
      </c>
      <c r="P2838">
        <v>1487393940</v>
      </c>
      <c r="Q2838">
        <f t="shared" si="178"/>
        <v>3278522</v>
      </c>
      <c r="R2838" s="12">
        <f t="shared" si="176"/>
        <v>42746.261782407411</v>
      </c>
      <c r="S2838" s="12">
        <f t="shared" si="177"/>
        <v>42784.207638888889</v>
      </c>
      <c r="T2838">
        <f t="shared" si="179"/>
        <v>37.945856481477676</v>
      </c>
    </row>
    <row r="2839" spans="14:20" x14ac:dyDescent="0.55000000000000004">
      <c r="N2839" t="s">
        <v>8219</v>
      </c>
      <c r="O2839">
        <v>1446241684</v>
      </c>
      <c r="P2839">
        <v>1449701284</v>
      </c>
      <c r="Q2839">
        <f t="shared" si="178"/>
        <v>3459600</v>
      </c>
      <c r="R2839" s="12">
        <f t="shared" si="176"/>
        <v>42307.908379629633</v>
      </c>
      <c r="S2839" s="12">
        <f t="shared" si="177"/>
        <v>42347.950046296297</v>
      </c>
      <c r="T2839">
        <f t="shared" si="179"/>
        <v>40.041666666664241</v>
      </c>
    </row>
    <row r="2840" spans="14:20" x14ac:dyDescent="0.55000000000000004">
      <c r="N2840" t="s">
        <v>8219</v>
      </c>
      <c r="O2840">
        <v>1406039696</v>
      </c>
      <c r="P2840">
        <v>1407967200</v>
      </c>
      <c r="Q2840">
        <f t="shared" si="178"/>
        <v>1927504</v>
      </c>
      <c r="R2840" s="12">
        <f t="shared" si="176"/>
        <v>41842.607592592591</v>
      </c>
      <c r="S2840" s="12">
        <f t="shared" si="177"/>
        <v>41864.916666666664</v>
      </c>
      <c r="T2840">
        <f t="shared" si="179"/>
        <v>22.309074074073578</v>
      </c>
    </row>
    <row r="2841" spans="14:20" x14ac:dyDescent="0.55000000000000004">
      <c r="N2841" t="s">
        <v>8219</v>
      </c>
      <c r="O2841">
        <v>1406958354</v>
      </c>
      <c r="P2841">
        <v>1408942740</v>
      </c>
      <c r="Q2841">
        <f t="shared" si="178"/>
        <v>1984386</v>
      </c>
      <c r="R2841" s="12">
        <f t="shared" si="176"/>
        <v>41853.240208333329</v>
      </c>
      <c r="S2841" s="12">
        <f t="shared" si="177"/>
        <v>41876.207638888889</v>
      </c>
      <c r="T2841">
        <f t="shared" si="179"/>
        <v>22.967430555559986</v>
      </c>
    </row>
    <row r="2842" spans="14:20" x14ac:dyDescent="0.55000000000000004">
      <c r="N2842" t="s">
        <v>8219</v>
      </c>
      <c r="O2842">
        <v>1424825479</v>
      </c>
      <c r="P2842">
        <v>1426698000</v>
      </c>
      <c r="Q2842">
        <f t="shared" si="178"/>
        <v>1872521</v>
      </c>
      <c r="R2842" s="12">
        <f t="shared" si="176"/>
        <v>42060.035636574074</v>
      </c>
      <c r="S2842" s="12">
        <f t="shared" si="177"/>
        <v>42081.708333333328</v>
      </c>
      <c r="T2842">
        <f t="shared" si="179"/>
        <v>21.672696759254904</v>
      </c>
    </row>
    <row r="2843" spans="14:20" hidden="1" x14ac:dyDescent="0.55000000000000004">
      <c r="N2843" t="s">
        <v>8221</v>
      </c>
      <c r="O2843">
        <v>1444844697</v>
      </c>
      <c r="P2843">
        <v>1450032297</v>
      </c>
      <c r="Q2843">
        <f t="shared" si="178"/>
        <v>5187600</v>
      </c>
      <c r="R2843" s="12">
        <f t="shared" si="176"/>
        <v>42291.739548611105</v>
      </c>
      <c r="S2843" s="12">
        <f t="shared" si="177"/>
        <v>42351.781215277777</v>
      </c>
      <c r="T2843">
        <f t="shared" si="179"/>
        <v>60.041666666671517</v>
      </c>
    </row>
    <row r="2844" spans="14:20" hidden="1" x14ac:dyDescent="0.55000000000000004">
      <c r="N2844" t="s">
        <v>8221</v>
      </c>
      <c r="O2844">
        <v>1401058295</v>
      </c>
      <c r="P2844">
        <v>1403348400</v>
      </c>
      <c r="Q2844">
        <f t="shared" si="178"/>
        <v>2290105</v>
      </c>
      <c r="R2844" s="12">
        <f t="shared" si="176"/>
        <v>41784.952488425923</v>
      </c>
      <c r="S2844" s="12">
        <f t="shared" si="177"/>
        <v>41811.458333333336</v>
      </c>
      <c r="T2844">
        <f t="shared" si="179"/>
        <v>26.50584490741312</v>
      </c>
    </row>
    <row r="2845" spans="14:20" hidden="1" x14ac:dyDescent="0.55000000000000004">
      <c r="N2845" t="s">
        <v>8221</v>
      </c>
      <c r="O2845">
        <v>1462210950</v>
      </c>
      <c r="P2845">
        <v>1465790400</v>
      </c>
      <c r="Q2845">
        <f t="shared" si="178"/>
        <v>3579450</v>
      </c>
      <c r="R2845" s="12">
        <f t="shared" si="176"/>
        <v>42492.737847222219</v>
      </c>
      <c r="S2845" s="12">
        <f t="shared" si="177"/>
        <v>42534.166666666672</v>
      </c>
      <c r="T2845">
        <f t="shared" si="179"/>
        <v>41.428819444452529</v>
      </c>
    </row>
    <row r="2846" spans="14:20" hidden="1" x14ac:dyDescent="0.55000000000000004">
      <c r="N2846" t="s">
        <v>8221</v>
      </c>
      <c r="O2846">
        <v>1480943180</v>
      </c>
      <c r="P2846">
        <v>1483535180</v>
      </c>
      <c r="Q2846">
        <f t="shared" si="178"/>
        <v>2592000</v>
      </c>
      <c r="R2846" s="12">
        <f t="shared" si="176"/>
        <v>42709.546064814815</v>
      </c>
      <c r="S2846" s="12">
        <f t="shared" si="177"/>
        <v>42739.546064814815</v>
      </c>
      <c r="T2846">
        <f t="shared" si="179"/>
        <v>30</v>
      </c>
    </row>
    <row r="2847" spans="14:20" hidden="1" x14ac:dyDescent="0.55000000000000004">
      <c r="N2847" t="s">
        <v>8221</v>
      </c>
      <c r="O2847">
        <v>1428539033</v>
      </c>
      <c r="P2847">
        <v>1433723033</v>
      </c>
      <c r="Q2847">
        <f t="shared" si="178"/>
        <v>5184000</v>
      </c>
      <c r="R2847" s="12">
        <f t="shared" si="176"/>
        <v>42103.016585648147</v>
      </c>
      <c r="S2847" s="12">
        <f t="shared" si="177"/>
        <v>42163.016585648147</v>
      </c>
      <c r="T2847">
        <f t="shared" si="179"/>
        <v>60</v>
      </c>
    </row>
    <row r="2848" spans="14:20" hidden="1" x14ac:dyDescent="0.55000000000000004">
      <c r="N2848" t="s">
        <v>8221</v>
      </c>
      <c r="O2848">
        <v>1429029394</v>
      </c>
      <c r="P2848">
        <v>1432917394</v>
      </c>
      <c r="Q2848">
        <f t="shared" si="178"/>
        <v>3888000</v>
      </c>
      <c r="R2848" s="12">
        <f t="shared" si="176"/>
        <v>42108.692060185189</v>
      </c>
      <c r="S2848" s="12">
        <f t="shared" si="177"/>
        <v>42153.692060185189</v>
      </c>
      <c r="T2848">
        <f t="shared" si="179"/>
        <v>45</v>
      </c>
    </row>
    <row r="2849" spans="14:20" hidden="1" x14ac:dyDescent="0.55000000000000004">
      <c r="N2849" t="s">
        <v>8221</v>
      </c>
      <c r="O2849">
        <v>1458847265</v>
      </c>
      <c r="P2849">
        <v>1464031265</v>
      </c>
      <c r="Q2849">
        <f t="shared" si="178"/>
        <v>5184000</v>
      </c>
      <c r="R2849" s="12">
        <f t="shared" si="176"/>
        <v>42453.806307870371</v>
      </c>
      <c r="S2849" s="12">
        <f t="shared" si="177"/>
        <v>42513.806307870371</v>
      </c>
      <c r="T2849">
        <f t="shared" si="179"/>
        <v>60</v>
      </c>
    </row>
    <row r="2850" spans="14:20" hidden="1" x14ac:dyDescent="0.55000000000000004">
      <c r="N2850" t="s">
        <v>8221</v>
      </c>
      <c r="O2850">
        <v>1430321659</v>
      </c>
      <c r="P2850">
        <v>1432913659</v>
      </c>
      <c r="Q2850">
        <f t="shared" si="178"/>
        <v>2592000</v>
      </c>
      <c r="R2850" s="12">
        <f t="shared" si="176"/>
        <v>42123.648831018523</v>
      </c>
      <c r="S2850" s="12">
        <f t="shared" si="177"/>
        <v>42153.648831018523</v>
      </c>
      <c r="T2850">
        <f t="shared" si="179"/>
        <v>30</v>
      </c>
    </row>
    <row r="2851" spans="14:20" hidden="1" x14ac:dyDescent="0.55000000000000004">
      <c r="N2851" t="s">
        <v>8221</v>
      </c>
      <c r="O2851">
        <v>1458814600</v>
      </c>
      <c r="P2851">
        <v>1461406600</v>
      </c>
      <c r="Q2851">
        <f t="shared" si="178"/>
        <v>2592000</v>
      </c>
      <c r="R2851" s="12">
        <f t="shared" si="176"/>
        <v>42453.428240740745</v>
      </c>
      <c r="S2851" s="12">
        <f t="shared" si="177"/>
        <v>42483.428240740745</v>
      </c>
      <c r="T2851">
        <f t="shared" si="179"/>
        <v>30</v>
      </c>
    </row>
    <row r="2852" spans="14:20" hidden="1" x14ac:dyDescent="0.55000000000000004">
      <c r="N2852" t="s">
        <v>8221</v>
      </c>
      <c r="O2852">
        <v>1407370211</v>
      </c>
      <c r="P2852">
        <v>1409962211</v>
      </c>
      <c r="Q2852">
        <f t="shared" si="178"/>
        <v>2592000</v>
      </c>
      <c r="R2852" s="12">
        <f t="shared" si="176"/>
        <v>41858.007071759261</v>
      </c>
      <c r="S2852" s="12">
        <f t="shared" si="177"/>
        <v>41888.007071759261</v>
      </c>
      <c r="T2852">
        <f t="shared" si="179"/>
        <v>30</v>
      </c>
    </row>
    <row r="2853" spans="14:20" hidden="1" x14ac:dyDescent="0.55000000000000004">
      <c r="N2853" t="s">
        <v>8221</v>
      </c>
      <c r="O2853">
        <v>1453334629</v>
      </c>
      <c r="P2853">
        <v>1454109420</v>
      </c>
      <c r="Q2853">
        <f t="shared" si="178"/>
        <v>774791</v>
      </c>
      <c r="R2853" s="12">
        <f t="shared" si="176"/>
        <v>42390.002650462964</v>
      </c>
      <c r="S2853" s="12">
        <f t="shared" si="177"/>
        <v>42398.970138888893</v>
      </c>
      <c r="T2853">
        <f t="shared" si="179"/>
        <v>8.9674884259293322</v>
      </c>
    </row>
    <row r="2854" spans="14:20" hidden="1" x14ac:dyDescent="0.55000000000000004">
      <c r="N2854" t="s">
        <v>8221</v>
      </c>
      <c r="O2854">
        <v>1400720703</v>
      </c>
      <c r="P2854">
        <v>1403312703</v>
      </c>
      <c r="Q2854">
        <f t="shared" si="178"/>
        <v>2592000</v>
      </c>
      <c r="R2854" s="12">
        <f t="shared" si="176"/>
        <v>41781.045173611114</v>
      </c>
      <c r="S2854" s="12">
        <f t="shared" si="177"/>
        <v>41811.045173611114</v>
      </c>
      <c r="T2854">
        <f t="shared" si="179"/>
        <v>30</v>
      </c>
    </row>
    <row r="2855" spans="14:20" hidden="1" x14ac:dyDescent="0.55000000000000004">
      <c r="N2855" t="s">
        <v>8221</v>
      </c>
      <c r="O2855">
        <v>1405485297</v>
      </c>
      <c r="P2855">
        <v>1410669297</v>
      </c>
      <c r="Q2855">
        <f t="shared" si="178"/>
        <v>5184000</v>
      </c>
      <c r="R2855" s="12">
        <f t="shared" si="176"/>
        <v>41836.190937499996</v>
      </c>
      <c r="S2855" s="12">
        <f t="shared" si="177"/>
        <v>41896.190937499996</v>
      </c>
      <c r="T2855">
        <f t="shared" si="179"/>
        <v>60</v>
      </c>
    </row>
    <row r="2856" spans="14:20" hidden="1" x14ac:dyDescent="0.55000000000000004">
      <c r="N2856" t="s">
        <v>8221</v>
      </c>
      <c r="O2856">
        <v>1429290719</v>
      </c>
      <c r="P2856">
        <v>1431018719</v>
      </c>
      <c r="Q2856">
        <f t="shared" si="178"/>
        <v>1728000</v>
      </c>
      <c r="R2856" s="12">
        <f t="shared" si="176"/>
        <v>42111.71665509259</v>
      </c>
      <c r="S2856" s="12">
        <f t="shared" si="177"/>
        <v>42131.71665509259</v>
      </c>
      <c r="T2856">
        <f t="shared" si="179"/>
        <v>20</v>
      </c>
    </row>
    <row r="2857" spans="14:20" hidden="1" x14ac:dyDescent="0.55000000000000004">
      <c r="N2857" t="s">
        <v>8221</v>
      </c>
      <c r="O2857">
        <v>1451607071</v>
      </c>
      <c r="P2857">
        <v>1454110440</v>
      </c>
      <c r="Q2857">
        <f t="shared" si="178"/>
        <v>2503369</v>
      </c>
      <c r="R2857" s="12">
        <f t="shared" si="176"/>
        <v>42370.007766203707</v>
      </c>
      <c r="S2857" s="12">
        <f t="shared" si="177"/>
        <v>42398.981944444444</v>
      </c>
      <c r="T2857">
        <f t="shared" si="179"/>
        <v>28.974178240736364</v>
      </c>
    </row>
    <row r="2858" spans="14:20" hidden="1" x14ac:dyDescent="0.55000000000000004">
      <c r="N2858" t="s">
        <v>8221</v>
      </c>
      <c r="O2858">
        <v>1433897647</v>
      </c>
      <c r="P2858">
        <v>1439069640</v>
      </c>
      <c r="Q2858">
        <f t="shared" si="178"/>
        <v>5171993</v>
      </c>
      <c r="R2858" s="12">
        <f t="shared" si="176"/>
        <v>42165.037581018521</v>
      </c>
      <c r="S2858" s="12">
        <f t="shared" si="177"/>
        <v>42224.898611111115</v>
      </c>
      <c r="T2858">
        <f t="shared" si="179"/>
        <v>59.861030092593865</v>
      </c>
    </row>
    <row r="2859" spans="14:20" hidden="1" x14ac:dyDescent="0.55000000000000004">
      <c r="N2859" t="s">
        <v>8221</v>
      </c>
      <c r="O2859">
        <v>1482444295</v>
      </c>
      <c r="P2859">
        <v>1487613600</v>
      </c>
      <c r="Q2859">
        <f t="shared" si="178"/>
        <v>5169305</v>
      </c>
      <c r="R2859" s="12">
        <f t="shared" si="176"/>
        <v>42726.920081018514</v>
      </c>
      <c r="S2859" s="12">
        <f t="shared" si="177"/>
        <v>42786.75</v>
      </c>
      <c r="T2859">
        <f t="shared" si="179"/>
        <v>59.829918981486117</v>
      </c>
    </row>
    <row r="2860" spans="14:20" hidden="1" x14ac:dyDescent="0.55000000000000004">
      <c r="N2860" t="s">
        <v>8221</v>
      </c>
      <c r="O2860">
        <v>1415711095</v>
      </c>
      <c r="P2860">
        <v>1417778880</v>
      </c>
      <c r="Q2860">
        <f t="shared" si="178"/>
        <v>2067785</v>
      </c>
      <c r="R2860" s="12">
        <f t="shared" si="176"/>
        <v>41954.545081018514</v>
      </c>
      <c r="S2860" s="12">
        <f t="shared" si="177"/>
        <v>41978.477777777778</v>
      </c>
      <c r="T2860">
        <f t="shared" si="179"/>
        <v>23.932696759264218</v>
      </c>
    </row>
    <row r="2861" spans="14:20" hidden="1" x14ac:dyDescent="0.55000000000000004">
      <c r="N2861" t="s">
        <v>8221</v>
      </c>
      <c r="O2861">
        <v>1439800904</v>
      </c>
      <c r="P2861">
        <v>1444984904</v>
      </c>
      <c r="Q2861">
        <f t="shared" si="178"/>
        <v>5184000</v>
      </c>
      <c r="R2861" s="12">
        <f t="shared" si="176"/>
        <v>42233.362314814818</v>
      </c>
      <c r="S2861" s="12">
        <f t="shared" si="177"/>
        <v>42293.362314814818</v>
      </c>
      <c r="T2861">
        <f t="shared" si="179"/>
        <v>60</v>
      </c>
    </row>
    <row r="2862" spans="14:20" hidden="1" x14ac:dyDescent="0.55000000000000004">
      <c r="N2862" t="s">
        <v>8221</v>
      </c>
      <c r="O2862">
        <v>1461179576</v>
      </c>
      <c r="P2862">
        <v>1466363576</v>
      </c>
      <c r="Q2862">
        <f t="shared" si="178"/>
        <v>5184000</v>
      </c>
      <c r="R2862" s="12">
        <f t="shared" si="176"/>
        <v>42480.800648148142</v>
      </c>
      <c r="S2862" s="12">
        <f t="shared" si="177"/>
        <v>42540.800648148142</v>
      </c>
      <c r="T2862">
        <f t="shared" si="179"/>
        <v>60</v>
      </c>
    </row>
    <row r="2863" spans="14:20" hidden="1" x14ac:dyDescent="0.55000000000000004">
      <c r="N2863" t="s">
        <v>8221</v>
      </c>
      <c r="O2863">
        <v>1441894248</v>
      </c>
      <c r="P2863">
        <v>1443103848</v>
      </c>
      <c r="Q2863">
        <f t="shared" si="178"/>
        <v>1209600</v>
      </c>
      <c r="R2863" s="12">
        <f t="shared" si="176"/>
        <v>42257.590833333335</v>
      </c>
      <c r="S2863" s="12">
        <f t="shared" si="177"/>
        <v>42271.590833333335</v>
      </c>
      <c r="T2863">
        <f t="shared" si="179"/>
        <v>14</v>
      </c>
    </row>
    <row r="2864" spans="14:20" hidden="1" x14ac:dyDescent="0.55000000000000004">
      <c r="N2864" t="s">
        <v>8221</v>
      </c>
      <c r="O2864">
        <v>1401044229</v>
      </c>
      <c r="P2864">
        <v>1403636229</v>
      </c>
      <c r="Q2864">
        <f t="shared" si="178"/>
        <v>2592000</v>
      </c>
      <c r="R2864" s="12">
        <f t="shared" si="176"/>
        <v>41784.789687500001</v>
      </c>
      <c r="S2864" s="12">
        <f t="shared" si="177"/>
        <v>41814.789687500001</v>
      </c>
      <c r="T2864">
        <f t="shared" si="179"/>
        <v>30</v>
      </c>
    </row>
    <row r="2865" spans="14:20" hidden="1" x14ac:dyDescent="0.55000000000000004">
      <c r="N2865" t="s">
        <v>8221</v>
      </c>
      <c r="O2865">
        <v>1405095123</v>
      </c>
      <c r="P2865">
        <v>1410279123</v>
      </c>
      <c r="Q2865">
        <f t="shared" si="178"/>
        <v>5184000</v>
      </c>
      <c r="R2865" s="12">
        <f t="shared" si="176"/>
        <v>41831.675034722226</v>
      </c>
      <c r="S2865" s="12">
        <f t="shared" si="177"/>
        <v>41891.675034722226</v>
      </c>
      <c r="T2865">
        <f t="shared" si="179"/>
        <v>60</v>
      </c>
    </row>
    <row r="2866" spans="14:20" hidden="1" x14ac:dyDescent="0.55000000000000004">
      <c r="N2866" t="s">
        <v>8221</v>
      </c>
      <c r="O2866">
        <v>1434552207</v>
      </c>
      <c r="P2866">
        <v>1437139080</v>
      </c>
      <c r="Q2866">
        <f t="shared" si="178"/>
        <v>2586873</v>
      </c>
      <c r="R2866" s="12">
        <f t="shared" si="176"/>
        <v>42172.613506944443</v>
      </c>
      <c r="S2866" s="12">
        <f t="shared" si="177"/>
        <v>42202.554166666669</v>
      </c>
      <c r="T2866">
        <f t="shared" si="179"/>
        <v>29.940659722225973</v>
      </c>
    </row>
    <row r="2867" spans="14:20" hidden="1" x14ac:dyDescent="0.55000000000000004">
      <c r="N2867" t="s">
        <v>8221</v>
      </c>
      <c r="O2867">
        <v>1415328259</v>
      </c>
      <c r="P2867">
        <v>1420512259</v>
      </c>
      <c r="Q2867">
        <f t="shared" si="178"/>
        <v>5184000</v>
      </c>
      <c r="R2867" s="12">
        <f t="shared" si="176"/>
        <v>41950.114108796297</v>
      </c>
      <c r="S2867" s="12">
        <f t="shared" si="177"/>
        <v>42010.114108796297</v>
      </c>
      <c r="T2867">
        <f t="shared" si="179"/>
        <v>60</v>
      </c>
    </row>
    <row r="2868" spans="14:20" hidden="1" x14ac:dyDescent="0.55000000000000004">
      <c r="N2868" t="s">
        <v>8221</v>
      </c>
      <c r="O2868">
        <v>1473893721</v>
      </c>
      <c r="P2868">
        <v>1476482400</v>
      </c>
      <c r="Q2868">
        <f t="shared" si="178"/>
        <v>2588679</v>
      </c>
      <c r="R2868" s="12">
        <f t="shared" si="176"/>
        <v>42627.955104166671</v>
      </c>
      <c r="S2868" s="12">
        <f t="shared" si="177"/>
        <v>42657.916666666672</v>
      </c>
      <c r="T2868">
        <f t="shared" si="179"/>
        <v>29.961562500000582</v>
      </c>
    </row>
    <row r="2869" spans="14:20" hidden="1" x14ac:dyDescent="0.55000000000000004">
      <c r="N2869" t="s">
        <v>8221</v>
      </c>
      <c r="O2869">
        <v>1465533672</v>
      </c>
      <c r="P2869">
        <v>1467604800</v>
      </c>
      <c r="Q2869">
        <f t="shared" si="178"/>
        <v>2071128</v>
      </c>
      <c r="R2869" s="12">
        <f t="shared" si="176"/>
        <v>42531.195277777777</v>
      </c>
      <c r="S2869" s="12">
        <f t="shared" si="177"/>
        <v>42555.166666666672</v>
      </c>
      <c r="T2869">
        <f t="shared" si="179"/>
        <v>23.97138888889458</v>
      </c>
    </row>
    <row r="2870" spans="14:20" hidden="1" x14ac:dyDescent="0.55000000000000004">
      <c r="N2870" t="s">
        <v>8221</v>
      </c>
      <c r="O2870">
        <v>1473105054</v>
      </c>
      <c r="P2870">
        <v>1475697054</v>
      </c>
      <c r="Q2870">
        <f t="shared" si="178"/>
        <v>2592000</v>
      </c>
      <c r="R2870" s="12">
        <f t="shared" si="176"/>
        <v>42618.827013888891</v>
      </c>
      <c r="S2870" s="12">
        <f t="shared" si="177"/>
        <v>42648.827013888891</v>
      </c>
      <c r="T2870">
        <f t="shared" si="179"/>
        <v>30</v>
      </c>
    </row>
    <row r="2871" spans="14:20" hidden="1" x14ac:dyDescent="0.55000000000000004">
      <c r="N2871" t="s">
        <v>8221</v>
      </c>
      <c r="O2871">
        <v>1466345681</v>
      </c>
      <c r="P2871">
        <v>1468937681</v>
      </c>
      <c r="Q2871">
        <f t="shared" si="178"/>
        <v>2592000</v>
      </c>
      <c r="R2871" s="12">
        <f t="shared" si="176"/>
        <v>42540.593530092592</v>
      </c>
      <c r="S2871" s="12">
        <f t="shared" si="177"/>
        <v>42570.593530092592</v>
      </c>
      <c r="T2871">
        <f t="shared" si="179"/>
        <v>30</v>
      </c>
    </row>
    <row r="2872" spans="14:20" hidden="1" x14ac:dyDescent="0.55000000000000004">
      <c r="N2872" t="s">
        <v>8221</v>
      </c>
      <c r="O2872">
        <v>1397709165</v>
      </c>
      <c r="P2872">
        <v>1400301165</v>
      </c>
      <c r="Q2872">
        <f t="shared" si="178"/>
        <v>2592000</v>
      </c>
      <c r="R2872" s="12">
        <f t="shared" si="176"/>
        <v>41746.189409722225</v>
      </c>
      <c r="S2872" s="12">
        <f t="shared" si="177"/>
        <v>41776.189409722225</v>
      </c>
      <c r="T2872">
        <f t="shared" si="179"/>
        <v>30</v>
      </c>
    </row>
    <row r="2873" spans="14:20" hidden="1" x14ac:dyDescent="0.55000000000000004">
      <c r="N2873" t="s">
        <v>8221</v>
      </c>
      <c r="O2873">
        <v>1417455813</v>
      </c>
      <c r="P2873">
        <v>1419183813</v>
      </c>
      <c r="Q2873">
        <f t="shared" si="178"/>
        <v>1728000</v>
      </c>
      <c r="R2873" s="12">
        <f t="shared" si="176"/>
        <v>41974.738576388889</v>
      </c>
      <c r="S2873" s="12">
        <f t="shared" si="177"/>
        <v>41994.738576388889</v>
      </c>
      <c r="T2873">
        <f t="shared" si="179"/>
        <v>20</v>
      </c>
    </row>
    <row r="2874" spans="14:20" hidden="1" x14ac:dyDescent="0.55000000000000004">
      <c r="N2874" t="s">
        <v>8221</v>
      </c>
      <c r="O2874">
        <v>1429584438</v>
      </c>
      <c r="P2874">
        <v>1434768438</v>
      </c>
      <c r="Q2874">
        <f t="shared" si="178"/>
        <v>5184000</v>
      </c>
      <c r="R2874" s="12">
        <f t="shared" si="176"/>
        <v>42115.11618055556</v>
      </c>
      <c r="S2874" s="12">
        <f t="shared" si="177"/>
        <v>42175.11618055556</v>
      </c>
      <c r="T2874">
        <f t="shared" si="179"/>
        <v>60</v>
      </c>
    </row>
    <row r="2875" spans="14:20" hidden="1" x14ac:dyDescent="0.55000000000000004">
      <c r="N2875" t="s">
        <v>8221</v>
      </c>
      <c r="O2875">
        <v>1419881831</v>
      </c>
      <c r="P2875">
        <v>1422473831</v>
      </c>
      <c r="Q2875">
        <f t="shared" si="178"/>
        <v>2592000</v>
      </c>
      <c r="R2875" s="12">
        <f t="shared" si="176"/>
        <v>42002.817488425921</v>
      </c>
      <c r="S2875" s="12">
        <f t="shared" si="177"/>
        <v>42032.817488425921</v>
      </c>
      <c r="T2875">
        <f t="shared" si="179"/>
        <v>30</v>
      </c>
    </row>
    <row r="2876" spans="14:20" hidden="1" x14ac:dyDescent="0.55000000000000004">
      <c r="N2876" t="s">
        <v>8221</v>
      </c>
      <c r="O2876">
        <v>1482092186</v>
      </c>
      <c r="P2876">
        <v>1484684186</v>
      </c>
      <c r="Q2876">
        <f t="shared" si="178"/>
        <v>2592000</v>
      </c>
      <c r="R2876" s="12">
        <f t="shared" si="176"/>
        <v>42722.84474537037</v>
      </c>
      <c r="S2876" s="12">
        <f t="shared" si="177"/>
        <v>42752.84474537037</v>
      </c>
      <c r="T2876">
        <f t="shared" si="179"/>
        <v>30</v>
      </c>
    </row>
    <row r="2877" spans="14:20" hidden="1" x14ac:dyDescent="0.55000000000000004">
      <c r="N2877" t="s">
        <v>8221</v>
      </c>
      <c r="O2877">
        <v>1459825493</v>
      </c>
      <c r="P2877">
        <v>1462417493</v>
      </c>
      <c r="Q2877">
        <f t="shared" si="178"/>
        <v>2592000</v>
      </c>
      <c r="R2877" s="12">
        <f t="shared" si="176"/>
        <v>42465.128391203703</v>
      </c>
      <c r="S2877" s="12">
        <f t="shared" si="177"/>
        <v>42495.128391203703</v>
      </c>
      <c r="T2877">
        <f t="shared" si="179"/>
        <v>30</v>
      </c>
    </row>
    <row r="2878" spans="14:20" hidden="1" x14ac:dyDescent="0.55000000000000004">
      <c r="N2878" t="s">
        <v>8221</v>
      </c>
      <c r="O2878">
        <v>1434477079</v>
      </c>
      <c r="P2878">
        <v>1437069079</v>
      </c>
      <c r="Q2878">
        <f t="shared" si="178"/>
        <v>2592000</v>
      </c>
      <c r="R2878" s="12">
        <f t="shared" si="176"/>
        <v>42171.743969907402</v>
      </c>
      <c r="S2878" s="12">
        <f t="shared" si="177"/>
        <v>42201.743969907402</v>
      </c>
      <c r="T2878">
        <f t="shared" si="179"/>
        <v>30</v>
      </c>
    </row>
    <row r="2879" spans="14:20" hidden="1" x14ac:dyDescent="0.55000000000000004">
      <c r="N2879" t="s">
        <v>8221</v>
      </c>
      <c r="O2879">
        <v>1477781724</v>
      </c>
      <c r="P2879">
        <v>1480525200</v>
      </c>
      <c r="Q2879">
        <f t="shared" si="178"/>
        <v>2743476</v>
      </c>
      <c r="R2879" s="12">
        <f t="shared" si="176"/>
        <v>42672.955138888887</v>
      </c>
      <c r="S2879" s="12">
        <f t="shared" si="177"/>
        <v>42704.708333333328</v>
      </c>
      <c r="T2879">
        <f t="shared" si="179"/>
        <v>31.75319444444176</v>
      </c>
    </row>
    <row r="2880" spans="14:20" hidden="1" x14ac:dyDescent="0.55000000000000004">
      <c r="N2880" t="s">
        <v>8221</v>
      </c>
      <c r="O2880">
        <v>1430750795</v>
      </c>
      <c r="P2880">
        <v>1435934795</v>
      </c>
      <c r="Q2880">
        <f t="shared" si="178"/>
        <v>5184000</v>
      </c>
      <c r="R2880" s="12">
        <f t="shared" si="176"/>
        <v>42128.615682870368</v>
      </c>
      <c r="S2880" s="12">
        <f t="shared" si="177"/>
        <v>42188.615682870368</v>
      </c>
      <c r="T2880">
        <f t="shared" si="179"/>
        <v>60</v>
      </c>
    </row>
    <row r="2881" spans="14:20" hidden="1" x14ac:dyDescent="0.55000000000000004">
      <c r="N2881" t="s">
        <v>8221</v>
      </c>
      <c r="O2881">
        <v>1450718661</v>
      </c>
      <c r="P2881">
        <v>1453310661</v>
      </c>
      <c r="Q2881">
        <f t="shared" si="178"/>
        <v>2592000</v>
      </c>
      <c r="R2881" s="12">
        <f t="shared" si="176"/>
        <v>42359.725243055553</v>
      </c>
      <c r="S2881" s="12">
        <f t="shared" si="177"/>
        <v>42389.725243055553</v>
      </c>
      <c r="T2881">
        <f t="shared" si="179"/>
        <v>30</v>
      </c>
    </row>
    <row r="2882" spans="14:20" hidden="1" x14ac:dyDescent="0.55000000000000004">
      <c r="N2882" t="s">
        <v>8221</v>
      </c>
      <c r="O2882">
        <v>1436305452</v>
      </c>
      <c r="P2882">
        <v>1440090300</v>
      </c>
      <c r="Q2882">
        <f t="shared" si="178"/>
        <v>3784848</v>
      </c>
      <c r="R2882" s="12">
        <f t="shared" ref="R2882:R2945" si="180">(((O2882/60)/60)/24)+DATE(1970,1,1)</f>
        <v>42192.905694444446</v>
      </c>
      <c r="S2882" s="12">
        <f t="shared" ref="S2882:S2945" si="181">(((P2882/60)/60)/24)+DATE(1970,1,1)</f>
        <v>42236.711805555555</v>
      </c>
      <c r="T2882">
        <f t="shared" si="179"/>
        <v>43.806111111109203</v>
      </c>
    </row>
    <row r="2883" spans="14:20" hidden="1" x14ac:dyDescent="0.55000000000000004">
      <c r="N2883" t="s">
        <v>8221</v>
      </c>
      <c r="O2883">
        <v>1412432436</v>
      </c>
      <c r="P2883">
        <v>1417620036</v>
      </c>
      <c r="Q2883">
        <f t="shared" ref="Q2883:Q2946" si="182">P2883-O2883</f>
        <v>5187600</v>
      </c>
      <c r="R2883" s="12">
        <f t="shared" si="180"/>
        <v>41916.597638888888</v>
      </c>
      <c r="S2883" s="12">
        <f t="shared" si="181"/>
        <v>41976.639305555553</v>
      </c>
      <c r="T2883">
        <f t="shared" ref="T2883:T2946" si="183">S2883-R2883</f>
        <v>60.041666666664241</v>
      </c>
    </row>
    <row r="2884" spans="14:20" hidden="1" x14ac:dyDescent="0.55000000000000004">
      <c r="N2884" t="s">
        <v>8221</v>
      </c>
      <c r="O2884">
        <v>1459520318</v>
      </c>
      <c r="P2884">
        <v>1462112318</v>
      </c>
      <c r="Q2884">
        <f t="shared" si="182"/>
        <v>2592000</v>
      </c>
      <c r="R2884" s="12">
        <f t="shared" si="180"/>
        <v>42461.596273148149</v>
      </c>
      <c r="S2884" s="12">
        <f t="shared" si="181"/>
        <v>42491.596273148149</v>
      </c>
      <c r="T2884">
        <f t="shared" si="183"/>
        <v>30</v>
      </c>
    </row>
    <row r="2885" spans="14:20" hidden="1" x14ac:dyDescent="0.55000000000000004">
      <c r="N2885" t="s">
        <v>8221</v>
      </c>
      <c r="O2885">
        <v>1451684437</v>
      </c>
      <c r="P2885">
        <v>1454734740</v>
      </c>
      <c r="Q2885">
        <f t="shared" si="182"/>
        <v>3050303</v>
      </c>
      <c r="R2885" s="12">
        <f t="shared" si="180"/>
        <v>42370.90320601852</v>
      </c>
      <c r="S2885" s="12">
        <f t="shared" si="181"/>
        <v>42406.207638888889</v>
      </c>
      <c r="T2885">
        <f t="shared" si="183"/>
        <v>35.304432870369055</v>
      </c>
    </row>
    <row r="2886" spans="14:20" hidden="1" x14ac:dyDescent="0.55000000000000004">
      <c r="N2886" t="s">
        <v>8221</v>
      </c>
      <c r="O2886">
        <v>1415208435</v>
      </c>
      <c r="P2886">
        <v>1417800435</v>
      </c>
      <c r="Q2886">
        <f t="shared" si="182"/>
        <v>2592000</v>
      </c>
      <c r="R2886" s="12">
        <f t="shared" si="180"/>
        <v>41948.727256944447</v>
      </c>
      <c r="S2886" s="12">
        <f t="shared" si="181"/>
        <v>41978.727256944447</v>
      </c>
      <c r="T2886">
        <f t="shared" si="183"/>
        <v>30</v>
      </c>
    </row>
    <row r="2887" spans="14:20" hidden="1" x14ac:dyDescent="0.55000000000000004">
      <c r="N2887" t="s">
        <v>8221</v>
      </c>
      <c r="O2887">
        <v>1423705801</v>
      </c>
      <c r="P2887">
        <v>1426294201</v>
      </c>
      <c r="Q2887">
        <f t="shared" si="182"/>
        <v>2588400</v>
      </c>
      <c r="R2887" s="12">
        <f t="shared" si="180"/>
        <v>42047.07640046296</v>
      </c>
      <c r="S2887" s="12">
        <f t="shared" si="181"/>
        <v>42077.034733796296</v>
      </c>
      <c r="T2887">
        <f t="shared" si="183"/>
        <v>29.958333333335759</v>
      </c>
    </row>
    <row r="2888" spans="14:20" hidden="1" x14ac:dyDescent="0.55000000000000004">
      <c r="N2888" t="s">
        <v>8221</v>
      </c>
      <c r="O2888">
        <v>1442243484</v>
      </c>
      <c r="P2888">
        <v>1442635140</v>
      </c>
      <c r="Q2888">
        <f t="shared" si="182"/>
        <v>391656</v>
      </c>
      <c r="R2888" s="12">
        <f t="shared" si="180"/>
        <v>42261.632916666669</v>
      </c>
      <c r="S2888" s="12">
        <f t="shared" si="181"/>
        <v>42266.165972222225</v>
      </c>
      <c r="T2888">
        <f t="shared" si="183"/>
        <v>4.5330555555556202</v>
      </c>
    </row>
    <row r="2889" spans="14:20" hidden="1" x14ac:dyDescent="0.55000000000000004">
      <c r="N2889" t="s">
        <v>8221</v>
      </c>
      <c r="O2889">
        <v>1418379324</v>
      </c>
      <c r="P2889">
        <v>1420971324</v>
      </c>
      <c r="Q2889">
        <f t="shared" si="182"/>
        <v>2592000</v>
      </c>
      <c r="R2889" s="12">
        <f t="shared" si="180"/>
        <v>41985.427361111113</v>
      </c>
      <c r="S2889" s="12">
        <f t="shared" si="181"/>
        <v>42015.427361111113</v>
      </c>
      <c r="T2889">
        <f t="shared" si="183"/>
        <v>30</v>
      </c>
    </row>
    <row r="2890" spans="14:20" hidden="1" x14ac:dyDescent="0.55000000000000004">
      <c r="N2890" t="s">
        <v>8221</v>
      </c>
      <c r="O2890">
        <v>1412945440</v>
      </c>
      <c r="P2890">
        <v>1413608340</v>
      </c>
      <c r="Q2890">
        <f t="shared" si="182"/>
        <v>662900</v>
      </c>
      <c r="R2890" s="12">
        <f t="shared" si="180"/>
        <v>41922.535185185188</v>
      </c>
      <c r="S2890" s="12">
        <f t="shared" si="181"/>
        <v>41930.207638888889</v>
      </c>
      <c r="T2890">
        <f t="shared" si="183"/>
        <v>7.6724537037007394</v>
      </c>
    </row>
    <row r="2891" spans="14:20" hidden="1" x14ac:dyDescent="0.55000000000000004">
      <c r="N2891" t="s">
        <v>8221</v>
      </c>
      <c r="O2891">
        <v>1406752985</v>
      </c>
      <c r="P2891">
        <v>1409344985</v>
      </c>
      <c r="Q2891">
        <f t="shared" si="182"/>
        <v>2592000</v>
      </c>
      <c r="R2891" s="12">
        <f t="shared" si="180"/>
        <v>41850.863252314812</v>
      </c>
      <c r="S2891" s="12">
        <f t="shared" si="181"/>
        <v>41880.863252314812</v>
      </c>
      <c r="T2891">
        <f t="shared" si="183"/>
        <v>30</v>
      </c>
    </row>
    <row r="2892" spans="14:20" hidden="1" x14ac:dyDescent="0.55000000000000004">
      <c r="N2892" t="s">
        <v>8221</v>
      </c>
      <c r="O2892">
        <v>1405100992</v>
      </c>
      <c r="P2892">
        <v>1407553200</v>
      </c>
      <c r="Q2892">
        <f t="shared" si="182"/>
        <v>2452208</v>
      </c>
      <c r="R2892" s="12">
        <f t="shared" si="180"/>
        <v>41831.742962962962</v>
      </c>
      <c r="S2892" s="12">
        <f t="shared" si="181"/>
        <v>41860.125</v>
      </c>
      <c r="T2892">
        <f t="shared" si="183"/>
        <v>28.382037037037662</v>
      </c>
    </row>
    <row r="2893" spans="14:20" hidden="1" x14ac:dyDescent="0.55000000000000004">
      <c r="N2893" t="s">
        <v>8221</v>
      </c>
      <c r="O2893">
        <v>1455570728</v>
      </c>
      <c r="P2893">
        <v>1460751128</v>
      </c>
      <c r="Q2893">
        <f t="shared" si="182"/>
        <v>5180400</v>
      </c>
      <c r="R2893" s="12">
        <f t="shared" si="180"/>
        <v>42415.883425925931</v>
      </c>
      <c r="S2893" s="12">
        <f t="shared" si="181"/>
        <v>42475.84175925926</v>
      </c>
      <c r="T2893">
        <f t="shared" si="183"/>
        <v>59.958333333328483</v>
      </c>
    </row>
    <row r="2894" spans="14:20" hidden="1" x14ac:dyDescent="0.55000000000000004">
      <c r="N2894" t="s">
        <v>8221</v>
      </c>
      <c r="O2894">
        <v>1408381704</v>
      </c>
      <c r="P2894">
        <v>1409000400</v>
      </c>
      <c r="Q2894">
        <f t="shared" si="182"/>
        <v>618696</v>
      </c>
      <c r="R2894" s="12">
        <f t="shared" si="180"/>
        <v>41869.714166666665</v>
      </c>
      <c r="S2894" s="12">
        <f t="shared" si="181"/>
        <v>41876.875</v>
      </c>
      <c r="T2894">
        <f t="shared" si="183"/>
        <v>7.1608333333351766</v>
      </c>
    </row>
    <row r="2895" spans="14:20" hidden="1" x14ac:dyDescent="0.55000000000000004">
      <c r="N2895" t="s">
        <v>8221</v>
      </c>
      <c r="O2895">
        <v>1415644395</v>
      </c>
      <c r="P2895">
        <v>1420768800</v>
      </c>
      <c r="Q2895">
        <f t="shared" si="182"/>
        <v>5124405</v>
      </c>
      <c r="R2895" s="12">
        <f t="shared" si="180"/>
        <v>41953.773090277777</v>
      </c>
      <c r="S2895" s="12">
        <f t="shared" si="181"/>
        <v>42013.083333333328</v>
      </c>
      <c r="T2895">
        <f t="shared" si="183"/>
        <v>59.310243055551837</v>
      </c>
    </row>
    <row r="2896" spans="14:20" hidden="1" x14ac:dyDescent="0.55000000000000004">
      <c r="N2896" t="s">
        <v>8221</v>
      </c>
      <c r="O2896">
        <v>1422920415</v>
      </c>
      <c r="P2896">
        <v>1428100815</v>
      </c>
      <c r="Q2896">
        <f t="shared" si="182"/>
        <v>5180400</v>
      </c>
      <c r="R2896" s="12">
        <f t="shared" si="180"/>
        <v>42037.986284722225</v>
      </c>
      <c r="S2896" s="12">
        <f t="shared" si="181"/>
        <v>42097.944618055553</v>
      </c>
      <c r="T2896">
        <f t="shared" si="183"/>
        <v>59.958333333328483</v>
      </c>
    </row>
    <row r="2897" spans="14:20" hidden="1" x14ac:dyDescent="0.55000000000000004">
      <c r="N2897" t="s">
        <v>8221</v>
      </c>
      <c r="O2897">
        <v>1403356792</v>
      </c>
      <c r="P2897">
        <v>1403470800</v>
      </c>
      <c r="Q2897">
        <f t="shared" si="182"/>
        <v>114008</v>
      </c>
      <c r="R2897" s="12">
        <f t="shared" si="180"/>
        <v>41811.555462962962</v>
      </c>
      <c r="S2897" s="12">
        <f t="shared" si="181"/>
        <v>41812.875</v>
      </c>
      <c r="T2897">
        <f t="shared" si="183"/>
        <v>1.3195370370376622</v>
      </c>
    </row>
    <row r="2898" spans="14:20" hidden="1" x14ac:dyDescent="0.55000000000000004">
      <c r="N2898" t="s">
        <v>8221</v>
      </c>
      <c r="O2898">
        <v>1480283321</v>
      </c>
      <c r="P2898">
        <v>1481522400</v>
      </c>
      <c r="Q2898">
        <f t="shared" si="182"/>
        <v>1239079</v>
      </c>
      <c r="R2898" s="12">
        <f t="shared" si="180"/>
        <v>42701.908807870372</v>
      </c>
      <c r="S2898" s="12">
        <f t="shared" si="181"/>
        <v>42716.25</v>
      </c>
      <c r="T2898">
        <f t="shared" si="183"/>
        <v>14.341192129628325</v>
      </c>
    </row>
    <row r="2899" spans="14:20" hidden="1" x14ac:dyDescent="0.55000000000000004">
      <c r="N2899" t="s">
        <v>8221</v>
      </c>
      <c r="O2899">
        <v>1441985458</v>
      </c>
      <c r="P2899">
        <v>1444577345</v>
      </c>
      <c r="Q2899">
        <f t="shared" si="182"/>
        <v>2591887</v>
      </c>
      <c r="R2899" s="12">
        <f t="shared" si="180"/>
        <v>42258.646504629629</v>
      </c>
      <c r="S2899" s="12">
        <f t="shared" si="181"/>
        <v>42288.645196759258</v>
      </c>
      <c r="T2899">
        <f t="shared" si="183"/>
        <v>29.99869212962949</v>
      </c>
    </row>
    <row r="2900" spans="14:20" hidden="1" x14ac:dyDescent="0.55000000000000004">
      <c r="N2900" t="s">
        <v>8221</v>
      </c>
      <c r="O2900">
        <v>1443715053</v>
      </c>
      <c r="P2900">
        <v>1446307053</v>
      </c>
      <c r="Q2900">
        <f t="shared" si="182"/>
        <v>2592000</v>
      </c>
      <c r="R2900" s="12">
        <f t="shared" si="180"/>
        <v>42278.664965277778</v>
      </c>
      <c r="S2900" s="12">
        <f t="shared" si="181"/>
        <v>42308.664965277778</v>
      </c>
      <c r="T2900">
        <f t="shared" si="183"/>
        <v>30</v>
      </c>
    </row>
    <row r="2901" spans="14:20" hidden="1" x14ac:dyDescent="0.55000000000000004">
      <c r="N2901" t="s">
        <v>8221</v>
      </c>
      <c r="O2901">
        <v>1464141158</v>
      </c>
      <c r="P2901">
        <v>1469325158</v>
      </c>
      <c r="Q2901">
        <f t="shared" si="182"/>
        <v>5184000</v>
      </c>
      <c r="R2901" s="12">
        <f t="shared" si="180"/>
        <v>42515.078217592592</v>
      </c>
      <c r="S2901" s="12">
        <f t="shared" si="181"/>
        <v>42575.078217592592</v>
      </c>
      <c r="T2901">
        <f t="shared" si="183"/>
        <v>60</v>
      </c>
    </row>
    <row r="2902" spans="14:20" hidden="1" x14ac:dyDescent="0.55000000000000004">
      <c r="N2902" t="s">
        <v>8221</v>
      </c>
      <c r="O2902">
        <v>1404970632</v>
      </c>
      <c r="P2902">
        <v>1407562632</v>
      </c>
      <c r="Q2902">
        <f t="shared" si="182"/>
        <v>2592000</v>
      </c>
      <c r="R2902" s="12">
        <f t="shared" si="180"/>
        <v>41830.234166666669</v>
      </c>
      <c r="S2902" s="12">
        <f t="shared" si="181"/>
        <v>41860.234166666669</v>
      </c>
      <c r="T2902">
        <f t="shared" si="183"/>
        <v>30</v>
      </c>
    </row>
    <row r="2903" spans="14:20" hidden="1" x14ac:dyDescent="0.55000000000000004">
      <c r="N2903" t="s">
        <v>8221</v>
      </c>
      <c r="O2903">
        <v>1418161339</v>
      </c>
      <c r="P2903">
        <v>1423345339</v>
      </c>
      <c r="Q2903">
        <f t="shared" si="182"/>
        <v>5184000</v>
      </c>
      <c r="R2903" s="12">
        <f t="shared" si="180"/>
        <v>41982.904386574075</v>
      </c>
      <c r="S2903" s="12">
        <f t="shared" si="181"/>
        <v>42042.904386574075</v>
      </c>
      <c r="T2903">
        <f t="shared" si="183"/>
        <v>60</v>
      </c>
    </row>
    <row r="2904" spans="14:20" hidden="1" x14ac:dyDescent="0.55000000000000004">
      <c r="N2904" t="s">
        <v>8221</v>
      </c>
      <c r="O2904">
        <v>1437820396</v>
      </c>
      <c r="P2904">
        <v>1440412396</v>
      </c>
      <c r="Q2904">
        <f t="shared" si="182"/>
        <v>2592000</v>
      </c>
      <c r="R2904" s="12">
        <f t="shared" si="180"/>
        <v>42210.439768518518</v>
      </c>
      <c r="S2904" s="12">
        <f t="shared" si="181"/>
        <v>42240.439768518518</v>
      </c>
      <c r="T2904">
        <f t="shared" si="183"/>
        <v>30</v>
      </c>
    </row>
    <row r="2905" spans="14:20" hidden="1" x14ac:dyDescent="0.55000000000000004">
      <c r="N2905" t="s">
        <v>8221</v>
      </c>
      <c r="O2905">
        <v>1436587218</v>
      </c>
      <c r="P2905">
        <v>1441771218</v>
      </c>
      <c r="Q2905">
        <f t="shared" si="182"/>
        <v>5184000</v>
      </c>
      <c r="R2905" s="12">
        <f t="shared" si="180"/>
        <v>42196.166874999995</v>
      </c>
      <c r="S2905" s="12">
        <f t="shared" si="181"/>
        <v>42256.166874999995</v>
      </c>
      <c r="T2905">
        <f t="shared" si="183"/>
        <v>60</v>
      </c>
    </row>
    <row r="2906" spans="14:20" hidden="1" x14ac:dyDescent="0.55000000000000004">
      <c r="N2906" t="s">
        <v>8221</v>
      </c>
      <c r="O2906">
        <v>1414538031</v>
      </c>
      <c r="P2906">
        <v>1415534400</v>
      </c>
      <c r="Q2906">
        <f t="shared" si="182"/>
        <v>996369</v>
      </c>
      <c r="R2906" s="12">
        <f t="shared" si="180"/>
        <v>41940.967951388891</v>
      </c>
      <c r="S2906" s="12">
        <f t="shared" si="181"/>
        <v>41952.5</v>
      </c>
      <c r="T2906">
        <f t="shared" si="183"/>
        <v>11.532048611108621</v>
      </c>
    </row>
    <row r="2907" spans="14:20" hidden="1" x14ac:dyDescent="0.55000000000000004">
      <c r="N2907" t="s">
        <v>8221</v>
      </c>
      <c r="O2907">
        <v>1472001713</v>
      </c>
      <c r="P2907">
        <v>1473211313</v>
      </c>
      <c r="Q2907">
        <f t="shared" si="182"/>
        <v>1209600</v>
      </c>
      <c r="R2907" s="12">
        <f t="shared" si="180"/>
        <v>42606.056863425925</v>
      </c>
      <c r="S2907" s="12">
        <f t="shared" si="181"/>
        <v>42620.056863425925</v>
      </c>
      <c r="T2907">
        <f t="shared" si="183"/>
        <v>14</v>
      </c>
    </row>
    <row r="2908" spans="14:20" hidden="1" x14ac:dyDescent="0.55000000000000004">
      <c r="N2908" t="s">
        <v>8221</v>
      </c>
      <c r="O2908">
        <v>1436888066</v>
      </c>
      <c r="P2908">
        <v>1438390800</v>
      </c>
      <c r="Q2908">
        <f t="shared" si="182"/>
        <v>1502734</v>
      </c>
      <c r="R2908" s="12">
        <f t="shared" si="180"/>
        <v>42199.648912037039</v>
      </c>
      <c r="S2908" s="12">
        <f t="shared" si="181"/>
        <v>42217.041666666672</v>
      </c>
      <c r="T2908">
        <f t="shared" si="183"/>
        <v>17.392754629632691</v>
      </c>
    </row>
    <row r="2909" spans="14:20" hidden="1" x14ac:dyDescent="0.55000000000000004">
      <c r="N2909" t="s">
        <v>8221</v>
      </c>
      <c r="O2909">
        <v>1458075837</v>
      </c>
      <c r="P2909">
        <v>1463259837</v>
      </c>
      <c r="Q2909">
        <f t="shared" si="182"/>
        <v>5184000</v>
      </c>
      <c r="R2909" s="12">
        <f t="shared" si="180"/>
        <v>42444.877743055549</v>
      </c>
      <c r="S2909" s="12">
        <f t="shared" si="181"/>
        <v>42504.877743055549</v>
      </c>
      <c r="T2909">
        <f t="shared" si="183"/>
        <v>60</v>
      </c>
    </row>
    <row r="2910" spans="14:20" hidden="1" x14ac:dyDescent="0.55000000000000004">
      <c r="N2910" t="s">
        <v>8221</v>
      </c>
      <c r="O2910">
        <v>1462815219</v>
      </c>
      <c r="P2910">
        <v>1465407219</v>
      </c>
      <c r="Q2910">
        <f t="shared" si="182"/>
        <v>2592000</v>
      </c>
      <c r="R2910" s="12">
        <f t="shared" si="180"/>
        <v>42499.731701388882</v>
      </c>
      <c r="S2910" s="12">
        <f t="shared" si="181"/>
        <v>42529.731701388882</v>
      </c>
      <c r="T2910">
        <f t="shared" si="183"/>
        <v>30</v>
      </c>
    </row>
    <row r="2911" spans="14:20" hidden="1" x14ac:dyDescent="0.55000000000000004">
      <c r="N2911" t="s">
        <v>8221</v>
      </c>
      <c r="O2911">
        <v>1413527001</v>
      </c>
      <c r="P2911">
        <v>1416944760</v>
      </c>
      <c r="Q2911">
        <f t="shared" si="182"/>
        <v>3417759</v>
      </c>
      <c r="R2911" s="12">
        <f t="shared" si="180"/>
        <v>41929.266215277778</v>
      </c>
      <c r="S2911" s="12">
        <f t="shared" si="181"/>
        <v>41968.823611111111</v>
      </c>
      <c r="T2911">
        <f t="shared" si="183"/>
        <v>39.55739583333343</v>
      </c>
    </row>
    <row r="2912" spans="14:20" hidden="1" x14ac:dyDescent="0.55000000000000004">
      <c r="N2912" t="s">
        <v>8221</v>
      </c>
      <c r="O2912">
        <v>1428955887</v>
      </c>
      <c r="P2912">
        <v>1434139887</v>
      </c>
      <c r="Q2912">
        <f t="shared" si="182"/>
        <v>5184000</v>
      </c>
      <c r="R2912" s="12">
        <f t="shared" si="180"/>
        <v>42107.841284722221</v>
      </c>
      <c r="S2912" s="12">
        <f t="shared" si="181"/>
        <v>42167.841284722221</v>
      </c>
      <c r="T2912">
        <f t="shared" si="183"/>
        <v>60</v>
      </c>
    </row>
    <row r="2913" spans="14:20" hidden="1" x14ac:dyDescent="0.55000000000000004">
      <c r="N2913" t="s">
        <v>8221</v>
      </c>
      <c r="O2913">
        <v>1431973626</v>
      </c>
      <c r="P2913">
        <v>1435429626</v>
      </c>
      <c r="Q2913">
        <f t="shared" si="182"/>
        <v>3456000</v>
      </c>
      <c r="R2913" s="12">
        <f t="shared" si="180"/>
        <v>42142.768819444449</v>
      </c>
      <c r="S2913" s="12">
        <f t="shared" si="181"/>
        <v>42182.768819444449</v>
      </c>
      <c r="T2913">
        <f t="shared" si="183"/>
        <v>40</v>
      </c>
    </row>
    <row r="2914" spans="14:20" hidden="1" x14ac:dyDescent="0.55000000000000004">
      <c r="N2914" t="s">
        <v>8221</v>
      </c>
      <c r="O2914">
        <v>1450235374</v>
      </c>
      <c r="P2914">
        <v>1452827374</v>
      </c>
      <c r="Q2914">
        <f t="shared" si="182"/>
        <v>2592000</v>
      </c>
      <c r="R2914" s="12">
        <f t="shared" si="180"/>
        <v>42354.131643518514</v>
      </c>
      <c r="S2914" s="12">
        <f t="shared" si="181"/>
        <v>42384.131643518514</v>
      </c>
      <c r="T2914">
        <f t="shared" si="183"/>
        <v>30</v>
      </c>
    </row>
    <row r="2915" spans="14:20" hidden="1" x14ac:dyDescent="0.55000000000000004">
      <c r="N2915" t="s">
        <v>8221</v>
      </c>
      <c r="O2915">
        <v>1404857339</v>
      </c>
      <c r="P2915">
        <v>1410041339</v>
      </c>
      <c r="Q2915">
        <f t="shared" si="182"/>
        <v>5184000</v>
      </c>
      <c r="R2915" s="12">
        <f t="shared" si="180"/>
        <v>41828.922905092593</v>
      </c>
      <c r="S2915" s="12">
        <f t="shared" si="181"/>
        <v>41888.922905092593</v>
      </c>
      <c r="T2915">
        <f t="shared" si="183"/>
        <v>60</v>
      </c>
    </row>
    <row r="2916" spans="14:20" hidden="1" x14ac:dyDescent="0.55000000000000004">
      <c r="N2916" t="s">
        <v>8221</v>
      </c>
      <c r="O2916">
        <v>1421185594</v>
      </c>
      <c r="P2916">
        <v>1426365994</v>
      </c>
      <c r="Q2916">
        <f t="shared" si="182"/>
        <v>5180400</v>
      </c>
      <c r="R2916" s="12">
        <f t="shared" si="180"/>
        <v>42017.907337962963</v>
      </c>
      <c r="S2916" s="12">
        <f t="shared" si="181"/>
        <v>42077.865671296298</v>
      </c>
      <c r="T2916">
        <f t="shared" si="183"/>
        <v>59.958333333335759</v>
      </c>
    </row>
    <row r="2917" spans="14:20" hidden="1" x14ac:dyDescent="0.55000000000000004">
      <c r="N2917" t="s">
        <v>8221</v>
      </c>
      <c r="O2917">
        <v>1455528790</v>
      </c>
      <c r="P2917">
        <v>1458117190</v>
      </c>
      <c r="Q2917">
        <f t="shared" si="182"/>
        <v>2588400</v>
      </c>
      <c r="R2917" s="12">
        <f t="shared" si="180"/>
        <v>42415.398032407407</v>
      </c>
      <c r="S2917" s="12">
        <f t="shared" si="181"/>
        <v>42445.356365740736</v>
      </c>
      <c r="T2917">
        <f t="shared" si="183"/>
        <v>29.958333333328483</v>
      </c>
    </row>
    <row r="2918" spans="14:20" hidden="1" x14ac:dyDescent="0.55000000000000004">
      <c r="N2918" t="s">
        <v>8221</v>
      </c>
      <c r="O2918">
        <v>1398511589</v>
      </c>
      <c r="P2918">
        <v>1400498789</v>
      </c>
      <c r="Q2918">
        <f t="shared" si="182"/>
        <v>1987200</v>
      </c>
      <c r="R2918" s="12">
        <f t="shared" si="180"/>
        <v>41755.476724537039</v>
      </c>
      <c r="S2918" s="12">
        <f t="shared" si="181"/>
        <v>41778.476724537039</v>
      </c>
      <c r="T2918">
        <f t="shared" si="183"/>
        <v>23</v>
      </c>
    </row>
    <row r="2919" spans="14:20" hidden="1" x14ac:dyDescent="0.55000000000000004">
      <c r="N2919" t="s">
        <v>8221</v>
      </c>
      <c r="O2919">
        <v>1440826647</v>
      </c>
      <c r="P2919">
        <v>1442381847</v>
      </c>
      <c r="Q2919">
        <f t="shared" si="182"/>
        <v>1555200</v>
      </c>
      <c r="R2919" s="12">
        <f t="shared" si="180"/>
        <v>42245.234340277777</v>
      </c>
      <c r="S2919" s="12">
        <f t="shared" si="181"/>
        <v>42263.234340277777</v>
      </c>
      <c r="T2919">
        <f t="shared" si="183"/>
        <v>18</v>
      </c>
    </row>
    <row r="2920" spans="14:20" hidden="1" x14ac:dyDescent="0.55000000000000004">
      <c r="N2920" t="s">
        <v>8221</v>
      </c>
      <c r="O2920">
        <v>1443712007</v>
      </c>
      <c r="P2920">
        <v>1446131207</v>
      </c>
      <c r="Q2920">
        <f t="shared" si="182"/>
        <v>2419200</v>
      </c>
      <c r="R2920" s="12">
        <f t="shared" si="180"/>
        <v>42278.629710648151</v>
      </c>
      <c r="S2920" s="12">
        <f t="shared" si="181"/>
        <v>42306.629710648151</v>
      </c>
      <c r="T2920">
        <f t="shared" si="183"/>
        <v>28</v>
      </c>
    </row>
    <row r="2921" spans="14:20" hidden="1" x14ac:dyDescent="0.55000000000000004">
      <c r="N2921" t="s">
        <v>8221</v>
      </c>
      <c r="O2921">
        <v>1404658329</v>
      </c>
      <c r="P2921">
        <v>1407250329</v>
      </c>
      <c r="Q2921">
        <f t="shared" si="182"/>
        <v>2592000</v>
      </c>
      <c r="R2921" s="12">
        <f t="shared" si="180"/>
        <v>41826.61954861111</v>
      </c>
      <c r="S2921" s="12">
        <f t="shared" si="181"/>
        <v>41856.61954861111</v>
      </c>
      <c r="T2921">
        <f t="shared" si="183"/>
        <v>30</v>
      </c>
    </row>
    <row r="2922" spans="14:20" hidden="1" x14ac:dyDescent="0.55000000000000004">
      <c r="N2922" t="s">
        <v>8221</v>
      </c>
      <c r="O2922">
        <v>1424718070</v>
      </c>
      <c r="P2922">
        <v>1427306470</v>
      </c>
      <c r="Q2922">
        <f t="shared" si="182"/>
        <v>2588400</v>
      </c>
      <c r="R2922" s="12">
        <f t="shared" si="180"/>
        <v>42058.792476851857</v>
      </c>
      <c r="S2922" s="12">
        <f t="shared" si="181"/>
        <v>42088.750810185185</v>
      </c>
      <c r="T2922">
        <f t="shared" si="183"/>
        <v>29.958333333328483</v>
      </c>
    </row>
    <row r="2923" spans="14:20" x14ac:dyDescent="0.55000000000000004">
      <c r="N2923" t="s">
        <v>8219</v>
      </c>
      <c r="O2923">
        <v>1409087804</v>
      </c>
      <c r="P2923">
        <v>1411679804</v>
      </c>
      <c r="Q2923">
        <f t="shared" si="182"/>
        <v>2592000</v>
      </c>
      <c r="R2923" s="12">
        <f t="shared" si="180"/>
        <v>41877.886620370373</v>
      </c>
      <c r="S2923" s="12">
        <f t="shared" si="181"/>
        <v>41907.886620370373</v>
      </c>
      <c r="T2923">
        <f t="shared" si="183"/>
        <v>30</v>
      </c>
    </row>
    <row r="2924" spans="14:20" x14ac:dyDescent="0.55000000000000004">
      <c r="N2924" t="s">
        <v>8219</v>
      </c>
      <c r="O2924">
        <v>1428094727</v>
      </c>
      <c r="P2924">
        <v>1431982727</v>
      </c>
      <c r="Q2924">
        <f t="shared" si="182"/>
        <v>3888000</v>
      </c>
      <c r="R2924" s="12">
        <f t="shared" si="180"/>
        <v>42097.874155092592</v>
      </c>
      <c r="S2924" s="12">
        <f t="shared" si="181"/>
        <v>42142.874155092592</v>
      </c>
      <c r="T2924">
        <f t="shared" si="183"/>
        <v>45</v>
      </c>
    </row>
    <row r="2925" spans="14:20" x14ac:dyDescent="0.55000000000000004">
      <c r="N2925" t="s">
        <v>8219</v>
      </c>
      <c r="O2925">
        <v>1420774779</v>
      </c>
      <c r="P2925">
        <v>1422068400</v>
      </c>
      <c r="Q2925">
        <f t="shared" si="182"/>
        <v>1293621</v>
      </c>
      <c r="R2925" s="12">
        <f t="shared" si="180"/>
        <v>42013.15253472222</v>
      </c>
      <c r="S2925" s="12">
        <f t="shared" si="181"/>
        <v>42028.125</v>
      </c>
      <c r="T2925">
        <f t="shared" si="183"/>
        <v>14.972465277780429</v>
      </c>
    </row>
    <row r="2926" spans="14:20" x14ac:dyDescent="0.55000000000000004">
      <c r="N2926" t="s">
        <v>8219</v>
      </c>
      <c r="O2926">
        <v>1428585710</v>
      </c>
      <c r="P2926">
        <v>1431143940</v>
      </c>
      <c r="Q2926">
        <f t="shared" si="182"/>
        <v>2558230</v>
      </c>
      <c r="R2926" s="12">
        <f t="shared" si="180"/>
        <v>42103.556828703702</v>
      </c>
      <c r="S2926" s="12">
        <f t="shared" si="181"/>
        <v>42133.165972222225</v>
      </c>
      <c r="T2926">
        <f t="shared" si="183"/>
        <v>29.609143518522615</v>
      </c>
    </row>
    <row r="2927" spans="14:20" x14ac:dyDescent="0.55000000000000004">
      <c r="N2927" t="s">
        <v>8219</v>
      </c>
      <c r="O2927">
        <v>1407852068</v>
      </c>
      <c r="P2927">
        <v>1410444068</v>
      </c>
      <c r="Q2927">
        <f t="shared" si="182"/>
        <v>2592000</v>
      </c>
      <c r="R2927" s="12">
        <f t="shared" si="180"/>
        <v>41863.584120370368</v>
      </c>
      <c r="S2927" s="12">
        <f t="shared" si="181"/>
        <v>41893.584120370368</v>
      </c>
      <c r="T2927">
        <f t="shared" si="183"/>
        <v>30</v>
      </c>
    </row>
    <row r="2928" spans="14:20" x14ac:dyDescent="0.55000000000000004">
      <c r="N2928" t="s">
        <v>8219</v>
      </c>
      <c r="O2928">
        <v>1423506179</v>
      </c>
      <c r="P2928">
        <v>1424715779</v>
      </c>
      <c r="Q2928">
        <f t="shared" si="182"/>
        <v>1209600</v>
      </c>
      <c r="R2928" s="12">
        <f t="shared" si="180"/>
        <v>42044.765960648147</v>
      </c>
      <c r="S2928" s="12">
        <f t="shared" si="181"/>
        <v>42058.765960648147</v>
      </c>
      <c r="T2928">
        <f t="shared" si="183"/>
        <v>14</v>
      </c>
    </row>
    <row r="2929" spans="14:20" x14ac:dyDescent="0.55000000000000004">
      <c r="N2929" t="s">
        <v>8219</v>
      </c>
      <c r="O2929">
        <v>1402934629</v>
      </c>
      <c r="P2929">
        <v>1405400400</v>
      </c>
      <c r="Q2929">
        <f t="shared" si="182"/>
        <v>2465771</v>
      </c>
      <c r="R2929" s="12">
        <f t="shared" si="180"/>
        <v>41806.669317129628</v>
      </c>
      <c r="S2929" s="12">
        <f t="shared" si="181"/>
        <v>41835.208333333336</v>
      </c>
      <c r="T2929">
        <f t="shared" si="183"/>
        <v>28.539016203707433</v>
      </c>
    </row>
    <row r="2930" spans="14:20" x14ac:dyDescent="0.55000000000000004">
      <c r="N2930" t="s">
        <v>8219</v>
      </c>
      <c r="O2930">
        <v>1454543846</v>
      </c>
      <c r="P2930">
        <v>1457135846</v>
      </c>
      <c r="Q2930">
        <f t="shared" si="182"/>
        <v>2592000</v>
      </c>
      <c r="R2930" s="12">
        <f t="shared" si="180"/>
        <v>42403.998217592598</v>
      </c>
      <c r="S2930" s="12">
        <f t="shared" si="181"/>
        <v>42433.998217592598</v>
      </c>
      <c r="T2930">
        <f t="shared" si="183"/>
        <v>30</v>
      </c>
    </row>
    <row r="2931" spans="14:20" x14ac:dyDescent="0.55000000000000004">
      <c r="N2931" t="s">
        <v>8219</v>
      </c>
      <c r="O2931">
        <v>1398432758</v>
      </c>
      <c r="P2931">
        <v>1401024758</v>
      </c>
      <c r="Q2931">
        <f t="shared" si="182"/>
        <v>2592000</v>
      </c>
      <c r="R2931" s="12">
        <f t="shared" si="180"/>
        <v>41754.564328703702</v>
      </c>
      <c r="S2931" s="12">
        <f t="shared" si="181"/>
        <v>41784.564328703702</v>
      </c>
      <c r="T2931">
        <f t="shared" si="183"/>
        <v>30</v>
      </c>
    </row>
    <row r="2932" spans="14:20" x14ac:dyDescent="0.55000000000000004">
      <c r="N2932" t="s">
        <v>8219</v>
      </c>
      <c r="O2932">
        <v>1428415264</v>
      </c>
      <c r="P2932">
        <v>1431007264</v>
      </c>
      <c r="Q2932">
        <f t="shared" si="182"/>
        <v>2592000</v>
      </c>
      <c r="R2932" s="12">
        <f t="shared" si="180"/>
        <v>42101.584074074075</v>
      </c>
      <c r="S2932" s="12">
        <f t="shared" si="181"/>
        <v>42131.584074074075</v>
      </c>
      <c r="T2932">
        <f t="shared" si="183"/>
        <v>30</v>
      </c>
    </row>
    <row r="2933" spans="14:20" x14ac:dyDescent="0.55000000000000004">
      <c r="N2933" t="s">
        <v>8219</v>
      </c>
      <c r="O2933">
        <v>1408604363</v>
      </c>
      <c r="P2933">
        <v>1410761280</v>
      </c>
      <c r="Q2933">
        <f t="shared" si="182"/>
        <v>2156917</v>
      </c>
      <c r="R2933" s="12">
        <f t="shared" si="180"/>
        <v>41872.291238425925</v>
      </c>
      <c r="S2933" s="12">
        <f t="shared" si="181"/>
        <v>41897.255555555559</v>
      </c>
      <c r="T2933">
        <f t="shared" si="183"/>
        <v>24.964317129633855</v>
      </c>
    </row>
    <row r="2934" spans="14:20" x14ac:dyDescent="0.55000000000000004">
      <c r="N2934" t="s">
        <v>8219</v>
      </c>
      <c r="O2934">
        <v>1421812637</v>
      </c>
      <c r="P2934">
        <v>1424516400</v>
      </c>
      <c r="Q2934">
        <f t="shared" si="182"/>
        <v>2703763</v>
      </c>
      <c r="R2934" s="12">
        <f t="shared" si="180"/>
        <v>42025.164780092593</v>
      </c>
      <c r="S2934" s="12">
        <f t="shared" si="181"/>
        <v>42056.458333333328</v>
      </c>
      <c r="T2934">
        <f t="shared" si="183"/>
        <v>31.293553240735491</v>
      </c>
    </row>
    <row r="2935" spans="14:20" x14ac:dyDescent="0.55000000000000004">
      <c r="N2935" t="s">
        <v>8219</v>
      </c>
      <c r="O2935">
        <v>1462489053</v>
      </c>
      <c r="P2935">
        <v>1465081053</v>
      </c>
      <c r="Q2935">
        <f t="shared" si="182"/>
        <v>2592000</v>
      </c>
      <c r="R2935" s="12">
        <f t="shared" si="180"/>
        <v>42495.956631944442</v>
      </c>
      <c r="S2935" s="12">
        <f t="shared" si="181"/>
        <v>42525.956631944442</v>
      </c>
      <c r="T2935">
        <f t="shared" si="183"/>
        <v>30</v>
      </c>
    </row>
    <row r="2936" spans="14:20" x14ac:dyDescent="0.55000000000000004">
      <c r="N2936" t="s">
        <v>8219</v>
      </c>
      <c r="O2936">
        <v>1400253364</v>
      </c>
      <c r="P2936">
        <v>1402845364</v>
      </c>
      <c r="Q2936">
        <f t="shared" si="182"/>
        <v>2592000</v>
      </c>
      <c r="R2936" s="12">
        <f t="shared" si="180"/>
        <v>41775.636157407411</v>
      </c>
      <c r="S2936" s="12">
        <f t="shared" si="181"/>
        <v>41805.636157407411</v>
      </c>
      <c r="T2936">
        <f t="shared" si="183"/>
        <v>30</v>
      </c>
    </row>
    <row r="2937" spans="14:20" x14ac:dyDescent="0.55000000000000004">
      <c r="N2937" t="s">
        <v>8219</v>
      </c>
      <c r="O2937">
        <v>1467468008</v>
      </c>
      <c r="P2937">
        <v>1472490000</v>
      </c>
      <c r="Q2937">
        <f t="shared" si="182"/>
        <v>5021992</v>
      </c>
      <c r="R2937" s="12">
        <f t="shared" si="180"/>
        <v>42553.583425925928</v>
      </c>
      <c r="S2937" s="12">
        <f t="shared" si="181"/>
        <v>42611.708333333328</v>
      </c>
      <c r="T2937">
        <f t="shared" si="183"/>
        <v>58.124907407400315</v>
      </c>
    </row>
    <row r="2938" spans="14:20" x14ac:dyDescent="0.55000000000000004">
      <c r="N2938" t="s">
        <v>8219</v>
      </c>
      <c r="O2938">
        <v>1412091423</v>
      </c>
      <c r="P2938">
        <v>1413176340</v>
      </c>
      <c r="Q2938">
        <f t="shared" si="182"/>
        <v>1084917</v>
      </c>
      <c r="R2938" s="12">
        <f t="shared" si="180"/>
        <v>41912.650729166664</v>
      </c>
      <c r="S2938" s="12">
        <f t="shared" si="181"/>
        <v>41925.207638888889</v>
      </c>
      <c r="T2938">
        <f t="shared" si="183"/>
        <v>12.5569097222251</v>
      </c>
    </row>
    <row r="2939" spans="14:20" x14ac:dyDescent="0.55000000000000004">
      <c r="N2939" t="s">
        <v>8219</v>
      </c>
      <c r="O2939">
        <v>1402657113</v>
      </c>
      <c r="P2939">
        <v>1405249113</v>
      </c>
      <c r="Q2939">
        <f t="shared" si="182"/>
        <v>2592000</v>
      </c>
      <c r="R2939" s="12">
        <f t="shared" si="180"/>
        <v>41803.457326388889</v>
      </c>
      <c r="S2939" s="12">
        <f t="shared" si="181"/>
        <v>41833.457326388889</v>
      </c>
      <c r="T2939">
        <f t="shared" si="183"/>
        <v>30</v>
      </c>
    </row>
    <row r="2940" spans="14:20" x14ac:dyDescent="0.55000000000000004">
      <c r="N2940" t="s">
        <v>8219</v>
      </c>
      <c r="O2940">
        <v>1420044814</v>
      </c>
      <c r="P2940">
        <v>1422636814</v>
      </c>
      <c r="Q2940">
        <f t="shared" si="182"/>
        <v>2592000</v>
      </c>
      <c r="R2940" s="12">
        <f t="shared" si="180"/>
        <v>42004.703865740739</v>
      </c>
      <c r="S2940" s="12">
        <f t="shared" si="181"/>
        <v>42034.703865740739</v>
      </c>
      <c r="T2940">
        <f t="shared" si="183"/>
        <v>30</v>
      </c>
    </row>
    <row r="2941" spans="14:20" x14ac:dyDescent="0.55000000000000004">
      <c r="N2941" t="s">
        <v>8219</v>
      </c>
      <c r="O2941">
        <v>1406316312</v>
      </c>
      <c r="P2941">
        <v>1409187600</v>
      </c>
      <c r="Q2941">
        <f t="shared" si="182"/>
        <v>2871288</v>
      </c>
      <c r="R2941" s="12">
        <f t="shared" si="180"/>
        <v>41845.809166666666</v>
      </c>
      <c r="S2941" s="12">
        <f t="shared" si="181"/>
        <v>41879.041666666664</v>
      </c>
      <c r="T2941">
        <f t="shared" si="183"/>
        <v>33.232499999998254</v>
      </c>
    </row>
    <row r="2942" spans="14:20" x14ac:dyDescent="0.55000000000000004">
      <c r="N2942" t="s">
        <v>8219</v>
      </c>
      <c r="O2942">
        <v>1418150018</v>
      </c>
      <c r="P2942">
        <v>1421606018</v>
      </c>
      <c r="Q2942">
        <f t="shared" si="182"/>
        <v>3456000</v>
      </c>
      <c r="R2942" s="12">
        <f t="shared" si="180"/>
        <v>41982.773356481484</v>
      </c>
      <c r="S2942" s="12">
        <f t="shared" si="181"/>
        <v>42022.773356481484</v>
      </c>
      <c r="T2942">
        <f t="shared" si="183"/>
        <v>40</v>
      </c>
    </row>
    <row r="2943" spans="14:20" hidden="1" x14ac:dyDescent="0.55000000000000004">
      <c r="N2943" t="s">
        <v>8221</v>
      </c>
      <c r="O2943">
        <v>1422658955</v>
      </c>
      <c r="P2943">
        <v>1425250955</v>
      </c>
      <c r="Q2943">
        <f t="shared" si="182"/>
        <v>2592000</v>
      </c>
      <c r="R2943" s="12">
        <f t="shared" si="180"/>
        <v>42034.960127314815</v>
      </c>
      <c r="S2943" s="12">
        <f t="shared" si="181"/>
        <v>42064.960127314815</v>
      </c>
      <c r="T2943">
        <f t="shared" si="183"/>
        <v>30</v>
      </c>
    </row>
    <row r="2944" spans="14:20" hidden="1" x14ac:dyDescent="0.55000000000000004">
      <c r="N2944" t="s">
        <v>8221</v>
      </c>
      <c r="O2944">
        <v>1448565459</v>
      </c>
      <c r="P2944">
        <v>1450297080</v>
      </c>
      <c r="Q2944">
        <f t="shared" si="182"/>
        <v>1731621</v>
      </c>
      <c r="R2944" s="12">
        <f t="shared" si="180"/>
        <v>42334.803923611107</v>
      </c>
      <c r="S2944" s="12">
        <f t="shared" si="181"/>
        <v>42354.845833333333</v>
      </c>
      <c r="T2944">
        <f t="shared" si="183"/>
        <v>20.041909722225682</v>
      </c>
    </row>
    <row r="2945" spans="14:20" hidden="1" x14ac:dyDescent="0.55000000000000004">
      <c r="N2945" t="s">
        <v>8221</v>
      </c>
      <c r="O2945">
        <v>1426302380</v>
      </c>
      <c r="P2945">
        <v>1428894380</v>
      </c>
      <c r="Q2945">
        <f t="shared" si="182"/>
        <v>2592000</v>
      </c>
      <c r="R2945" s="12">
        <f t="shared" si="180"/>
        <v>42077.129398148143</v>
      </c>
      <c r="S2945" s="12">
        <f t="shared" si="181"/>
        <v>42107.129398148143</v>
      </c>
      <c r="T2945">
        <f t="shared" si="183"/>
        <v>30</v>
      </c>
    </row>
    <row r="2946" spans="14:20" hidden="1" x14ac:dyDescent="0.55000000000000004">
      <c r="N2946" t="s">
        <v>8221</v>
      </c>
      <c r="O2946">
        <v>1431122198</v>
      </c>
      <c r="P2946">
        <v>1433714198</v>
      </c>
      <c r="Q2946">
        <f t="shared" si="182"/>
        <v>2592000</v>
      </c>
      <c r="R2946" s="12">
        <f t="shared" ref="R2946:R3009" si="184">(((O2946/60)/60)/24)+DATE(1970,1,1)</f>
        <v>42132.9143287037</v>
      </c>
      <c r="S2946" s="12">
        <f t="shared" ref="S2946:S3009" si="185">(((P2946/60)/60)/24)+DATE(1970,1,1)</f>
        <v>42162.9143287037</v>
      </c>
      <c r="T2946">
        <f t="shared" si="183"/>
        <v>30</v>
      </c>
    </row>
    <row r="2947" spans="14:20" hidden="1" x14ac:dyDescent="0.55000000000000004">
      <c r="N2947" t="s">
        <v>8221</v>
      </c>
      <c r="O2947">
        <v>1429845660</v>
      </c>
      <c r="P2947">
        <v>1432437660</v>
      </c>
      <c r="Q2947">
        <f t="shared" ref="Q2947:Q3010" si="186">P2947-O2947</f>
        <v>2592000</v>
      </c>
      <c r="R2947" s="12">
        <f t="shared" si="184"/>
        <v>42118.139583333337</v>
      </c>
      <c r="S2947" s="12">
        <f t="shared" si="185"/>
        <v>42148.139583333337</v>
      </c>
      <c r="T2947">
        <f t="shared" ref="T2947:T3010" si="187">S2947-R2947</f>
        <v>30</v>
      </c>
    </row>
    <row r="2948" spans="14:20" hidden="1" x14ac:dyDescent="0.55000000000000004">
      <c r="N2948" t="s">
        <v>8221</v>
      </c>
      <c r="O2948">
        <v>1468673092</v>
      </c>
      <c r="P2948">
        <v>1471265092</v>
      </c>
      <c r="Q2948">
        <f t="shared" si="186"/>
        <v>2592000</v>
      </c>
      <c r="R2948" s="12">
        <f t="shared" si="184"/>
        <v>42567.531157407408</v>
      </c>
      <c r="S2948" s="12">
        <f t="shared" si="185"/>
        <v>42597.531157407408</v>
      </c>
      <c r="T2948">
        <f t="shared" si="187"/>
        <v>30</v>
      </c>
    </row>
    <row r="2949" spans="14:20" hidden="1" x14ac:dyDescent="0.55000000000000004">
      <c r="N2949" t="s">
        <v>8221</v>
      </c>
      <c r="O2949">
        <v>1475760567</v>
      </c>
      <c r="P2949">
        <v>1480007460</v>
      </c>
      <c r="Q2949">
        <f t="shared" si="186"/>
        <v>4246893</v>
      </c>
      <c r="R2949" s="12">
        <f t="shared" si="184"/>
        <v>42649.562118055561</v>
      </c>
      <c r="S2949" s="12">
        <f t="shared" si="185"/>
        <v>42698.715972222228</v>
      </c>
      <c r="T2949">
        <f t="shared" si="187"/>
        <v>49.153854166666861</v>
      </c>
    </row>
    <row r="2950" spans="14:20" hidden="1" x14ac:dyDescent="0.55000000000000004">
      <c r="N2950" t="s">
        <v>8221</v>
      </c>
      <c r="O2950">
        <v>1428075293</v>
      </c>
      <c r="P2950">
        <v>1433259293</v>
      </c>
      <c r="Q2950">
        <f t="shared" si="186"/>
        <v>5184000</v>
      </c>
      <c r="R2950" s="12">
        <f t="shared" si="184"/>
        <v>42097.649224537032</v>
      </c>
      <c r="S2950" s="12">
        <f t="shared" si="185"/>
        <v>42157.649224537032</v>
      </c>
      <c r="T2950">
        <f t="shared" si="187"/>
        <v>60</v>
      </c>
    </row>
    <row r="2951" spans="14:20" hidden="1" x14ac:dyDescent="0.55000000000000004">
      <c r="N2951" t="s">
        <v>8221</v>
      </c>
      <c r="O2951">
        <v>1445370317</v>
      </c>
      <c r="P2951">
        <v>1447965917</v>
      </c>
      <c r="Q2951">
        <f t="shared" si="186"/>
        <v>2595600</v>
      </c>
      <c r="R2951" s="12">
        <f t="shared" si="184"/>
        <v>42297.823113425926</v>
      </c>
      <c r="S2951" s="12">
        <f t="shared" si="185"/>
        <v>42327.864780092597</v>
      </c>
      <c r="T2951">
        <f t="shared" si="187"/>
        <v>30.041666666671517</v>
      </c>
    </row>
    <row r="2952" spans="14:20" hidden="1" x14ac:dyDescent="0.55000000000000004">
      <c r="N2952" t="s">
        <v>8221</v>
      </c>
      <c r="O2952">
        <v>1450946752</v>
      </c>
      <c r="P2952">
        <v>1453538752</v>
      </c>
      <c r="Q2952">
        <f t="shared" si="186"/>
        <v>2592000</v>
      </c>
      <c r="R2952" s="12">
        <f t="shared" si="184"/>
        <v>42362.36518518519</v>
      </c>
      <c r="S2952" s="12">
        <f t="shared" si="185"/>
        <v>42392.36518518519</v>
      </c>
      <c r="T2952">
        <f t="shared" si="187"/>
        <v>30</v>
      </c>
    </row>
    <row r="2953" spans="14:20" hidden="1" x14ac:dyDescent="0.55000000000000004">
      <c r="N2953" t="s">
        <v>8220</v>
      </c>
      <c r="O2953">
        <v>1408648573</v>
      </c>
      <c r="P2953">
        <v>1412536573</v>
      </c>
      <c r="Q2953">
        <f t="shared" si="186"/>
        <v>3888000</v>
      </c>
      <c r="R2953" s="12">
        <f t="shared" si="184"/>
        <v>41872.802928240737</v>
      </c>
      <c r="S2953" s="12">
        <f t="shared" si="185"/>
        <v>41917.802928240737</v>
      </c>
      <c r="T2953">
        <f t="shared" si="187"/>
        <v>45</v>
      </c>
    </row>
    <row r="2954" spans="14:20" hidden="1" x14ac:dyDescent="0.55000000000000004">
      <c r="N2954" t="s">
        <v>8220</v>
      </c>
      <c r="O2954">
        <v>1473957239</v>
      </c>
      <c r="P2954">
        <v>1476676800</v>
      </c>
      <c r="Q2954">
        <f t="shared" si="186"/>
        <v>2719561</v>
      </c>
      <c r="R2954" s="12">
        <f t="shared" si="184"/>
        <v>42628.690266203703</v>
      </c>
      <c r="S2954" s="12">
        <f t="shared" si="185"/>
        <v>42660.166666666672</v>
      </c>
      <c r="T2954">
        <f t="shared" si="187"/>
        <v>31.476400462968741</v>
      </c>
    </row>
    <row r="2955" spans="14:20" hidden="1" x14ac:dyDescent="0.55000000000000004">
      <c r="N2955" t="s">
        <v>8220</v>
      </c>
      <c r="O2955">
        <v>1441738821</v>
      </c>
      <c r="P2955">
        <v>1444330821</v>
      </c>
      <c r="Q2955">
        <f t="shared" si="186"/>
        <v>2592000</v>
      </c>
      <c r="R2955" s="12">
        <f t="shared" si="184"/>
        <v>42255.791909722218</v>
      </c>
      <c r="S2955" s="12">
        <f t="shared" si="185"/>
        <v>42285.791909722218</v>
      </c>
      <c r="T2955">
        <f t="shared" si="187"/>
        <v>30</v>
      </c>
    </row>
    <row r="2956" spans="14:20" hidden="1" x14ac:dyDescent="0.55000000000000004">
      <c r="N2956" t="s">
        <v>8220</v>
      </c>
      <c r="O2956">
        <v>1487944803</v>
      </c>
      <c r="P2956">
        <v>1489669203</v>
      </c>
      <c r="Q2956">
        <f t="shared" si="186"/>
        <v>1724400</v>
      </c>
      <c r="R2956" s="12">
        <f t="shared" si="184"/>
        <v>42790.583368055552</v>
      </c>
      <c r="S2956" s="12">
        <f t="shared" si="185"/>
        <v>42810.541701388895</v>
      </c>
      <c r="T2956">
        <f t="shared" si="187"/>
        <v>19.958333333343035</v>
      </c>
    </row>
    <row r="2957" spans="14:20" hidden="1" x14ac:dyDescent="0.55000000000000004">
      <c r="N2957" t="s">
        <v>8220</v>
      </c>
      <c r="O2957">
        <v>1431884849</v>
      </c>
      <c r="P2957">
        <v>1434476849</v>
      </c>
      <c r="Q2957">
        <f t="shared" si="186"/>
        <v>2592000</v>
      </c>
      <c r="R2957" s="12">
        <f t="shared" si="184"/>
        <v>42141.741307870368</v>
      </c>
      <c r="S2957" s="12">
        <f t="shared" si="185"/>
        <v>42171.741307870368</v>
      </c>
      <c r="T2957">
        <f t="shared" si="187"/>
        <v>30</v>
      </c>
    </row>
    <row r="2958" spans="14:20" hidden="1" x14ac:dyDescent="0.55000000000000004">
      <c r="N2958" t="s">
        <v>8220</v>
      </c>
      <c r="O2958">
        <v>1459810850</v>
      </c>
      <c r="P2958">
        <v>1462402850</v>
      </c>
      <c r="Q2958">
        <f t="shared" si="186"/>
        <v>2592000</v>
      </c>
      <c r="R2958" s="12">
        <f t="shared" si="184"/>
        <v>42464.958912037036</v>
      </c>
      <c r="S2958" s="12">
        <f t="shared" si="185"/>
        <v>42494.958912037036</v>
      </c>
      <c r="T2958">
        <f t="shared" si="187"/>
        <v>30</v>
      </c>
    </row>
    <row r="2959" spans="14:20" hidden="1" x14ac:dyDescent="0.55000000000000004">
      <c r="N2959" t="s">
        <v>8220</v>
      </c>
      <c r="O2959">
        <v>1422317772</v>
      </c>
      <c r="P2959">
        <v>1427498172</v>
      </c>
      <c r="Q2959">
        <f t="shared" si="186"/>
        <v>5180400</v>
      </c>
      <c r="R2959" s="12">
        <f t="shared" si="184"/>
        <v>42031.011249999996</v>
      </c>
      <c r="S2959" s="12">
        <f t="shared" si="185"/>
        <v>42090.969583333332</v>
      </c>
      <c r="T2959">
        <f t="shared" si="187"/>
        <v>59.958333333335759</v>
      </c>
    </row>
    <row r="2960" spans="14:20" hidden="1" x14ac:dyDescent="0.55000000000000004">
      <c r="N2960" t="s">
        <v>8220</v>
      </c>
      <c r="O2960">
        <v>1457548917</v>
      </c>
      <c r="P2960">
        <v>1462729317</v>
      </c>
      <c r="Q2960">
        <f t="shared" si="186"/>
        <v>5180400</v>
      </c>
      <c r="R2960" s="12">
        <f t="shared" si="184"/>
        <v>42438.779131944444</v>
      </c>
      <c r="S2960" s="12">
        <f t="shared" si="185"/>
        <v>42498.73746527778</v>
      </c>
      <c r="T2960">
        <f t="shared" si="187"/>
        <v>59.958333333335759</v>
      </c>
    </row>
    <row r="2961" spans="14:20" hidden="1" x14ac:dyDescent="0.55000000000000004">
      <c r="N2961" t="s">
        <v>8220</v>
      </c>
      <c r="O2961">
        <v>1462666325</v>
      </c>
      <c r="P2961">
        <v>1465258325</v>
      </c>
      <c r="Q2961">
        <f t="shared" si="186"/>
        <v>2592000</v>
      </c>
      <c r="R2961" s="12">
        <f t="shared" si="184"/>
        <v>42498.008391203708</v>
      </c>
      <c r="S2961" s="12">
        <f t="shared" si="185"/>
        <v>42528.008391203708</v>
      </c>
      <c r="T2961">
        <f t="shared" si="187"/>
        <v>30</v>
      </c>
    </row>
    <row r="2962" spans="14:20" hidden="1" x14ac:dyDescent="0.55000000000000004">
      <c r="N2962" t="s">
        <v>8220</v>
      </c>
      <c r="O2962">
        <v>1407867023</v>
      </c>
      <c r="P2962">
        <v>1410459023</v>
      </c>
      <c r="Q2962">
        <f t="shared" si="186"/>
        <v>2592000</v>
      </c>
      <c r="R2962" s="12">
        <f t="shared" si="184"/>
        <v>41863.757210648146</v>
      </c>
      <c r="S2962" s="12">
        <f t="shared" si="185"/>
        <v>41893.757210648146</v>
      </c>
      <c r="T2962">
        <f t="shared" si="187"/>
        <v>30</v>
      </c>
    </row>
    <row r="2963" spans="14:20" x14ac:dyDescent="0.55000000000000004">
      <c r="N2963" t="s">
        <v>8219</v>
      </c>
      <c r="O2963">
        <v>1424927159</v>
      </c>
      <c r="P2963">
        <v>1427342400</v>
      </c>
      <c r="Q2963">
        <f t="shared" si="186"/>
        <v>2415241</v>
      </c>
      <c r="R2963" s="12">
        <f t="shared" si="184"/>
        <v>42061.212488425925</v>
      </c>
      <c r="S2963" s="12">
        <f t="shared" si="185"/>
        <v>42089.166666666672</v>
      </c>
      <c r="T2963">
        <f t="shared" si="187"/>
        <v>27.954178240746842</v>
      </c>
    </row>
    <row r="2964" spans="14:20" x14ac:dyDescent="0.55000000000000004">
      <c r="N2964" t="s">
        <v>8219</v>
      </c>
      <c r="O2964">
        <v>1422769906</v>
      </c>
      <c r="P2964">
        <v>1425193140</v>
      </c>
      <c r="Q2964">
        <f t="shared" si="186"/>
        <v>2423234</v>
      </c>
      <c r="R2964" s="12">
        <f t="shared" si="184"/>
        <v>42036.24428240741</v>
      </c>
      <c r="S2964" s="12">
        <f t="shared" si="185"/>
        <v>42064.290972222225</v>
      </c>
      <c r="T2964">
        <f t="shared" si="187"/>
        <v>28.046689814815181</v>
      </c>
    </row>
    <row r="2965" spans="14:20" x14ac:dyDescent="0.55000000000000004">
      <c r="N2965" t="s">
        <v>8219</v>
      </c>
      <c r="O2965">
        <v>1433243824</v>
      </c>
      <c r="P2965">
        <v>1435835824</v>
      </c>
      <c r="Q2965">
        <f t="shared" si="186"/>
        <v>2592000</v>
      </c>
      <c r="R2965" s="12">
        <f t="shared" si="184"/>
        <v>42157.470185185186</v>
      </c>
      <c r="S2965" s="12">
        <f t="shared" si="185"/>
        <v>42187.470185185186</v>
      </c>
      <c r="T2965">
        <f t="shared" si="187"/>
        <v>30</v>
      </c>
    </row>
    <row r="2966" spans="14:20" x14ac:dyDescent="0.55000000000000004">
      <c r="N2966" t="s">
        <v>8219</v>
      </c>
      <c r="O2966">
        <v>1404769819</v>
      </c>
      <c r="P2966">
        <v>1407360720</v>
      </c>
      <c r="Q2966">
        <f t="shared" si="186"/>
        <v>2590901</v>
      </c>
      <c r="R2966" s="12">
        <f t="shared" si="184"/>
        <v>41827.909942129627</v>
      </c>
      <c r="S2966" s="12">
        <f t="shared" si="185"/>
        <v>41857.897222222222</v>
      </c>
      <c r="T2966">
        <f t="shared" si="187"/>
        <v>29.987280092595029</v>
      </c>
    </row>
    <row r="2967" spans="14:20" x14ac:dyDescent="0.55000000000000004">
      <c r="N2967" t="s">
        <v>8219</v>
      </c>
      <c r="O2967">
        <v>1433698233</v>
      </c>
      <c r="P2967">
        <v>1436290233</v>
      </c>
      <c r="Q2967">
        <f t="shared" si="186"/>
        <v>2592000</v>
      </c>
      <c r="R2967" s="12">
        <f t="shared" si="184"/>
        <v>42162.729548611111</v>
      </c>
      <c r="S2967" s="12">
        <f t="shared" si="185"/>
        <v>42192.729548611111</v>
      </c>
      <c r="T2967">
        <f t="shared" si="187"/>
        <v>30</v>
      </c>
    </row>
    <row r="2968" spans="14:20" x14ac:dyDescent="0.55000000000000004">
      <c r="N2968" t="s">
        <v>8219</v>
      </c>
      <c r="O2968">
        <v>1439833412</v>
      </c>
      <c r="P2968">
        <v>1442425412</v>
      </c>
      <c r="Q2968">
        <f t="shared" si="186"/>
        <v>2592000</v>
      </c>
      <c r="R2968" s="12">
        <f t="shared" si="184"/>
        <v>42233.738564814819</v>
      </c>
      <c r="S2968" s="12">
        <f t="shared" si="185"/>
        <v>42263.738564814819</v>
      </c>
      <c r="T2968">
        <f t="shared" si="187"/>
        <v>30</v>
      </c>
    </row>
    <row r="2969" spans="14:20" x14ac:dyDescent="0.55000000000000004">
      <c r="N2969" t="s">
        <v>8219</v>
      </c>
      <c r="O2969">
        <v>1423284292</v>
      </c>
      <c r="P2969">
        <v>1425872692</v>
      </c>
      <c r="Q2969">
        <f t="shared" si="186"/>
        <v>2588400</v>
      </c>
      <c r="R2969" s="12">
        <f t="shared" si="184"/>
        <v>42042.197824074072</v>
      </c>
      <c r="S2969" s="12">
        <f t="shared" si="185"/>
        <v>42072.156157407408</v>
      </c>
      <c r="T2969">
        <f t="shared" si="187"/>
        <v>29.958333333335759</v>
      </c>
    </row>
    <row r="2970" spans="14:20" x14ac:dyDescent="0.55000000000000004">
      <c r="N2970" t="s">
        <v>8219</v>
      </c>
      <c r="O2970">
        <v>1470227660</v>
      </c>
      <c r="P2970">
        <v>1471406340</v>
      </c>
      <c r="Q2970">
        <f t="shared" si="186"/>
        <v>1178680</v>
      </c>
      <c r="R2970" s="12">
        <f t="shared" si="184"/>
        <v>42585.523842592593</v>
      </c>
      <c r="S2970" s="12">
        <f t="shared" si="185"/>
        <v>42599.165972222225</v>
      </c>
      <c r="T2970">
        <f t="shared" si="187"/>
        <v>13.642129629632109</v>
      </c>
    </row>
    <row r="2971" spans="14:20" x14ac:dyDescent="0.55000000000000004">
      <c r="N2971" t="s">
        <v>8219</v>
      </c>
      <c r="O2971">
        <v>1428087153</v>
      </c>
      <c r="P2971">
        <v>1430693460</v>
      </c>
      <c r="Q2971">
        <f t="shared" si="186"/>
        <v>2606307</v>
      </c>
      <c r="R2971" s="12">
        <f t="shared" si="184"/>
        <v>42097.786493055552</v>
      </c>
      <c r="S2971" s="12">
        <f t="shared" si="185"/>
        <v>42127.952083333337</v>
      </c>
      <c r="T2971">
        <f t="shared" si="187"/>
        <v>30.165590277785668</v>
      </c>
    </row>
    <row r="2972" spans="14:20" x14ac:dyDescent="0.55000000000000004">
      <c r="N2972" t="s">
        <v>8219</v>
      </c>
      <c r="O2972">
        <v>1403107451</v>
      </c>
      <c r="P2972">
        <v>1405699451</v>
      </c>
      <c r="Q2972">
        <f t="shared" si="186"/>
        <v>2592000</v>
      </c>
      <c r="R2972" s="12">
        <f t="shared" si="184"/>
        <v>41808.669571759259</v>
      </c>
      <c r="S2972" s="12">
        <f t="shared" si="185"/>
        <v>41838.669571759259</v>
      </c>
      <c r="T2972">
        <f t="shared" si="187"/>
        <v>30</v>
      </c>
    </row>
    <row r="2973" spans="14:20" x14ac:dyDescent="0.55000000000000004">
      <c r="N2973" t="s">
        <v>8219</v>
      </c>
      <c r="O2973">
        <v>1406908078</v>
      </c>
      <c r="P2973">
        <v>1409500078</v>
      </c>
      <c r="Q2973">
        <f t="shared" si="186"/>
        <v>2592000</v>
      </c>
      <c r="R2973" s="12">
        <f t="shared" si="184"/>
        <v>41852.658310185187</v>
      </c>
      <c r="S2973" s="12">
        <f t="shared" si="185"/>
        <v>41882.658310185187</v>
      </c>
      <c r="T2973">
        <f t="shared" si="187"/>
        <v>30</v>
      </c>
    </row>
    <row r="2974" spans="14:20" x14ac:dyDescent="0.55000000000000004">
      <c r="N2974" t="s">
        <v>8219</v>
      </c>
      <c r="O2974">
        <v>1479609520</v>
      </c>
      <c r="P2974">
        <v>1480899600</v>
      </c>
      <c r="Q2974">
        <f t="shared" si="186"/>
        <v>1290080</v>
      </c>
      <c r="R2974" s="12">
        <f t="shared" si="184"/>
        <v>42694.110185185185</v>
      </c>
      <c r="S2974" s="12">
        <f t="shared" si="185"/>
        <v>42709.041666666672</v>
      </c>
      <c r="T2974">
        <f t="shared" si="187"/>
        <v>14.931481481486117</v>
      </c>
    </row>
    <row r="2975" spans="14:20" x14ac:dyDescent="0.55000000000000004">
      <c r="N2975" t="s">
        <v>8219</v>
      </c>
      <c r="O2975">
        <v>1449171508</v>
      </c>
      <c r="P2975">
        <v>1451620800</v>
      </c>
      <c r="Q2975">
        <f t="shared" si="186"/>
        <v>2449292</v>
      </c>
      <c r="R2975" s="12">
        <f t="shared" si="184"/>
        <v>42341.818379629629</v>
      </c>
      <c r="S2975" s="12">
        <f t="shared" si="185"/>
        <v>42370.166666666672</v>
      </c>
      <c r="T2975">
        <f t="shared" si="187"/>
        <v>28.34828703704261</v>
      </c>
    </row>
    <row r="2976" spans="14:20" x14ac:dyDescent="0.55000000000000004">
      <c r="N2976" t="s">
        <v>8219</v>
      </c>
      <c r="O2976">
        <v>1409275671</v>
      </c>
      <c r="P2976">
        <v>1411695300</v>
      </c>
      <c r="Q2976">
        <f t="shared" si="186"/>
        <v>2419629</v>
      </c>
      <c r="R2976" s="12">
        <f t="shared" si="184"/>
        <v>41880.061006944445</v>
      </c>
      <c r="S2976" s="12">
        <f t="shared" si="185"/>
        <v>41908.065972222219</v>
      </c>
      <c r="T2976">
        <f t="shared" si="187"/>
        <v>28.004965277774318</v>
      </c>
    </row>
    <row r="2977" spans="14:20" x14ac:dyDescent="0.55000000000000004">
      <c r="N2977" t="s">
        <v>8219</v>
      </c>
      <c r="O2977">
        <v>1414599886</v>
      </c>
      <c r="P2977">
        <v>1417057200</v>
      </c>
      <c r="Q2977">
        <f t="shared" si="186"/>
        <v>2457314</v>
      </c>
      <c r="R2977" s="12">
        <f t="shared" si="184"/>
        <v>41941.683865740742</v>
      </c>
      <c r="S2977" s="12">
        <f t="shared" si="185"/>
        <v>41970.125</v>
      </c>
      <c r="T2977">
        <f t="shared" si="187"/>
        <v>28.441134259257524</v>
      </c>
    </row>
    <row r="2978" spans="14:20" x14ac:dyDescent="0.55000000000000004">
      <c r="N2978" t="s">
        <v>8219</v>
      </c>
      <c r="O2978">
        <v>1456421530</v>
      </c>
      <c r="P2978">
        <v>1457870400</v>
      </c>
      <c r="Q2978">
        <f t="shared" si="186"/>
        <v>1448870</v>
      </c>
      <c r="R2978" s="12">
        <f t="shared" si="184"/>
        <v>42425.730671296296</v>
      </c>
      <c r="S2978" s="12">
        <f t="shared" si="185"/>
        <v>42442.5</v>
      </c>
      <c r="T2978">
        <f t="shared" si="187"/>
        <v>16.76932870370365</v>
      </c>
    </row>
    <row r="2979" spans="14:20" x14ac:dyDescent="0.55000000000000004">
      <c r="N2979" t="s">
        <v>8219</v>
      </c>
      <c r="O2979">
        <v>1421960934</v>
      </c>
      <c r="P2979">
        <v>1427076840</v>
      </c>
      <c r="Q2979">
        <f t="shared" si="186"/>
        <v>5115906</v>
      </c>
      <c r="R2979" s="12">
        <f t="shared" si="184"/>
        <v>42026.88118055556</v>
      </c>
      <c r="S2979" s="12">
        <f t="shared" si="185"/>
        <v>42086.093055555553</v>
      </c>
      <c r="T2979">
        <f t="shared" si="187"/>
        <v>59.211874999993597</v>
      </c>
    </row>
    <row r="2980" spans="14:20" x14ac:dyDescent="0.55000000000000004">
      <c r="N2980" t="s">
        <v>8219</v>
      </c>
      <c r="O2980">
        <v>1412954547</v>
      </c>
      <c r="P2980">
        <v>1413784740</v>
      </c>
      <c r="Q2980">
        <f t="shared" si="186"/>
        <v>830193</v>
      </c>
      <c r="R2980" s="12">
        <f t="shared" si="184"/>
        <v>41922.640590277777</v>
      </c>
      <c r="S2980" s="12">
        <f t="shared" si="185"/>
        <v>41932.249305555553</v>
      </c>
      <c r="T2980">
        <f t="shared" si="187"/>
        <v>9.6087152777763549</v>
      </c>
    </row>
    <row r="2981" spans="14:20" x14ac:dyDescent="0.55000000000000004">
      <c r="N2981" t="s">
        <v>8219</v>
      </c>
      <c r="O2981">
        <v>1419104823</v>
      </c>
      <c r="P2981">
        <v>1420524000</v>
      </c>
      <c r="Q2981">
        <f t="shared" si="186"/>
        <v>1419177</v>
      </c>
      <c r="R2981" s="12">
        <f t="shared" si="184"/>
        <v>41993.824340277773</v>
      </c>
      <c r="S2981" s="12">
        <f t="shared" si="185"/>
        <v>42010.25</v>
      </c>
      <c r="T2981">
        <f t="shared" si="187"/>
        <v>16.425659722226555</v>
      </c>
    </row>
    <row r="2982" spans="14:20" x14ac:dyDescent="0.55000000000000004">
      <c r="N2982" t="s">
        <v>8219</v>
      </c>
      <c r="O2982">
        <v>1438639130</v>
      </c>
      <c r="P2982">
        <v>1440381600</v>
      </c>
      <c r="Q2982">
        <f t="shared" si="186"/>
        <v>1742470</v>
      </c>
      <c r="R2982" s="12">
        <f t="shared" si="184"/>
        <v>42219.915856481486</v>
      </c>
      <c r="S2982" s="12">
        <f t="shared" si="185"/>
        <v>42240.083333333328</v>
      </c>
      <c r="T2982">
        <f t="shared" si="187"/>
        <v>20.167476851842366</v>
      </c>
    </row>
    <row r="2983" spans="14:20" x14ac:dyDescent="0.55000000000000004">
      <c r="N2983" t="s">
        <v>8219</v>
      </c>
      <c r="O2983">
        <v>1439126756</v>
      </c>
      <c r="P2983">
        <v>1443014756</v>
      </c>
      <c r="Q2983">
        <f t="shared" si="186"/>
        <v>3888000</v>
      </c>
      <c r="R2983" s="12">
        <f t="shared" si="184"/>
        <v>42225.559675925921</v>
      </c>
      <c r="S2983" s="12">
        <f t="shared" si="185"/>
        <v>42270.559675925921</v>
      </c>
      <c r="T2983">
        <f t="shared" si="187"/>
        <v>45</v>
      </c>
    </row>
    <row r="2984" spans="14:20" x14ac:dyDescent="0.55000000000000004">
      <c r="N2984" t="s">
        <v>8219</v>
      </c>
      <c r="O2984">
        <v>1452616143</v>
      </c>
      <c r="P2984">
        <v>1455208143</v>
      </c>
      <c r="Q2984">
        <f t="shared" si="186"/>
        <v>2592000</v>
      </c>
      <c r="R2984" s="12">
        <f t="shared" si="184"/>
        <v>42381.686840277776</v>
      </c>
      <c r="S2984" s="12">
        <f t="shared" si="185"/>
        <v>42411.686840277776</v>
      </c>
      <c r="T2984">
        <f t="shared" si="187"/>
        <v>30</v>
      </c>
    </row>
    <row r="2985" spans="14:20" x14ac:dyDescent="0.55000000000000004">
      <c r="N2985" t="s">
        <v>8219</v>
      </c>
      <c r="O2985">
        <v>1410534636</v>
      </c>
      <c r="P2985">
        <v>1415722236</v>
      </c>
      <c r="Q2985">
        <f t="shared" si="186"/>
        <v>5187600</v>
      </c>
      <c r="R2985" s="12">
        <f t="shared" si="184"/>
        <v>41894.632361111115</v>
      </c>
      <c r="S2985" s="12">
        <f t="shared" si="185"/>
        <v>41954.674027777779</v>
      </c>
      <c r="T2985">
        <f t="shared" si="187"/>
        <v>60.041666666664241</v>
      </c>
    </row>
    <row r="2986" spans="14:20" x14ac:dyDescent="0.55000000000000004">
      <c r="N2986" t="s">
        <v>8219</v>
      </c>
      <c r="O2986">
        <v>1469428881</v>
      </c>
      <c r="P2986">
        <v>1472020881</v>
      </c>
      <c r="Q2986">
        <f t="shared" si="186"/>
        <v>2592000</v>
      </c>
      <c r="R2986" s="12">
        <f t="shared" si="184"/>
        <v>42576.278715277775</v>
      </c>
      <c r="S2986" s="12">
        <f t="shared" si="185"/>
        <v>42606.278715277775</v>
      </c>
      <c r="T2986">
        <f t="shared" si="187"/>
        <v>30</v>
      </c>
    </row>
    <row r="2987" spans="14:20" x14ac:dyDescent="0.55000000000000004">
      <c r="N2987" t="s">
        <v>8219</v>
      </c>
      <c r="O2987">
        <v>1476228128</v>
      </c>
      <c r="P2987">
        <v>1477886400</v>
      </c>
      <c r="Q2987">
        <f t="shared" si="186"/>
        <v>1658272</v>
      </c>
      <c r="R2987" s="12">
        <f t="shared" si="184"/>
        <v>42654.973703703698</v>
      </c>
      <c r="S2987" s="12">
        <f t="shared" si="185"/>
        <v>42674.166666666672</v>
      </c>
      <c r="T2987">
        <f t="shared" si="187"/>
        <v>19.192962962973979</v>
      </c>
    </row>
    <row r="2988" spans="14:20" x14ac:dyDescent="0.55000000000000004">
      <c r="N2988" t="s">
        <v>8219</v>
      </c>
      <c r="O2988">
        <v>1456920006</v>
      </c>
      <c r="P2988">
        <v>1462100406</v>
      </c>
      <c r="Q2988">
        <f t="shared" si="186"/>
        <v>5180400</v>
      </c>
      <c r="R2988" s="12">
        <f t="shared" si="184"/>
        <v>42431.500069444446</v>
      </c>
      <c r="S2988" s="12">
        <f t="shared" si="185"/>
        <v>42491.458402777775</v>
      </c>
      <c r="T2988">
        <f t="shared" si="187"/>
        <v>59.958333333328483</v>
      </c>
    </row>
    <row r="2989" spans="14:20" x14ac:dyDescent="0.55000000000000004">
      <c r="N2989" t="s">
        <v>8219</v>
      </c>
      <c r="O2989">
        <v>1473837751</v>
      </c>
      <c r="P2989">
        <v>1476316800</v>
      </c>
      <c r="Q2989">
        <f t="shared" si="186"/>
        <v>2479049</v>
      </c>
      <c r="R2989" s="12">
        <f t="shared" si="184"/>
        <v>42627.307303240741</v>
      </c>
      <c r="S2989" s="12">
        <f t="shared" si="185"/>
        <v>42656</v>
      </c>
      <c r="T2989">
        <f t="shared" si="187"/>
        <v>28.692696759258979</v>
      </c>
    </row>
    <row r="2990" spans="14:20" x14ac:dyDescent="0.55000000000000004">
      <c r="N2990" t="s">
        <v>8219</v>
      </c>
      <c r="O2990">
        <v>1463820081</v>
      </c>
      <c r="P2990">
        <v>1466412081</v>
      </c>
      <c r="Q2990">
        <f t="shared" si="186"/>
        <v>2592000</v>
      </c>
      <c r="R2990" s="12">
        <f t="shared" si="184"/>
        <v>42511.362048611118</v>
      </c>
      <c r="S2990" s="12">
        <f t="shared" si="185"/>
        <v>42541.362048611118</v>
      </c>
      <c r="T2990">
        <f t="shared" si="187"/>
        <v>30</v>
      </c>
    </row>
    <row r="2991" spans="14:20" x14ac:dyDescent="0.55000000000000004">
      <c r="N2991" t="s">
        <v>8219</v>
      </c>
      <c r="O2991">
        <v>1448756962</v>
      </c>
      <c r="P2991">
        <v>1450673940</v>
      </c>
      <c r="Q2991">
        <f t="shared" si="186"/>
        <v>1916978</v>
      </c>
      <c r="R2991" s="12">
        <f t="shared" si="184"/>
        <v>42337.02039351852</v>
      </c>
      <c r="S2991" s="12">
        <f t="shared" si="185"/>
        <v>42359.207638888889</v>
      </c>
      <c r="T2991">
        <f t="shared" si="187"/>
        <v>22.187245370369055</v>
      </c>
    </row>
    <row r="2992" spans="14:20" x14ac:dyDescent="0.55000000000000004">
      <c r="N2992" t="s">
        <v>8219</v>
      </c>
      <c r="O2992">
        <v>1449150420</v>
      </c>
      <c r="P2992">
        <v>1452174420</v>
      </c>
      <c r="Q2992">
        <f t="shared" si="186"/>
        <v>3024000</v>
      </c>
      <c r="R2992" s="12">
        <f t="shared" si="184"/>
        <v>42341.57430555555</v>
      </c>
      <c r="S2992" s="12">
        <f t="shared" si="185"/>
        <v>42376.57430555555</v>
      </c>
      <c r="T2992">
        <f t="shared" si="187"/>
        <v>35</v>
      </c>
    </row>
    <row r="2993" spans="14:20" x14ac:dyDescent="0.55000000000000004">
      <c r="N2993" t="s">
        <v>8219</v>
      </c>
      <c r="O2993">
        <v>1483646730</v>
      </c>
      <c r="P2993">
        <v>1485547530</v>
      </c>
      <c r="Q2993">
        <f t="shared" si="186"/>
        <v>1900800</v>
      </c>
      <c r="R2993" s="12">
        <f t="shared" si="184"/>
        <v>42740.837152777778</v>
      </c>
      <c r="S2993" s="12">
        <f t="shared" si="185"/>
        <v>42762.837152777778</v>
      </c>
      <c r="T2993">
        <f t="shared" si="187"/>
        <v>22</v>
      </c>
    </row>
    <row r="2994" spans="14:20" x14ac:dyDescent="0.55000000000000004">
      <c r="N2994" t="s">
        <v>8219</v>
      </c>
      <c r="O2994">
        <v>1473445510</v>
      </c>
      <c r="P2994">
        <v>1476037510</v>
      </c>
      <c r="Q2994">
        <f t="shared" si="186"/>
        <v>2592000</v>
      </c>
      <c r="R2994" s="12">
        <f t="shared" si="184"/>
        <v>42622.767476851848</v>
      </c>
      <c r="S2994" s="12">
        <f t="shared" si="185"/>
        <v>42652.767476851848</v>
      </c>
      <c r="T2994">
        <f t="shared" si="187"/>
        <v>30</v>
      </c>
    </row>
    <row r="2995" spans="14:20" x14ac:dyDescent="0.55000000000000004">
      <c r="N2995" t="s">
        <v>8219</v>
      </c>
      <c r="O2995">
        <v>1453406867</v>
      </c>
      <c r="P2995">
        <v>1455998867</v>
      </c>
      <c r="Q2995">
        <f t="shared" si="186"/>
        <v>2592000</v>
      </c>
      <c r="R2995" s="12">
        <f t="shared" si="184"/>
        <v>42390.838738425926</v>
      </c>
      <c r="S2995" s="12">
        <f t="shared" si="185"/>
        <v>42420.838738425926</v>
      </c>
      <c r="T2995">
        <f t="shared" si="187"/>
        <v>30</v>
      </c>
    </row>
    <row r="2996" spans="14:20" x14ac:dyDescent="0.55000000000000004">
      <c r="N2996" t="s">
        <v>8219</v>
      </c>
      <c r="O2996">
        <v>1409743772</v>
      </c>
      <c r="P2996">
        <v>1412335772</v>
      </c>
      <c r="Q2996">
        <f t="shared" si="186"/>
        <v>2592000</v>
      </c>
      <c r="R2996" s="12">
        <f t="shared" si="184"/>
        <v>41885.478842592594</v>
      </c>
      <c r="S2996" s="12">
        <f t="shared" si="185"/>
        <v>41915.478842592594</v>
      </c>
      <c r="T2996">
        <f t="shared" si="187"/>
        <v>30</v>
      </c>
    </row>
    <row r="2997" spans="14:20" x14ac:dyDescent="0.55000000000000004">
      <c r="N2997" t="s">
        <v>8219</v>
      </c>
      <c r="O2997">
        <v>1482249471</v>
      </c>
      <c r="P2997">
        <v>1484841471</v>
      </c>
      <c r="Q2997">
        <f t="shared" si="186"/>
        <v>2592000</v>
      </c>
      <c r="R2997" s="12">
        <f t="shared" si="184"/>
        <v>42724.665173611109</v>
      </c>
      <c r="S2997" s="12">
        <f t="shared" si="185"/>
        <v>42754.665173611109</v>
      </c>
      <c r="T2997">
        <f t="shared" si="187"/>
        <v>30</v>
      </c>
    </row>
    <row r="2998" spans="14:20" x14ac:dyDescent="0.55000000000000004">
      <c r="N2998" t="s">
        <v>8219</v>
      </c>
      <c r="O2998">
        <v>1427493240</v>
      </c>
      <c r="P2998">
        <v>1432677240</v>
      </c>
      <c r="Q2998">
        <f t="shared" si="186"/>
        <v>5184000</v>
      </c>
      <c r="R2998" s="12">
        <f t="shared" si="184"/>
        <v>42090.912500000006</v>
      </c>
      <c r="S2998" s="12">
        <f t="shared" si="185"/>
        <v>42150.912500000006</v>
      </c>
      <c r="T2998">
        <f t="shared" si="187"/>
        <v>60</v>
      </c>
    </row>
    <row r="2999" spans="14:20" x14ac:dyDescent="0.55000000000000004">
      <c r="N2999" t="s">
        <v>8219</v>
      </c>
      <c r="O2999">
        <v>1486661793</v>
      </c>
      <c r="P2999">
        <v>1488171540</v>
      </c>
      <c r="Q2999">
        <f t="shared" si="186"/>
        <v>1509747</v>
      </c>
      <c r="R2999" s="12">
        <f t="shared" si="184"/>
        <v>42775.733715277776</v>
      </c>
      <c r="S2999" s="12">
        <f t="shared" si="185"/>
        <v>42793.207638888889</v>
      </c>
      <c r="T2999">
        <f t="shared" si="187"/>
        <v>17.473923611112696</v>
      </c>
    </row>
    <row r="3000" spans="14:20" x14ac:dyDescent="0.55000000000000004">
      <c r="N3000" t="s">
        <v>8219</v>
      </c>
      <c r="O3000">
        <v>1400474329</v>
      </c>
      <c r="P3000">
        <v>1402892700</v>
      </c>
      <c r="Q3000">
        <f t="shared" si="186"/>
        <v>2418371</v>
      </c>
      <c r="R3000" s="12">
        <f t="shared" si="184"/>
        <v>41778.193622685183</v>
      </c>
      <c r="S3000" s="12">
        <f t="shared" si="185"/>
        <v>41806.184027777781</v>
      </c>
      <c r="T3000">
        <f t="shared" si="187"/>
        <v>27.990405092597939</v>
      </c>
    </row>
    <row r="3001" spans="14:20" x14ac:dyDescent="0.55000000000000004">
      <c r="N3001" t="s">
        <v>8219</v>
      </c>
      <c r="O3001">
        <v>1487094360</v>
      </c>
      <c r="P3001">
        <v>1488333600</v>
      </c>
      <c r="Q3001">
        <f t="shared" si="186"/>
        <v>1239240</v>
      </c>
      <c r="R3001" s="12">
        <f t="shared" si="184"/>
        <v>42780.740277777775</v>
      </c>
      <c r="S3001" s="12">
        <f t="shared" si="185"/>
        <v>42795.083333333328</v>
      </c>
      <c r="T3001">
        <f t="shared" si="187"/>
        <v>14.343055555553292</v>
      </c>
    </row>
    <row r="3002" spans="14:20" x14ac:dyDescent="0.55000000000000004">
      <c r="N3002" t="s">
        <v>8219</v>
      </c>
      <c r="O3002">
        <v>1484682670</v>
      </c>
      <c r="P3002">
        <v>1485885600</v>
      </c>
      <c r="Q3002">
        <f t="shared" si="186"/>
        <v>1202930</v>
      </c>
      <c r="R3002" s="12">
        <f t="shared" si="184"/>
        <v>42752.827199074076</v>
      </c>
      <c r="S3002" s="12">
        <f t="shared" si="185"/>
        <v>42766.75</v>
      </c>
      <c r="T3002">
        <f t="shared" si="187"/>
        <v>13.922800925924093</v>
      </c>
    </row>
    <row r="3003" spans="14:20" x14ac:dyDescent="0.55000000000000004">
      <c r="N3003" t="s">
        <v>8219</v>
      </c>
      <c r="O3003">
        <v>1465853382</v>
      </c>
      <c r="P3003">
        <v>1468445382</v>
      </c>
      <c r="Q3003">
        <f t="shared" si="186"/>
        <v>2592000</v>
      </c>
      <c r="R3003" s="12">
        <f t="shared" si="184"/>
        <v>42534.895625000005</v>
      </c>
      <c r="S3003" s="12">
        <f t="shared" si="185"/>
        <v>42564.895625000005</v>
      </c>
      <c r="T3003">
        <f t="shared" si="187"/>
        <v>30</v>
      </c>
    </row>
    <row r="3004" spans="14:20" x14ac:dyDescent="0.55000000000000004">
      <c r="N3004" t="s">
        <v>8219</v>
      </c>
      <c r="O3004">
        <v>1353960252</v>
      </c>
      <c r="P3004">
        <v>1356552252</v>
      </c>
      <c r="Q3004">
        <f t="shared" si="186"/>
        <v>2592000</v>
      </c>
      <c r="R3004" s="12">
        <f t="shared" si="184"/>
        <v>41239.83625</v>
      </c>
      <c r="S3004" s="12">
        <f t="shared" si="185"/>
        <v>41269.83625</v>
      </c>
      <c r="T3004">
        <f t="shared" si="187"/>
        <v>30</v>
      </c>
    </row>
    <row r="3005" spans="14:20" x14ac:dyDescent="0.55000000000000004">
      <c r="N3005" t="s">
        <v>8219</v>
      </c>
      <c r="O3005">
        <v>1454098976</v>
      </c>
      <c r="P3005">
        <v>1456811940</v>
      </c>
      <c r="Q3005">
        <f t="shared" si="186"/>
        <v>2712964</v>
      </c>
      <c r="R3005" s="12">
        <f t="shared" si="184"/>
        <v>42398.849259259259</v>
      </c>
      <c r="S3005" s="12">
        <f t="shared" si="185"/>
        <v>42430.249305555553</v>
      </c>
      <c r="T3005">
        <f t="shared" si="187"/>
        <v>31.400046296294022</v>
      </c>
    </row>
    <row r="3006" spans="14:20" x14ac:dyDescent="0.55000000000000004">
      <c r="N3006" t="s">
        <v>8219</v>
      </c>
      <c r="O3006">
        <v>1413493724</v>
      </c>
      <c r="P3006">
        <v>1416089324</v>
      </c>
      <c r="Q3006">
        <f t="shared" si="186"/>
        <v>2595600</v>
      </c>
      <c r="R3006" s="12">
        <f t="shared" si="184"/>
        <v>41928.881064814814</v>
      </c>
      <c r="S3006" s="12">
        <f t="shared" si="185"/>
        <v>41958.922731481478</v>
      </c>
      <c r="T3006">
        <f t="shared" si="187"/>
        <v>30.041666666664241</v>
      </c>
    </row>
    <row r="3007" spans="14:20" x14ac:dyDescent="0.55000000000000004">
      <c r="N3007" t="s">
        <v>8219</v>
      </c>
      <c r="O3007">
        <v>1410019905</v>
      </c>
      <c r="P3007">
        <v>1412611905</v>
      </c>
      <c r="Q3007">
        <f t="shared" si="186"/>
        <v>2592000</v>
      </c>
      <c r="R3007" s="12">
        <f t="shared" si="184"/>
        <v>41888.674826388888</v>
      </c>
      <c r="S3007" s="12">
        <f t="shared" si="185"/>
        <v>41918.674826388888</v>
      </c>
      <c r="T3007">
        <f t="shared" si="187"/>
        <v>30</v>
      </c>
    </row>
    <row r="3008" spans="14:20" x14ac:dyDescent="0.55000000000000004">
      <c r="N3008" t="s">
        <v>8219</v>
      </c>
      <c r="O3008">
        <v>1415988591</v>
      </c>
      <c r="P3008">
        <v>1418580591</v>
      </c>
      <c r="Q3008">
        <f t="shared" si="186"/>
        <v>2592000</v>
      </c>
      <c r="R3008" s="12">
        <f t="shared" si="184"/>
        <v>41957.756840277783</v>
      </c>
      <c r="S3008" s="12">
        <f t="shared" si="185"/>
        <v>41987.756840277783</v>
      </c>
      <c r="T3008">
        <f t="shared" si="187"/>
        <v>30</v>
      </c>
    </row>
    <row r="3009" spans="14:20" x14ac:dyDescent="0.55000000000000004">
      <c r="N3009" t="s">
        <v>8219</v>
      </c>
      <c r="O3009">
        <v>1428124283</v>
      </c>
      <c r="P3009">
        <v>1429938683</v>
      </c>
      <c r="Q3009">
        <f t="shared" si="186"/>
        <v>1814400</v>
      </c>
      <c r="R3009" s="12">
        <f t="shared" si="184"/>
        <v>42098.216238425928</v>
      </c>
      <c r="S3009" s="12">
        <f t="shared" si="185"/>
        <v>42119.216238425928</v>
      </c>
      <c r="T3009">
        <f t="shared" si="187"/>
        <v>21</v>
      </c>
    </row>
    <row r="3010" spans="14:20" x14ac:dyDescent="0.55000000000000004">
      <c r="N3010" t="s">
        <v>8219</v>
      </c>
      <c r="O3010">
        <v>1450760719</v>
      </c>
      <c r="P3010">
        <v>1453352719</v>
      </c>
      <c r="Q3010">
        <f t="shared" si="186"/>
        <v>2592000</v>
      </c>
      <c r="R3010" s="12">
        <f t="shared" ref="R3010:R3073" si="188">(((O3010/60)/60)/24)+DATE(1970,1,1)</f>
        <v>42360.212025462963</v>
      </c>
      <c r="S3010" s="12">
        <f t="shared" ref="S3010:S3073" si="189">(((P3010/60)/60)/24)+DATE(1970,1,1)</f>
        <v>42390.212025462963</v>
      </c>
      <c r="T3010">
        <f t="shared" si="187"/>
        <v>30</v>
      </c>
    </row>
    <row r="3011" spans="14:20" x14ac:dyDescent="0.55000000000000004">
      <c r="N3011" t="s">
        <v>8219</v>
      </c>
      <c r="O3011">
        <v>1414417240</v>
      </c>
      <c r="P3011">
        <v>1417012840</v>
      </c>
      <c r="Q3011">
        <f t="shared" ref="Q3011:Q3074" si="190">P3011-O3011</f>
        <v>2595600</v>
      </c>
      <c r="R3011" s="12">
        <f t="shared" si="188"/>
        <v>41939.569907407407</v>
      </c>
      <c r="S3011" s="12">
        <f t="shared" si="189"/>
        <v>41969.611574074079</v>
      </c>
      <c r="T3011">
        <f t="shared" ref="T3011:T3074" si="191">S3011-R3011</f>
        <v>30.041666666671517</v>
      </c>
    </row>
    <row r="3012" spans="14:20" x14ac:dyDescent="0.55000000000000004">
      <c r="N3012" t="s">
        <v>8219</v>
      </c>
      <c r="O3012">
        <v>1419364719</v>
      </c>
      <c r="P3012">
        <v>1424548719</v>
      </c>
      <c r="Q3012">
        <f t="shared" si="190"/>
        <v>5184000</v>
      </c>
      <c r="R3012" s="12">
        <f t="shared" si="188"/>
        <v>41996.832395833335</v>
      </c>
      <c r="S3012" s="12">
        <f t="shared" si="189"/>
        <v>42056.832395833335</v>
      </c>
      <c r="T3012">
        <f t="shared" si="191"/>
        <v>60</v>
      </c>
    </row>
    <row r="3013" spans="14:20" x14ac:dyDescent="0.55000000000000004">
      <c r="N3013" t="s">
        <v>8219</v>
      </c>
      <c r="O3013">
        <v>1448536516</v>
      </c>
      <c r="P3013">
        <v>1450911540</v>
      </c>
      <c r="Q3013">
        <f t="shared" si="190"/>
        <v>2375024</v>
      </c>
      <c r="R3013" s="12">
        <f t="shared" si="188"/>
        <v>42334.468935185185</v>
      </c>
      <c r="S3013" s="12">
        <f t="shared" si="189"/>
        <v>42361.957638888889</v>
      </c>
      <c r="T3013">
        <f t="shared" si="191"/>
        <v>27.488703703704232</v>
      </c>
    </row>
    <row r="3014" spans="14:20" x14ac:dyDescent="0.55000000000000004">
      <c r="N3014" t="s">
        <v>8219</v>
      </c>
      <c r="O3014">
        <v>1421772730</v>
      </c>
      <c r="P3014">
        <v>1423587130</v>
      </c>
      <c r="Q3014">
        <f t="shared" si="190"/>
        <v>1814400</v>
      </c>
      <c r="R3014" s="12">
        <f t="shared" si="188"/>
        <v>42024.702893518523</v>
      </c>
      <c r="S3014" s="12">
        <f t="shared" si="189"/>
        <v>42045.702893518523</v>
      </c>
      <c r="T3014">
        <f t="shared" si="191"/>
        <v>21</v>
      </c>
    </row>
    <row r="3015" spans="14:20" x14ac:dyDescent="0.55000000000000004">
      <c r="N3015" t="s">
        <v>8219</v>
      </c>
      <c r="O3015">
        <v>1432325049</v>
      </c>
      <c r="P3015">
        <v>1434917049</v>
      </c>
      <c r="Q3015">
        <f t="shared" si="190"/>
        <v>2592000</v>
      </c>
      <c r="R3015" s="12">
        <f t="shared" si="188"/>
        <v>42146.836215277777</v>
      </c>
      <c r="S3015" s="12">
        <f t="shared" si="189"/>
        <v>42176.836215277777</v>
      </c>
      <c r="T3015">
        <f t="shared" si="191"/>
        <v>30</v>
      </c>
    </row>
    <row r="3016" spans="14:20" x14ac:dyDescent="0.55000000000000004">
      <c r="N3016" t="s">
        <v>8219</v>
      </c>
      <c r="O3016">
        <v>1412737080</v>
      </c>
      <c r="P3016">
        <v>1415163600</v>
      </c>
      <c r="Q3016">
        <f t="shared" si="190"/>
        <v>2426520</v>
      </c>
      <c r="R3016" s="12">
        <f t="shared" si="188"/>
        <v>41920.123611111114</v>
      </c>
      <c r="S3016" s="12">
        <f t="shared" si="189"/>
        <v>41948.208333333336</v>
      </c>
      <c r="T3016">
        <f t="shared" si="191"/>
        <v>28.084722222221899</v>
      </c>
    </row>
    <row r="3017" spans="14:20" x14ac:dyDescent="0.55000000000000004">
      <c r="N3017" t="s">
        <v>8219</v>
      </c>
      <c r="O3017">
        <v>1401125238</v>
      </c>
      <c r="P3017">
        <v>1402459200</v>
      </c>
      <c r="Q3017">
        <f t="shared" si="190"/>
        <v>1333962</v>
      </c>
      <c r="R3017" s="12">
        <f t="shared" si="188"/>
        <v>41785.72729166667</v>
      </c>
      <c r="S3017" s="12">
        <f t="shared" si="189"/>
        <v>41801.166666666664</v>
      </c>
      <c r="T3017">
        <f t="shared" si="191"/>
        <v>15.43937499999447</v>
      </c>
    </row>
    <row r="3018" spans="14:20" x14ac:dyDescent="0.55000000000000004">
      <c r="N3018" t="s">
        <v>8219</v>
      </c>
      <c r="O3018">
        <v>1400504952</v>
      </c>
      <c r="P3018">
        <v>1405688952</v>
      </c>
      <c r="Q3018">
        <f t="shared" si="190"/>
        <v>5184000</v>
      </c>
      <c r="R3018" s="12">
        <f t="shared" si="188"/>
        <v>41778.548055555555</v>
      </c>
      <c r="S3018" s="12">
        <f t="shared" si="189"/>
        <v>41838.548055555555</v>
      </c>
      <c r="T3018">
        <f t="shared" si="191"/>
        <v>60</v>
      </c>
    </row>
    <row r="3019" spans="14:20" x14ac:dyDescent="0.55000000000000004">
      <c r="N3019" t="s">
        <v>8219</v>
      </c>
      <c r="O3019">
        <v>1405974243</v>
      </c>
      <c r="P3019">
        <v>1408566243</v>
      </c>
      <c r="Q3019">
        <f t="shared" si="190"/>
        <v>2592000</v>
      </c>
      <c r="R3019" s="12">
        <f t="shared" si="188"/>
        <v>41841.850034722222</v>
      </c>
      <c r="S3019" s="12">
        <f t="shared" si="189"/>
        <v>41871.850034722222</v>
      </c>
      <c r="T3019">
        <f t="shared" si="191"/>
        <v>30</v>
      </c>
    </row>
    <row r="3020" spans="14:20" x14ac:dyDescent="0.55000000000000004">
      <c r="N3020" t="s">
        <v>8219</v>
      </c>
      <c r="O3020">
        <v>1433747376</v>
      </c>
      <c r="P3020">
        <v>1437429600</v>
      </c>
      <c r="Q3020">
        <f t="shared" si="190"/>
        <v>3682224</v>
      </c>
      <c r="R3020" s="12">
        <f t="shared" si="188"/>
        <v>42163.29833333334</v>
      </c>
      <c r="S3020" s="12">
        <f t="shared" si="189"/>
        <v>42205.916666666672</v>
      </c>
      <c r="T3020">
        <f t="shared" si="191"/>
        <v>42.618333333331975</v>
      </c>
    </row>
    <row r="3021" spans="14:20" x14ac:dyDescent="0.55000000000000004">
      <c r="N3021" t="s">
        <v>8219</v>
      </c>
      <c r="O3021">
        <v>1398801620</v>
      </c>
      <c r="P3021">
        <v>1401159600</v>
      </c>
      <c r="Q3021">
        <f t="shared" si="190"/>
        <v>2357980</v>
      </c>
      <c r="R3021" s="12">
        <f t="shared" si="188"/>
        <v>41758.833564814813</v>
      </c>
      <c r="S3021" s="12">
        <f t="shared" si="189"/>
        <v>41786.125</v>
      </c>
      <c r="T3021">
        <f t="shared" si="191"/>
        <v>27.291435185186856</v>
      </c>
    </row>
    <row r="3022" spans="14:20" x14ac:dyDescent="0.55000000000000004">
      <c r="N3022" t="s">
        <v>8219</v>
      </c>
      <c r="O3022">
        <v>1434399533</v>
      </c>
      <c r="P3022">
        <v>1439583533</v>
      </c>
      <c r="Q3022">
        <f t="shared" si="190"/>
        <v>5184000</v>
      </c>
      <c r="R3022" s="12">
        <f t="shared" si="188"/>
        <v>42170.846446759257</v>
      </c>
      <c r="S3022" s="12">
        <f t="shared" si="189"/>
        <v>42230.846446759257</v>
      </c>
      <c r="T3022">
        <f t="shared" si="191"/>
        <v>60</v>
      </c>
    </row>
    <row r="3023" spans="14:20" x14ac:dyDescent="0.55000000000000004">
      <c r="N3023" t="s">
        <v>8219</v>
      </c>
      <c r="O3023">
        <v>1476715869</v>
      </c>
      <c r="P3023">
        <v>1479794340</v>
      </c>
      <c r="Q3023">
        <f t="shared" si="190"/>
        <v>3078471</v>
      </c>
      <c r="R3023" s="12">
        <f t="shared" si="188"/>
        <v>42660.618854166663</v>
      </c>
      <c r="S3023" s="12">
        <f t="shared" si="189"/>
        <v>42696.249305555553</v>
      </c>
      <c r="T3023">
        <f t="shared" si="191"/>
        <v>35.630451388889924</v>
      </c>
    </row>
    <row r="3024" spans="14:20" x14ac:dyDescent="0.55000000000000004">
      <c r="N3024" t="s">
        <v>8219</v>
      </c>
      <c r="O3024">
        <v>1468450409</v>
      </c>
      <c r="P3024">
        <v>1472338409</v>
      </c>
      <c r="Q3024">
        <f t="shared" si="190"/>
        <v>3888000</v>
      </c>
      <c r="R3024" s="12">
        <f t="shared" si="188"/>
        <v>42564.95380787037</v>
      </c>
      <c r="S3024" s="12">
        <f t="shared" si="189"/>
        <v>42609.95380787037</v>
      </c>
      <c r="T3024">
        <f t="shared" si="191"/>
        <v>45</v>
      </c>
    </row>
    <row r="3025" spans="14:20" x14ac:dyDescent="0.55000000000000004">
      <c r="N3025" t="s">
        <v>8219</v>
      </c>
      <c r="O3025">
        <v>1430151186</v>
      </c>
      <c r="P3025">
        <v>1434039186</v>
      </c>
      <c r="Q3025">
        <f t="shared" si="190"/>
        <v>3888000</v>
      </c>
      <c r="R3025" s="12">
        <f t="shared" si="188"/>
        <v>42121.675763888896</v>
      </c>
      <c r="S3025" s="12">
        <f t="shared" si="189"/>
        <v>42166.675763888896</v>
      </c>
      <c r="T3025">
        <f t="shared" si="191"/>
        <v>45</v>
      </c>
    </row>
    <row r="3026" spans="14:20" x14ac:dyDescent="0.55000000000000004">
      <c r="N3026" t="s">
        <v>8219</v>
      </c>
      <c r="O3026">
        <v>1346975475</v>
      </c>
      <c r="P3026">
        <v>1349567475</v>
      </c>
      <c r="Q3026">
        <f t="shared" si="190"/>
        <v>2592000</v>
      </c>
      <c r="R3026" s="12">
        <f t="shared" si="188"/>
        <v>41158.993923611109</v>
      </c>
      <c r="S3026" s="12">
        <f t="shared" si="189"/>
        <v>41188.993923611109</v>
      </c>
      <c r="T3026">
        <f t="shared" si="191"/>
        <v>30</v>
      </c>
    </row>
    <row r="3027" spans="14:20" x14ac:dyDescent="0.55000000000000004">
      <c r="N3027" t="s">
        <v>8219</v>
      </c>
      <c r="O3027">
        <v>1399032813</v>
      </c>
      <c r="P3027">
        <v>1401465600</v>
      </c>
      <c r="Q3027">
        <f t="shared" si="190"/>
        <v>2432787</v>
      </c>
      <c r="R3027" s="12">
        <f t="shared" si="188"/>
        <v>41761.509409722225</v>
      </c>
      <c r="S3027" s="12">
        <f t="shared" si="189"/>
        <v>41789.666666666664</v>
      </c>
      <c r="T3027">
        <f t="shared" si="191"/>
        <v>28.157256944439723</v>
      </c>
    </row>
    <row r="3028" spans="14:20" x14ac:dyDescent="0.55000000000000004">
      <c r="N3028" t="s">
        <v>8219</v>
      </c>
      <c r="O3028">
        <v>1487329292</v>
      </c>
      <c r="P3028">
        <v>1488538892</v>
      </c>
      <c r="Q3028">
        <f t="shared" si="190"/>
        <v>1209600</v>
      </c>
      <c r="R3028" s="12">
        <f t="shared" si="188"/>
        <v>42783.459398148145</v>
      </c>
      <c r="S3028" s="12">
        <f t="shared" si="189"/>
        <v>42797.459398148145</v>
      </c>
      <c r="T3028">
        <f t="shared" si="191"/>
        <v>14</v>
      </c>
    </row>
    <row r="3029" spans="14:20" x14ac:dyDescent="0.55000000000000004">
      <c r="N3029" t="s">
        <v>8219</v>
      </c>
      <c r="O3029">
        <v>1424278451</v>
      </c>
      <c r="P3029">
        <v>1426866851</v>
      </c>
      <c r="Q3029">
        <f t="shared" si="190"/>
        <v>2588400</v>
      </c>
      <c r="R3029" s="12">
        <f t="shared" si="188"/>
        <v>42053.704293981486</v>
      </c>
      <c r="S3029" s="12">
        <f t="shared" si="189"/>
        <v>42083.662627314814</v>
      </c>
      <c r="T3029">
        <f t="shared" si="191"/>
        <v>29.958333333328483</v>
      </c>
    </row>
    <row r="3030" spans="14:20" x14ac:dyDescent="0.55000000000000004">
      <c r="N3030" t="s">
        <v>8219</v>
      </c>
      <c r="O3030">
        <v>1468650025</v>
      </c>
      <c r="P3030">
        <v>1471242025</v>
      </c>
      <c r="Q3030">
        <f t="shared" si="190"/>
        <v>2592000</v>
      </c>
      <c r="R3030" s="12">
        <f t="shared" si="188"/>
        <v>42567.264178240745</v>
      </c>
      <c r="S3030" s="12">
        <f t="shared" si="189"/>
        <v>42597.264178240745</v>
      </c>
      <c r="T3030">
        <f t="shared" si="191"/>
        <v>30</v>
      </c>
    </row>
    <row r="3031" spans="14:20" x14ac:dyDescent="0.55000000000000004">
      <c r="N3031" t="s">
        <v>8219</v>
      </c>
      <c r="O3031">
        <v>1413824447</v>
      </c>
      <c r="P3031">
        <v>1416285300</v>
      </c>
      <c r="Q3031">
        <f t="shared" si="190"/>
        <v>2460853</v>
      </c>
      <c r="R3031" s="12">
        <f t="shared" si="188"/>
        <v>41932.708877314813</v>
      </c>
      <c r="S3031" s="12">
        <f t="shared" si="189"/>
        <v>41961.190972222219</v>
      </c>
      <c r="T3031">
        <f t="shared" si="191"/>
        <v>28.482094907405553</v>
      </c>
    </row>
    <row r="3032" spans="14:20" x14ac:dyDescent="0.55000000000000004">
      <c r="N3032" t="s">
        <v>8219</v>
      </c>
      <c r="O3032">
        <v>1439834171</v>
      </c>
      <c r="P3032">
        <v>1442426171</v>
      </c>
      <c r="Q3032">
        <f t="shared" si="190"/>
        <v>2592000</v>
      </c>
      <c r="R3032" s="12">
        <f t="shared" si="188"/>
        <v>42233.747349537036</v>
      </c>
      <c r="S3032" s="12">
        <f t="shared" si="189"/>
        <v>42263.747349537036</v>
      </c>
      <c r="T3032">
        <f t="shared" si="191"/>
        <v>30</v>
      </c>
    </row>
    <row r="3033" spans="14:20" x14ac:dyDescent="0.55000000000000004">
      <c r="N3033" t="s">
        <v>8219</v>
      </c>
      <c r="O3033">
        <v>1471295447</v>
      </c>
      <c r="P3033">
        <v>1476479447</v>
      </c>
      <c r="Q3033">
        <f t="shared" si="190"/>
        <v>5184000</v>
      </c>
      <c r="R3033" s="12">
        <f t="shared" si="188"/>
        <v>42597.882488425923</v>
      </c>
      <c r="S3033" s="12">
        <f t="shared" si="189"/>
        <v>42657.882488425923</v>
      </c>
      <c r="T3033">
        <f t="shared" si="191"/>
        <v>60</v>
      </c>
    </row>
    <row r="3034" spans="14:20" x14ac:dyDescent="0.55000000000000004">
      <c r="N3034" t="s">
        <v>8219</v>
      </c>
      <c r="O3034">
        <v>1439341459</v>
      </c>
      <c r="P3034">
        <v>1441933459</v>
      </c>
      <c r="Q3034">
        <f t="shared" si="190"/>
        <v>2592000</v>
      </c>
      <c r="R3034" s="12">
        <f t="shared" si="188"/>
        <v>42228.044664351852</v>
      </c>
      <c r="S3034" s="12">
        <f t="shared" si="189"/>
        <v>42258.044664351852</v>
      </c>
      <c r="T3034">
        <f t="shared" si="191"/>
        <v>30</v>
      </c>
    </row>
    <row r="3035" spans="14:20" x14ac:dyDescent="0.55000000000000004">
      <c r="N3035" t="s">
        <v>8219</v>
      </c>
      <c r="O3035">
        <v>1468895925</v>
      </c>
      <c r="P3035">
        <v>1471487925</v>
      </c>
      <c r="Q3035">
        <f t="shared" si="190"/>
        <v>2592000</v>
      </c>
      <c r="R3035" s="12">
        <f t="shared" si="188"/>
        <v>42570.110243055555</v>
      </c>
      <c r="S3035" s="12">
        <f t="shared" si="189"/>
        <v>42600.110243055555</v>
      </c>
      <c r="T3035">
        <f t="shared" si="191"/>
        <v>30</v>
      </c>
    </row>
    <row r="3036" spans="14:20" x14ac:dyDescent="0.55000000000000004">
      <c r="N3036" t="s">
        <v>8219</v>
      </c>
      <c r="O3036">
        <v>1475326255</v>
      </c>
      <c r="P3036">
        <v>1477972740</v>
      </c>
      <c r="Q3036">
        <f t="shared" si="190"/>
        <v>2646485</v>
      </c>
      <c r="R3036" s="12">
        <f t="shared" si="188"/>
        <v>42644.535358796296</v>
      </c>
      <c r="S3036" s="12">
        <f t="shared" si="189"/>
        <v>42675.165972222225</v>
      </c>
      <c r="T3036">
        <f t="shared" si="191"/>
        <v>30.630613425928459</v>
      </c>
    </row>
    <row r="3037" spans="14:20" x14ac:dyDescent="0.55000000000000004">
      <c r="N3037" t="s">
        <v>8219</v>
      </c>
      <c r="O3037">
        <v>1365082009</v>
      </c>
      <c r="P3037">
        <v>1367674009</v>
      </c>
      <c r="Q3037">
        <f t="shared" si="190"/>
        <v>2592000</v>
      </c>
      <c r="R3037" s="12">
        <f t="shared" si="188"/>
        <v>41368.560289351852</v>
      </c>
      <c r="S3037" s="12">
        <f t="shared" si="189"/>
        <v>41398.560289351852</v>
      </c>
      <c r="T3037">
        <f t="shared" si="191"/>
        <v>30</v>
      </c>
    </row>
    <row r="3038" spans="14:20" x14ac:dyDescent="0.55000000000000004">
      <c r="N3038" t="s">
        <v>8219</v>
      </c>
      <c r="O3038">
        <v>1373568644</v>
      </c>
      <c r="P3038">
        <v>1376654340</v>
      </c>
      <c r="Q3038">
        <f t="shared" si="190"/>
        <v>3085696</v>
      </c>
      <c r="R3038" s="12">
        <f t="shared" si="188"/>
        <v>41466.785231481481</v>
      </c>
      <c r="S3038" s="12">
        <f t="shared" si="189"/>
        <v>41502.499305555553</v>
      </c>
      <c r="T3038">
        <f t="shared" si="191"/>
        <v>35.714074074072414</v>
      </c>
    </row>
    <row r="3039" spans="14:20" x14ac:dyDescent="0.55000000000000004">
      <c r="N3039" t="s">
        <v>8219</v>
      </c>
      <c r="O3039">
        <v>1279574773</v>
      </c>
      <c r="P3039">
        <v>1285995540</v>
      </c>
      <c r="Q3039">
        <f t="shared" si="190"/>
        <v>6420767</v>
      </c>
      <c r="R3039" s="12">
        <f t="shared" si="188"/>
        <v>40378.893206018518</v>
      </c>
      <c r="S3039" s="12">
        <f t="shared" si="189"/>
        <v>40453.207638888889</v>
      </c>
      <c r="T3039">
        <f t="shared" si="191"/>
        <v>74.314432870371093</v>
      </c>
    </row>
    <row r="3040" spans="14:20" x14ac:dyDescent="0.55000000000000004">
      <c r="N3040" t="s">
        <v>8219</v>
      </c>
      <c r="O3040">
        <v>1451887397</v>
      </c>
      <c r="P3040">
        <v>1457071397</v>
      </c>
      <c r="Q3040">
        <f t="shared" si="190"/>
        <v>5184000</v>
      </c>
      <c r="R3040" s="12">
        <f t="shared" si="188"/>
        <v>42373.252280092594</v>
      </c>
      <c r="S3040" s="12">
        <f t="shared" si="189"/>
        <v>42433.252280092594</v>
      </c>
      <c r="T3040">
        <f t="shared" si="191"/>
        <v>60</v>
      </c>
    </row>
    <row r="3041" spans="14:20" x14ac:dyDescent="0.55000000000000004">
      <c r="N3041" t="s">
        <v>8219</v>
      </c>
      <c r="O3041">
        <v>1386011038</v>
      </c>
      <c r="P3041">
        <v>1388303940</v>
      </c>
      <c r="Q3041">
        <f t="shared" si="190"/>
        <v>2292902</v>
      </c>
      <c r="R3041" s="12">
        <f t="shared" si="188"/>
        <v>41610.794421296298</v>
      </c>
      <c r="S3041" s="12">
        <f t="shared" si="189"/>
        <v>41637.332638888889</v>
      </c>
      <c r="T3041">
        <f t="shared" si="191"/>
        <v>26.538217592591536</v>
      </c>
    </row>
    <row r="3042" spans="14:20" x14ac:dyDescent="0.55000000000000004">
      <c r="N3042" t="s">
        <v>8219</v>
      </c>
      <c r="O3042">
        <v>1434999621</v>
      </c>
      <c r="P3042">
        <v>1435359600</v>
      </c>
      <c r="Q3042">
        <f t="shared" si="190"/>
        <v>359979</v>
      </c>
      <c r="R3042" s="12">
        <f t="shared" si="188"/>
        <v>42177.791909722218</v>
      </c>
      <c r="S3042" s="12">
        <f t="shared" si="189"/>
        <v>42181.958333333328</v>
      </c>
      <c r="T3042">
        <f t="shared" si="191"/>
        <v>4.1664236111100763</v>
      </c>
    </row>
    <row r="3043" spans="14:20" x14ac:dyDescent="0.55000000000000004">
      <c r="N3043" t="s">
        <v>8219</v>
      </c>
      <c r="O3043">
        <v>1450731048</v>
      </c>
      <c r="P3043">
        <v>1453323048</v>
      </c>
      <c r="Q3043">
        <f t="shared" si="190"/>
        <v>2592000</v>
      </c>
      <c r="R3043" s="12">
        <f t="shared" si="188"/>
        <v>42359.868611111116</v>
      </c>
      <c r="S3043" s="12">
        <f t="shared" si="189"/>
        <v>42389.868611111116</v>
      </c>
      <c r="T3043">
        <f t="shared" si="191"/>
        <v>30</v>
      </c>
    </row>
    <row r="3044" spans="14:20" x14ac:dyDescent="0.55000000000000004">
      <c r="N3044" t="s">
        <v>8219</v>
      </c>
      <c r="O3044">
        <v>1441557047</v>
      </c>
      <c r="P3044">
        <v>1444149047</v>
      </c>
      <c r="Q3044">
        <f t="shared" si="190"/>
        <v>2592000</v>
      </c>
      <c r="R3044" s="12">
        <f t="shared" si="188"/>
        <v>42253.688043981485</v>
      </c>
      <c r="S3044" s="12">
        <f t="shared" si="189"/>
        <v>42283.688043981485</v>
      </c>
      <c r="T3044">
        <f t="shared" si="191"/>
        <v>30</v>
      </c>
    </row>
    <row r="3045" spans="14:20" x14ac:dyDescent="0.55000000000000004">
      <c r="N3045" t="s">
        <v>8219</v>
      </c>
      <c r="O3045">
        <v>1426815699</v>
      </c>
      <c r="P3045">
        <v>1429152600</v>
      </c>
      <c r="Q3045">
        <f t="shared" si="190"/>
        <v>2336901</v>
      </c>
      <c r="R3045" s="12">
        <f t="shared" si="188"/>
        <v>42083.070590277777</v>
      </c>
      <c r="S3045" s="12">
        <f t="shared" si="189"/>
        <v>42110.118055555555</v>
      </c>
      <c r="T3045">
        <f t="shared" si="191"/>
        <v>27.047465277777519</v>
      </c>
    </row>
    <row r="3046" spans="14:20" x14ac:dyDescent="0.55000000000000004">
      <c r="N3046" t="s">
        <v>8219</v>
      </c>
      <c r="O3046">
        <v>1453137998</v>
      </c>
      <c r="P3046">
        <v>1454433998</v>
      </c>
      <c r="Q3046">
        <f t="shared" si="190"/>
        <v>1296000</v>
      </c>
      <c r="R3046" s="12">
        <f t="shared" si="188"/>
        <v>42387.7268287037</v>
      </c>
      <c r="S3046" s="12">
        <f t="shared" si="189"/>
        <v>42402.7268287037</v>
      </c>
      <c r="T3046">
        <f t="shared" si="191"/>
        <v>15</v>
      </c>
    </row>
    <row r="3047" spans="14:20" x14ac:dyDescent="0.55000000000000004">
      <c r="N3047" t="s">
        <v>8219</v>
      </c>
      <c r="O3047">
        <v>1406087055</v>
      </c>
      <c r="P3047">
        <v>1408679055</v>
      </c>
      <c r="Q3047">
        <f t="shared" si="190"/>
        <v>2592000</v>
      </c>
      <c r="R3047" s="12">
        <f t="shared" si="188"/>
        <v>41843.155729166669</v>
      </c>
      <c r="S3047" s="12">
        <f t="shared" si="189"/>
        <v>41873.155729166669</v>
      </c>
      <c r="T3047">
        <f t="shared" si="191"/>
        <v>30</v>
      </c>
    </row>
    <row r="3048" spans="14:20" x14ac:dyDescent="0.55000000000000004">
      <c r="N3048" t="s">
        <v>8219</v>
      </c>
      <c r="O3048">
        <v>1407784586</v>
      </c>
      <c r="P3048">
        <v>1410324720</v>
      </c>
      <c r="Q3048">
        <f t="shared" si="190"/>
        <v>2540134</v>
      </c>
      <c r="R3048" s="12">
        <f t="shared" si="188"/>
        <v>41862.803078703706</v>
      </c>
      <c r="S3048" s="12">
        <f t="shared" si="189"/>
        <v>41892.202777777777</v>
      </c>
      <c r="T3048">
        <f t="shared" si="191"/>
        <v>29.399699074070668</v>
      </c>
    </row>
    <row r="3049" spans="14:20" x14ac:dyDescent="0.55000000000000004">
      <c r="N3049" t="s">
        <v>8219</v>
      </c>
      <c r="O3049">
        <v>1457999054</v>
      </c>
      <c r="P3049">
        <v>1461762960</v>
      </c>
      <c r="Q3049">
        <f t="shared" si="190"/>
        <v>3763906</v>
      </c>
      <c r="R3049" s="12">
        <f t="shared" si="188"/>
        <v>42443.989050925928</v>
      </c>
      <c r="S3049" s="12">
        <f t="shared" si="189"/>
        <v>42487.552777777775</v>
      </c>
      <c r="T3049">
        <f t="shared" si="191"/>
        <v>43.563726851847605</v>
      </c>
    </row>
    <row r="3050" spans="14:20" x14ac:dyDescent="0.55000000000000004">
      <c r="N3050" t="s">
        <v>8219</v>
      </c>
      <c r="O3050">
        <v>1417556262</v>
      </c>
      <c r="P3050">
        <v>1420060920</v>
      </c>
      <c r="Q3050">
        <f t="shared" si="190"/>
        <v>2504658</v>
      </c>
      <c r="R3050" s="12">
        <f t="shared" si="188"/>
        <v>41975.901180555549</v>
      </c>
      <c r="S3050" s="12">
        <f t="shared" si="189"/>
        <v>42004.890277777777</v>
      </c>
      <c r="T3050">
        <f t="shared" si="191"/>
        <v>28.989097222227429</v>
      </c>
    </row>
    <row r="3051" spans="14:20" x14ac:dyDescent="0.55000000000000004">
      <c r="N3051" t="s">
        <v>8219</v>
      </c>
      <c r="O3051">
        <v>1431649255</v>
      </c>
      <c r="P3051">
        <v>1434241255</v>
      </c>
      <c r="Q3051">
        <f t="shared" si="190"/>
        <v>2592000</v>
      </c>
      <c r="R3051" s="12">
        <f t="shared" si="188"/>
        <v>42139.014525462961</v>
      </c>
      <c r="S3051" s="12">
        <f t="shared" si="189"/>
        <v>42169.014525462961</v>
      </c>
      <c r="T3051">
        <f t="shared" si="191"/>
        <v>30</v>
      </c>
    </row>
    <row r="3052" spans="14:20" x14ac:dyDescent="0.55000000000000004">
      <c r="N3052" t="s">
        <v>8219</v>
      </c>
      <c r="O3052">
        <v>1459828960</v>
      </c>
      <c r="P3052">
        <v>1462420960</v>
      </c>
      <c r="Q3052">
        <f t="shared" si="190"/>
        <v>2592000</v>
      </c>
      <c r="R3052" s="12">
        <f t="shared" si="188"/>
        <v>42465.16851851852</v>
      </c>
      <c r="S3052" s="12">
        <f t="shared" si="189"/>
        <v>42495.16851851852</v>
      </c>
      <c r="T3052">
        <f t="shared" si="191"/>
        <v>30</v>
      </c>
    </row>
    <row r="3053" spans="14:20" hidden="1" x14ac:dyDescent="0.55000000000000004">
      <c r="N3053" t="s">
        <v>8221</v>
      </c>
      <c r="O3053">
        <v>1483955945</v>
      </c>
      <c r="P3053">
        <v>1486547945</v>
      </c>
      <c r="Q3053">
        <f t="shared" si="190"/>
        <v>2592000</v>
      </c>
      <c r="R3053" s="12">
        <f t="shared" si="188"/>
        <v>42744.416030092587</v>
      </c>
      <c r="S3053" s="12">
        <f t="shared" si="189"/>
        <v>42774.416030092587</v>
      </c>
      <c r="T3053">
        <f t="shared" si="191"/>
        <v>30</v>
      </c>
    </row>
    <row r="3054" spans="14:20" hidden="1" x14ac:dyDescent="0.55000000000000004">
      <c r="N3054" t="s">
        <v>8221</v>
      </c>
      <c r="O3054">
        <v>1430237094</v>
      </c>
      <c r="P3054">
        <v>1432828740</v>
      </c>
      <c r="Q3054">
        <f t="shared" si="190"/>
        <v>2591646</v>
      </c>
      <c r="R3054" s="12">
        <f t="shared" si="188"/>
        <v>42122.670069444444</v>
      </c>
      <c r="S3054" s="12">
        <f t="shared" si="189"/>
        <v>42152.665972222225</v>
      </c>
      <c r="T3054">
        <f t="shared" si="191"/>
        <v>29.995902777780429</v>
      </c>
    </row>
    <row r="3055" spans="14:20" hidden="1" x14ac:dyDescent="0.55000000000000004">
      <c r="N3055" t="s">
        <v>8221</v>
      </c>
      <c r="O3055">
        <v>1407781013</v>
      </c>
      <c r="P3055">
        <v>1412222340</v>
      </c>
      <c r="Q3055">
        <f t="shared" si="190"/>
        <v>4441327</v>
      </c>
      <c r="R3055" s="12">
        <f t="shared" si="188"/>
        <v>41862.761724537035</v>
      </c>
      <c r="S3055" s="12">
        <f t="shared" si="189"/>
        <v>41914.165972222225</v>
      </c>
      <c r="T3055">
        <f t="shared" si="191"/>
        <v>51.404247685190057</v>
      </c>
    </row>
    <row r="3056" spans="14:20" hidden="1" x14ac:dyDescent="0.55000000000000004">
      <c r="N3056" t="s">
        <v>8221</v>
      </c>
      <c r="O3056">
        <v>1422043154</v>
      </c>
      <c r="P3056">
        <v>1425258240</v>
      </c>
      <c r="Q3056">
        <f t="shared" si="190"/>
        <v>3215086</v>
      </c>
      <c r="R3056" s="12">
        <f t="shared" si="188"/>
        <v>42027.832800925928</v>
      </c>
      <c r="S3056" s="12">
        <f t="shared" si="189"/>
        <v>42065.044444444444</v>
      </c>
      <c r="T3056">
        <f t="shared" si="191"/>
        <v>37.211643518516212</v>
      </c>
    </row>
    <row r="3057" spans="14:20" hidden="1" x14ac:dyDescent="0.55000000000000004">
      <c r="N3057" t="s">
        <v>8221</v>
      </c>
      <c r="O3057">
        <v>1415660390</v>
      </c>
      <c r="P3057">
        <v>1420844390</v>
      </c>
      <c r="Q3057">
        <f t="shared" si="190"/>
        <v>5184000</v>
      </c>
      <c r="R3057" s="12">
        <f t="shared" si="188"/>
        <v>41953.95821759259</v>
      </c>
      <c r="S3057" s="12">
        <f t="shared" si="189"/>
        <v>42013.95821759259</v>
      </c>
      <c r="T3057">
        <f t="shared" si="191"/>
        <v>60</v>
      </c>
    </row>
    <row r="3058" spans="14:20" hidden="1" x14ac:dyDescent="0.55000000000000004">
      <c r="N3058" t="s">
        <v>8221</v>
      </c>
      <c r="O3058">
        <v>1406819784</v>
      </c>
      <c r="P3058">
        <v>1412003784</v>
      </c>
      <c r="Q3058">
        <f t="shared" si="190"/>
        <v>5184000</v>
      </c>
      <c r="R3058" s="12">
        <f t="shared" si="188"/>
        <v>41851.636388888888</v>
      </c>
      <c r="S3058" s="12">
        <f t="shared" si="189"/>
        <v>41911.636388888888</v>
      </c>
      <c r="T3058">
        <f t="shared" si="191"/>
        <v>60</v>
      </c>
    </row>
    <row r="3059" spans="14:20" hidden="1" x14ac:dyDescent="0.55000000000000004">
      <c r="N3059" t="s">
        <v>8221</v>
      </c>
      <c r="O3059">
        <v>1457105811</v>
      </c>
      <c r="P3059">
        <v>1459694211</v>
      </c>
      <c r="Q3059">
        <f t="shared" si="190"/>
        <v>2588400</v>
      </c>
      <c r="R3059" s="12">
        <f t="shared" si="188"/>
        <v>42433.650590277779</v>
      </c>
      <c r="S3059" s="12">
        <f t="shared" si="189"/>
        <v>42463.608923611115</v>
      </c>
      <c r="T3059">
        <f t="shared" si="191"/>
        <v>29.958333333335759</v>
      </c>
    </row>
    <row r="3060" spans="14:20" hidden="1" x14ac:dyDescent="0.55000000000000004">
      <c r="N3060" t="s">
        <v>8221</v>
      </c>
      <c r="O3060">
        <v>1459414740</v>
      </c>
      <c r="P3060">
        <v>1463734740</v>
      </c>
      <c r="Q3060">
        <f t="shared" si="190"/>
        <v>4320000</v>
      </c>
      <c r="R3060" s="12">
        <f t="shared" si="188"/>
        <v>42460.374305555553</v>
      </c>
      <c r="S3060" s="12">
        <f t="shared" si="189"/>
        <v>42510.374305555553</v>
      </c>
      <c r="T3060">
        <f t="shared" si="191"/>
        <v>50</v>
      </c>
    </row>
    <row r="3061" spans="14:20" hidden="1" x14ac:dyDescent="0.55000000000000004">
      <c r="N3061" t="s">
        <v>8221</v>
      </c>
      <c r="O3061">
        <v>1404944846</v>
      </c>
      <c r="P3061">
        <v>1407536846</v>
      </c>
      <c r="Q3061">
        <f t="shared" si="190"/>
        <v>2592000</v>
      </c>
      <c r="R3061" s="12">
        <f t="shared" si="188"/>
        <v>41829.935717592591</v>
      </c>
      <c r="S3061" s="12">
        <f t="shared" si="189"/>
        <v>41859.935717592591</v>
      </c>
      <c r="T3061">
        <f t="shared" si="191"/>
        <v>30</v>
      </c>
    </row>
    <row r="3062" spans="14:20" hidden="1" x14ac:dyDescent="0.55000000000000004">
      <c r="N3062" t="s">
        <v>8221</v>
      </c>
      <c r="O3062">
        <v>1440830134</v>
      </c>
      <c r="P3062">
        <v>1443422134</v>
      </c>
      <c r="Q3062">
        <f t="shared" si="190"/>
        <v>2592000</v>
      </c>
      <c r="R3062" s="12">
        <f t="shared" si="188"/>
        <v>42245.274699074071</v>
      </c>
      <c r="S3062" s="12">
        <f t="shared" si="189"/>
        <v>42275.274699074071</v>
      </c>
      <c r="T3062">
        <f t="shared" si="191"/>
        <v>30</v>
      </c>
    </row>
    <row r="3063" spans="14:20" hidden="1" x14ac:dyDescent="0.55000000000000004">
      <c r="N3063" t="s">
        <v>8221</v>
      </c>
      <c r="O3063">
        <v>1405363748</v>
      </c>
      <c r="P3063">
        <v>1407955748</v>
      </c>
      <c r="Q3063">
        <f t="shared" si="190"/>
        <v>2592000</v>
      </c>
      <c r="R3063" s="12">
        <f t="shared" si="188"/>
        <v>41834.784120370372</v>
      </c>
      <c r="S3063" s="12">
        <f t="shared" si="189"/>
        <v>41864.784120370372</v>
      </c>
      <c r="T3063">
        <f t="shared" si="191"/>
        <v>30</v>
      </c>
    </row>
    <row r="3064" spans="14:20" hidden="1" x14ac:dyDescent="0.55000000000000004">
      <c r="N3064" t="s">
        <v>8221</v>
      </c>
      <c r="O3064">
        <v>1441111892</v>
      </c>
      <c r="P3064">
        <v>1443636000</v>
      </c>
      <c r="Q3064">
        <f t="shared" si="190"/>
        <v>2524108</v>
      </c>
      <c r="R3064" s="12">
        <f t="shared" si="188"/>
        <v>42248.535787037035</v>
      </c>
      <c r="S3064" s="12">
        <f t="shared" si="189"/>
        <v>42277.75</v>
      </c>
      <c r="T3064">
        <f t="shared" si="191"/>
        <v>29.214212962964666</v>
      </c>
    </row>
    <row r="3065" spans="14:20" hidden="1" x14ac:dyDescent="0.55000000000000004">
      <c r="N3065" t="s">
        <v>8221</v>
      </c>
      <c r="O3065">
        <v>1474150138</v>
      </c>
      <c r="P3065">
        <v>1477174138</v>
      </c>
      <c r="Q3065">
        <f t="shared" si="190"/>
        <v>3024000</v>
      </c>
      <c r="R3065" s="12">
        <f t="shared" si="188"/>
        <v>42630.922893518517</v>
      </c>
      <c r="S3065" s="12">
        <f t="shared" si="189"/>
        <v>42665.922893518517</v>
      </c>
      <c r="T3065">
        <f t="shared" si="191"/>
        <v>35</v>
      </c>
    </row>
    <row r="3066" spans="14:20" hidden="1" x14ac:dyDescent="0.55000000000000004">
      <c r="N3066" t="s">
        <v>8221</v>
      </c>
      <c r="O3066">
        <v>1445483246</v>
      </c>
      <c r="P3066">
        <v>1448175540</v>
      </c>
      <c r="Q3066">
        <f t="shared" si="190"/>
        <v>2692294</v>
      </c>
      <c r="R3066" s="12">
        <f t="shared" si="188"/>
        <v>42299.130162037036</v>
      </c>
      <c r="S3066" s="12">
        <f t="shared" si="189"/>
        <v>42330.290972222225</v>
      </c>
      <c r="T3066">
        <f t="shared" si="191"/>
        <v>31.160810185188893</v>
      </c>
    </row>
    <row r="3067" spans="14:20" hidden="1" x14ac:dyDescent="0.55000000000000004">
      <c r="N3067" t="s">
        <v>8221</v>
      </c>
      <c r="O3067">
        <v>1404523172</v>
      </c>
      <c r="P3067">
        <v>1406683172</v>
      </c>
      <c r="Q3067">
        <f t="shared" si="190"/>
        <v>2160000</v>
      </c>
      <c r="R3067" s="12">
        <f t="shared" si="188"/>
        <v>41825.055231481485</v>
      </c>
      <c r="S3067" s="12">
        <f t="shared" si="189"/>
        <v>41850.055231481485</v>
      </c>
      <c r="T3067">
        <f t="shared" si="191"/>
        <v>25</v>
      </c>
    </row>
    <row r="3068" spans="14:20" hidden="1" x14ac:dyDescent="0.55000000000000004">
      <c r="N3068" t="s">
        <v>8221</v>
      </c>
      <c r="O3068">
        <v>1465536537</v>
      </c>
      <c r="P3068">
        <v>1468128537</v>
      </c>
      <c r="Q3068">
        <f t="shared" si="190"/>
        <v>2592000</v>
      </c>
      <c r="R3068" s="12">
        <f t="shared" si="188"/>
        <v>42531.228437500002</v>
      </c>
      <c r="S3068" s="12">
        <f t="shared" si="189"/>
        <v>42561.228437500002</v>
      </c>
      <c r="T3068">
        <f t="shared" si="191"/>
        <v>30</v>
      </c>
    </row>
    <row r="3069" spans="14:20" hidden="1" x14ac:dyDescent="0.55000000000000004">
      <c r="N3069" t="s">
        <v>8221</v>
      </c>
      <c r="O3069">
        <v>1439245879</v>
      </c>
      <c r="P3069">
        <v>1441837879</v>
      </c>
      <c r="Q3069">
        <f t="shared" si="190"/>
        <v>2592000</v>
      </c>
      <c r="R3069" s="12">
        <f t="shared" si="188"/>
        <v>42226.938414351855</v>
      </c>
      <c r="S3069" s="12">
        <f t="shared" si="189"/>
        <v>42256.938414351855</v>
      </c>
      <c r="T3069">
        <f t="shared" si="191"/>
        <v>30</v>
      </c>
    </row>
    <row r="3070" spans="14:20" hidden="1" x14ac:dyDescent="0.55000000000000004">
      <c r="N3070" t="s">
        <v>8221</v>
      </c>
      <c r="O3070">
        <v>1442421352</v>
      </c>
      <c r="P3070">
        <v>1445013352</v>
      </c>
      <c r="Q3070">
        <f t="shared" si="190"/>
        <v>2592000</v>
      </c>
      <c r="R3070" s="12">
        <f t="shared" si="188"/>
        <v>42263.691574074073</v>
      </c>
      <c r="S3070" s="12">
        <f t="shared" si="189"/>
        <v>42293.691574074073</v>
      </c>
      <c r="T3070">
        <f t="shared" si="191"/>
        <v>30</v>
      </c>
    </row>
    <row r="3071" spans="14:20" hidden="1" x14ac:dyDescent="0.55000000000000004">
      <c r="N3071" t="s">
        <v>8221</v>
      </c>
      <c r="O3071">
        <v>1415995234</v>
      </c>
      <c r="P3071">
        <v>1418587234</v>
      </c>
      <c r="Q3071">
        <f t="shared" si="190"/>
        <v>2592000</v>
      </c>
      <c r="R3071" s="12">
        <f t="shared" si="188"/>
        <v>41957.833726851852</v>
      </c>
      <c r="S3071" s="12">
        <f t="shared" si="189"/>
        <v>41987.833726851852</v>
      </c>
      <c r="T3071">
        <f t="shared" si="191"/>
        <v>30</v>
      </c>
    </row>
    <row r="3072" spans="14:20" hidden="1" x14ac:dyDescent="0.55000000000000004">
      <c r="N3072" t="s">
        <v>8221</v>
      </c>
      <c r="O3072">
        <v>1479317769</v>
      </c>
      <c r="P3072">
        <v>1481132169</v>
      </c>
      <c r="Q3072">
        <f t="shared" si="190"/>
        <v>1814400</v>
      </c>
      <c r="R3072" s="12">
        <f t="shared" si="188"/>
        <v>42690.733437499999</v>
      </c>
      <c r="S3072" s="12">
        <f t="shared" si="189"/>
        <v>42711.733437499999</v>
      </c>
      <c r="T3072">
        <f t="shared" si="191"/>
        <v>21</v>
      </c>
    </row>
    <row r="3073" spans="14:20" hidden="1" x14ac:dyDescent="0.55000000000000004">
      <c r="N3073" t="s">
        <v>8221</v>
      </c>
      <c r="O3073">
        <v>1428082481</v>
      </c>
      <c r="P3073">
        <v>1429595940</v>
      </c>
      <c r="Q3073">
        <f t="shared" si="190"/>
        <v>1513459</v>
      </c>
      <c r="R3073" s="12">
        <f t="shared" si="188"/>
        <v>42097.732418981483</v>
      </c>
      <c r="S3073" s="12">
        <f t="shared" si="189"/>
        <v>42115.249305555553</v>
      </c>
      <c r="T3073">
        <f t="shared" si="191"/>
        <v>17.516886574070668</v>
      </c>
    </row>
    <row r="3074" spans="14:20" hidden="1" x14ac:dyDescent="0.55000000000000004">
      <c r="N3074" t="s">
        <v>8221</v>
      </c>
      <c r="O3074">
        <v>1476549262</v>
      </c>
      <c r="P3074">
        <v>1477791960</v>
      </c>
      <c r="Q3074">
        <f t="shared" si="190"/>
        <v>1242698</v>
      </c>
      <c r="R3074" s="12">
        <f t="shared" ref="R3074:R3137" si="192">(((O3074/60)/60)/24)+DATE(1970,1,1)</f>
        <v>42658.690532407403</v>
      </c>
      <c r="S3074" s="12">
        <f t="shared" ref="S3074:S3137" si="193">(((P3074/60)/60)/24)+DATE(1970,1,1)</f>
        <v>42673.073611111111</v>
      </c>
      <c r="T3074">
        <f t="shared" si="191"/>
        <v>14.383078703707724</v>
      </c>
    </row>
    <row r="3075" spans="14:20" hidden="1" x14ac:dyDescent="0.55000000000000004">
      <c r="N3075" t="s">
        <v>8221</v>
      </c>
      <c r="O3075">
        <v>1429287900</v>
      </c>
      <c r="P3075">
        <v>1434309540</v>
      </c>
      <c r="Q3075">
        <f t="shared" ref="Q3075:Q3138" si="194">P3075-O3075</f>
        <v>5021640</v>
      </c>
      <c r="R3075" s="12">
        <f t="shared" si="192"/>
        <v>42111.684027777781</v>
      </c>
      <c r="S3075" s="12">
        <f t="shared" si="193"/>
        <v>42169.804861111115</v>
      </c>
      <c r="T3075">
        <f t="shared" ref="T3075:T3138" si="195">S3075-R3075</f>
        <v>58.120833333334303</v>
      </c>
    </row>
    <row r="3076" spans="14:20" hidden="1" x14ac:dyDescent="0.55000000000000004">
      <c r="N3076" t="s">
        <v>8221</v>
      </c>
      <c r="O3076">
        <v>1455025359</v>
      </c>
      <c r="P3076">
        <v>1457617359</v>
      </c>
      <c r="Q3076">
        <f t="shared" si="194"/>
        <v>2592000</v>
      </c>
      <c r="R3076" s="12">
        <f t="shared" si="192"/>
        <v>42409.571284722217</v>
      </c>
      <c r="S3076" s="12">
        <f t="shared" si="193"/>
        <v>42439.571284722217</v>
      </c>
      <c r="T3076">
        <f t="shared" si="195"/>
        <v>30</v>
      </c>
    </row>
    <row r="3077" spans="14:20" hidden="1" x14ac:dyDescent="0.55000000000000004">
      <c r="N3077" t="s">
        <v>8221</v>
      </c>
      <c r="O3077">
        <v>1467253640</v>
      </c>
      <c r="P3077">
        <v>1471573640</v>
      </c>
      <c r="Q3077">
        <f t="shared" si="194"/>
        <v>4320000</v>
      </c>
      <c r="R3077" s="12">
        <f t="shared" si="192"/>
        <v>42551.102314814809</v>
      </c>
      <c r="S3077" s="12">
        <f t="shared" si="193"/>
        <v>42601.102314814809</v>
      </c>
      <c r="T3077">
        <f t="shared" si="195"/>
        <v>50</v>
      </c>
    </row>
    <row r="3078" spans="14:20" hidden="1" x14ac:dyDescent="0.55000000000000004">
      <c r="N3078" t="s">
        <v>8221</v>
      </c>
      <c r="O3078">
        <v>1439221123</v>
      </c>
      <c r="P3078">
        <v>1444405123</v>
      </c>
      <c r="Q3078">
        <f t="shared" si="194"/>
        <v>5184000</v>
      </c>
      <c r="R3078" s="12">
        <f t="shared" si="192"/>
        <v>42226.651886574073</v>
      </c>
      <c r="S3078" s="12">
        <f t="shared" si="193"/>
        <v>42286.651886574073</v>
      </c>
      <c r="T3078">
        <f t="shared" si="195"/>
        <v>60</v>
      </c>
    </row>
    <row r="3079" spans="14:20" hidden="1" x14ac:dyDescent="0.55000000000000004">
      <c r="N3079" t="s">
        <v>8221</v>
      </c>
      <c r="O3079">
        <v>1485903478</v>
      </c>
      <c r="P3079">
        <v>1488495478</v>
      </c>
      <c r="Q3079">
        <f t="shared" si="194"/>
        <v>2592000</v>
      </c>
      <c r="R3079" s="12">
        <f t="shared" si="192"/>
        <v>42766.956921296296</v>
      </c>
      <c r="S3079" s="12">
        <f t="shared" si="193"/>
        <v>42796.956921296296</v>
      </c>
      <c r="T3079">
        <f t="shared" si="195"/>
        <v>30</v>
      </c>
    </row>
    <row r="3080" spans="14:20" hidden="1" x14ac:dyDescent="0.55000000000000004">
      <c r="N3080" t="s">
        <v>8221</v>
      </c>
      <c r="O3080">
        <v>1422328795</v>
      </c>
      <c r="P3080">
        <v>1424920795</v>
      </c>
      <c r="Q3080">
        <f t="shared" si="194"/>
        <v>2592000</v>
      </c>
      <c r="R3080" s="12">
        <f t="shared" si="192"/>
        <v>42031.138831018514</v>
      </c>
      <c r="S3080" s="12">
        <f t="shared" si="193"/>
        <v>42061.138831018514</v>
      </c>
      <c r="T3080">
        <f t="shared" si="195"/>
        <v>30</v>
      </c>
    </row>
    <row r="3081" spans="14:20" hidden="1" x14ac:dyDescent="0.55000000000000004">
      <c r="N3081" t="s">
        <v>8221</v>
      </c>
      <c r="O3081">
        <v>1424452035</v>
      </c>
      <c r="P3081">
        <v>1427040435</v>
      </c>
      <c r="Q3081">
        <f t="shared" si="194"/>
        <v>2588400</v>
      </c>
      <c r="R3081" s="12">
        <f t="shared" si="192"/>
        <v>42055.713368055556</v>
      </c>
      <c r="S3081" s="12">
        <f t="shared" si="193"/>
        <v>42085.671701388885</v>
      </c>
      <c r="T3081">
        <f t="shared" si="195"/>
        <v>29.958333333328483</v>
      </c>
    </row>
    <row r="3082" spans="14:20" hidden="1" x14ac:dyDescent="0.55000000000000004">
      <c r="N3082" t="s">
        <v>8221</v>
      </c>
      <c r="O3082">
        <v>1414456844</v>
      </c>
      <c r="P3082">
        <v>1419644444</v>
      </c>
      <c r="Q3082">
        <f t="shared" si="194"/>
        <v>5187600</v>
      </c>
      <c r="R3082" s="12">
        <f t="shared" si="192"/>
        <v>41940.028287037036</v>
      </c>
      <c r="S3082" s="12">
        <f t="shared" si="193"/>
        <v>42000.0699537037</v>
      </c>
      <c r="T3082">
        <f t="shared" si="195"/>
        <v>60.041666666664241</v>
      </c>
    </row>
    <row r="3083" spans="14:20" hidden="1" x14ac:dyDescent="0.55000000000000004">
      <c r="N3083" t="s">
        <v>8221</v>
      </c>
      <c r="O3083">
        <v>1440130891</v>
      </c>
      <c r="P3083">
        <v>1442722891</v>
      </c>
      <c r="Q3083">
        <f t="shared" si="194"/>
        <v>2592000</v>
      </c>
      <c r="R3083" s="12">
        <f t="shared" si="192"/>
        <v>42237.181608796294</v>
      </c>
      <c r="S3083" s="12">
        <f t="shared" si="193"/>
        <v>42267.181608796294</v>
      </c>
      <c r="T3083">
        <f t="shared" si="195"/>
        <v>30</v>
      </c>
    </row>
    <row r="3084" spans="14:20" hidden="1" x14ac:dyDescent="0.55000000000000004">
      <c r="N3084" t="s">
        <v>8221</v>
      </c>
      <c r="O3084">
        <v>1445033346</v>
      </c>
      <c r="P3084">
        <v>1447628946</v>
      </c>
      <c r="Q3084">
        <f t="shared" si="194"/>
        <v>2595600</v>
      </c>
      <c r="R3084" s="12">
        <f t="shared" si="192"/>
        <v>42293.922986111109</v>
      </c>
      <c r="S3084" s="12">
        <f t="shared" si="193"/>
        <v>42323.96465277778</v>
      </c>
      <c r="T3084">
        <f t="shared" si="195"/>
        <v>30.041666666671517</v>
      </c>
    </row>
    <row r="3085" spans="14:20" hidden="1" x14ac:dyDescent="0.55000000000000004">
      <c r="N3085" t="s">
        <v>8221</v>
      </c>
      <c r="O3085">
        <v>1406986278</v>
      </c>
      <c r="P3085">
        <v>1409547600</v>
      </c>
      <c r="Q3085">
        <f t="shared" si="194"/>
        <v>2561322</v>
      </c>
      <c r="R3085" s="12">
        <f t="shared" si="192"/>
        <v>41853.563402777778</v>
      </c>
      <c r="S3085" s="12">
        <f t="shared" si="193"/>
        <v>41883.208333333336</v>
      </c>
      <c r="T3085">
        <f t="shared" si="195"/>
        <v>29.644930555557949</v>
      </c>
    </row>
    <row r="3086" spans="14:20" hidden="1" x14ac:dyDescent="0.55000000000000004">
      <c r="N3086" t="s">
        <v>8221</v>
      </c>
      <c r="O3086">
        <v>1428340931</v>
      </c>
      <c r="P3086">
        <v>1430851680</v>
      </c>
      <c r="Q3086">
        <f t="shared" si="194"/>
        <v>2510749</v>
      </c>
      <c r="R3086" s="12">
        <f t="shared" si="192"/>
        <v>42100.723738425921</v>
      </c>
      <c r="S3086" s="12">
        <f t="shared" si="193"/>
        <v>42129.783333333333</v>
      </c>
      <c r="T3086">
        <f t="shared" si="195"/>
        <v>29.059594907412247</v>
      </c>
    </row>
    <row r="3087" spans="14:20" hidden="1" x14ac:dyDescent="0.55000000000000004">
      <c r="N3087" t="s">
        <v>8221</v>
      </c>
      <c r="O3087">
        <v>1440969159</v>
      </c>
      <c r="P3087">
        <v>1443561159</v>
      </c>
      <c r="Q3087">
        <f t="shared" si="194"/>
        <v>2592000</v>
      </c>
      <c r="R3087" s="12">
        <f t="shared" si="192"/>
        <v>42246.883784722217</v>
      </c>
      <c r="S3087" s="12">
        <f t="shared" si="193"/>
        <v>42276.883784722217</v>
      </c>
      <c r="T3087">
        <f t="shared" si="195"/>
        <v>30</v>
      </c>
    </row>
    <row r="3088" spans="14:20" hidden="1" x14ac:dyDescent="0.55000000000000004">
      <c r="N3088" t="s">
        <v>8221</v>
      </c>
      <c r="O3088">
        <v>1434643559</v>
      </c>
      <c r="P3088">
        <v>1439827559</v>
      </c>
      <c r="Q3088">
        <f t="shared" si="194"/>
        <v>5184000</v>
      </c>
      <c r="R3088" s="12">
        <f t="shared" si="192"/>
        <v>42173.67082175926</v>
      </c>
      <c r="S3088" s="12">
        <f t="shared" si="193"/>
        <v>42233.67082175926</v>
      </c>
      <c r="T3088">
        <f t="shared" si="195"/>
        <v>60</v>
      </c>
    </row>
    <row r="3089" spans="14:20" hidden="1" x14ac:dyDescent="0.55000000000000004">
      <c r="N3089" t="s">
        <v>8221</v>
      </c>
      <c r="O3089">
        <v>1477107390</v>
      </c>
      <c r="P3089">
        <v>1482294990</v>
      </c>
      <c r="Q3089">
        <f t="shared" si="194"/>
        <v>5187600</v>
      </c>
      <c r="R3089" s="12">
        <f t="shared" si="192"/>
        <v>42665.150347222225</v>
      </c>
      <c r="S3089" s="12">
        <f t="shared" si="193"/>
        <v>42725.192013888889</v>
      </c>
      <c r="T3089">
        <f t="shared" si="195"/>
        <v>60.041666666664241</v>
      </c>
    </row>
    <row r="3090" spans="14:20" hidden="1" x14ac:dyDescent="0.55000000000000004">
      <c r="N3090" t="s">
        <v>8221</v>
      </c>
      <c r="O3090">
        <v>1418046247</v>
      </c>
      <c r="P3090">
        <v>1420724460</v>
      </c>
      <c r="Q3090">
        <f t="shared" si="194"/>
        <v>2678213</v>
      </c>
      <c r="R3090" s="12">
        <f t="shared" si="192"/>
        <v>41981.57230324074</v>
      </c>
      <c r="S3090" s="12">
        <f t="shared" si="193"/>
        <v>42012.570138888885</v>
      </c>
      <c r="T3090">
        <f t="shared" si="195"/>
        <v>30.997835648144246</v>
      </c>
    </row>
    <row r="3091" spans="14:20" hidden="1" x14ac:dyDescent="0.55000000000000004">
      <c r="N3091" t="s">
        <v>8221</v>
      </c>
      <c r="O3091">
        <v>1465304483</v>
      </c>
      <c r="P3091">
        <v>1468029540</v>
      </c>
      <c r="Q3091">
        <f t="shared" si="194"/>
        <v>2725057</v>
      </c>
      <c r="R3091" s="12">
        <f t="shared" si="192"/>
        <v>42528.542627314819</v>
      </c>
      <c r="S3091" s="12">
        <f t="shared" si="193"/>
        <v>42560.082638888889</v>
      </c>
      <c r="T3091">
        <f t="shared" si="195"/>
        <v>31.540011574070377</v>
      </c>
    </row>
    <row r="3092" spans="14:20" hidden="1" x14ac:dyDescent="0.55000000000000004">
      <c r="N3092" t="s">
        <v>8221</v>
      </c>
      <c r="O3092">
        <v>1425325145</v>
      </c>
      <c r="P3092">
        <v>1430505545</v>
      </c>
      <c r="Q3092">
        <f t="shared" si="194"/>
        <v>5180400</v>
      </c>
      <c r="R3092" s="12">
        <f t="shared" si="192"/>
        <v>42065.818807870368</v>
      </c>
      <c r="S3092" s="12">
        <f t="shared" si="193"/>
        <v>42125.777141203704</v>
      </c>
      <c r="T3092">
        <f t="shared" si="195"/>
        <v>59.958333333335759</v>
      </c>
    </row>
    <row r="3093" spans="14:20" hidden="1" x14ac:dyDescent="0.55000000000000004">
      <c r="N3093" t="s">
        <v>8221</v>
      </c>
      <c r="O3093">
        <v>1468622743</v>
      </c>
      <c r="P3093">
        <v>1471214743</v>
      </c>
      <c r="Q3093">
        <f t="shared" si="194"/>
        <v>2592000</v>
      </c>
      <c r="R3093" s="12">
        <f t="shared" si="192"/>
        <v>42566.948414351849</v>
      </c>
      <c r="S3093" s="12">
        <f t="shared" si="193"/>
        <v>42596.948414351849</v>
      </c>
      <c r="T3093">
        <f t="shared" si="195"/>
        <v>30</v>
      </c>
    </row>
    <row r="3094" spans="14:20" hidden="1" x14ac:dyDescent="0.55000000000000004">
      <c r="N3094" t="s">
        <v>8221</v>
      </c>
      <c r="O3094">
        <v>1441723912</v>
      </c>
      <c r="P3094">
        <v>1444946400</v>
      </c>
      <c r="Q3094">
        <f t="shared" si="194"/>
        <v>3222488</v>
      </c>
      <c r="R3094" s="12">
        <f t="shared" si="192"/>
        <v>42255.619351851856</v>
      </c>
      <c r="S3094" s="12">
        <f t="shared" si="193"/>
        <v>42292.916666666672</v>
      </c>
      <c r="T3094">
        <f t="shared" si="195"/>
        <v>37.297314814815763</v>
      </c>
    </row>
    <row r="3095" spans="14:20" hidden="1" x14ac:dyDescent="0.55000000000000004">
      <c r="N3095" t="s">
        <v>8221</v>
      </c>
      <c r="O3095">
        <v>1398980941</v>
      </c>
      <c r="P3095">
        <v>1401595140</v>
      </c>
      <c r="Q3095">
        <f t="shared" si="194"/>
        <v>2614199</v>
      </c>
      <c r="R3095" s="12">
        <f t="shared" si="192"/>
        <v>41760.909039351849</v>
      </c>
      <c r="S3095" s="12">
        <f t="shared" si="193"/>
        <v>41791.165972222225</v>
      </c>
      <c r="T3095">
        <f t="shared" si="195"/>
        <v>30.256932870375749</v>
      </c>
    </row>
    <row r="3096" spans="14:20" hidden="1" x14ac:dyDescent="0.55000000000000004">
      <c r="N3096" t="s">
        <v>8221</v>
      </c>
      <c r="O3096">
        <v>1437591956</v>
      </c>
      <c r="P3096">
        <v>1442775956</v>
      </c>
      <c r="Q3096">
        <f t="shared" si="194"/>
        <v>5184000</v>
      </c>
      <c r="R3096" s="12">
        <f t="shared" si="192"/>
        <v>42207.795787037037</v>
      </c>
      <c r="S3096" s="12">
        <f t="shared" si="193"/>
        <v>42267.795787037037</v>
      </c>
      <c r="T3096">
        <f t="shared" si="195"/>
        <v>60</v>
      </c>
    </row>
    <row r="3097" spans="14:20" hidden="1" x14ac:dyDescent="0.55000000000000004">
      <c r="N3097" t="s">
        <v>8221</v>
      </c>
      <c r="O3097">
        <v>1464827780</v>
      </c>
      <c r="P3097">
        <v>1470011780</v>
      </c>
      <c r="Q3097">
        <f t="shared" si="194"/>
        <v>5184000</v>
      </c>
      <c r="R3097" s="12">
        <f t="shared" si="192"/>
        <v>42523.025231481486</v>
      </c>
      <c r="S3097" s="12">
        <f t="shared" si="193"/>
        <v>42583.025231481486</v>
      </c>
      <c r="T3097">
        <f t="shared" si="195"/>
        <v>60</v>
      </c>
    </row>
    <row r="3098" spans="14:20" hidden="1" x14ac:dyDescent="0.55000000000000004">
      <c r="N3098" t="s">
        <v>8221</v>
      </c>
      <c r="O3098">
        <v>1429559326</v>
      </c>
      <c r="P3098">
        <v>1432151326</v>
      </c>
      <c r="Q3098">
        <f t="shared" si="194"/>
        <v>2592000</v>
      </c>
      <c r="R3098" s="12">
        <f t="shared" si="192"/>
        <v>42114.825532407413</v>
      </c>
      <c r="S3098" s="12">
        <f t="shared" si="193"/>
        <v>42144.825532407413</v>
      </c>
      <c r="T3098">
        <f t="shared" si="195"/>
        <v>30</v>
      </c>
    </row>
    <row r="3099" spans="14:20" hidden="1" x14ac:dyDescent="0.55000000000000004">
      <c r="N3099" t="s">
        <v>8221</v>
      </c>
      <c r="O3099">
        <v>1474027501</v>
      </c>
      <c r="P3099">
        <v>1475848800</v>
      </c>
      <c r="Q3099">
        <f t="shared" si="194"/>
        <v>1821299</v>
      </c>
      <c r="R3099" s="12">
        <f t="shared" si="192"/>
        <v>42629.503483796296</v>
      </c>
      <c r="S3099" s="12">
        <f t="shared" si="193"/>
        <v>42650.583333333328</v>
      </c>
      <c r="T3099">
        <f t="shared" si="195"/>
        <v>21.079849537032715</v>
      </c>
    </row>
    <row r="3100" spans="14:20" hidden="1" x14ac:dyDescent="0.55000000000000004">
      <c r="N3100" t="s">
        <v>8221</v>
      </c>
      <c r="O3100">
        <v>1450724449</v>
      </c>
      <c r="P3100">
        <v>1454890620</v>
      </c>
      <c r="Q3100">
        <f t="shared" si="194"/>
        <v>4166171</v>
      </c>
      <c r="R3100" s="12">
        <f t="shared" si="192"/>
        <v>42359.792233796295</v>
      </c>
      <c r="S3100" s="12">
        <f t="shared" si="193"/>
        <v>42408.01180555555</v>
      </c>
      <c r="T3100">
        <f t="shared" si="195"/>
        <v>48.219571759254904</v>
      </c>
    </row>
    <row r="3101" spans="14:20" hidden="1" x14ac:dyDescent="0.55000000000000004">
      <c r="N3101" t="s">
        <v>8221</v>
      </c>
      <c r="O3101">
        <v>1452659591</v>
      </c>
      <c r="P3101">
        <v>1455251591</v>
      </c>
      <c r="Q3101">
        <f t="shared" si="194"/>
        <v>2592000</v>
      </c>
      <c r="R3101" s="12">
        <f t="shared" si="192"/>
        <v>42382.189710648148</v>
      </c>
      <c r="S3101" s="12">
        <f t="shared" si="193"/>
        <v>42412.189710648148</v>
      </c>
      <c r="T3101">
        <f t="shared" si="195"/>
        <v>30</v>
      </c>
    </row>
    <row r="3102" spans="14:20" hidden="1" x14ac:dyDescent="0.55000000000000004">
      <c r="N3102" t="s">
        <v>8221</v>
      </c>
      <c r="O3102">
        <v>1411224975</v>
      </c>
      <c r="P3102">
        <v>1413816975</v>
      </c>
      <c r="Q3102">
        <f t="shared" si="194"/>
        <v>2592000</v>
      </c>
      <c r="R3102" s="12">
        <f t="shared" si="192"/>
        <v>41902.622395833336</v>
      </c>
      <c r="S3102" s="12">
        <f t="shared" si="193"/>
        <v>41932.622395833336</v>
      </c>
      <c r="T3102">
        <f t="shared" si="195"/>
        <v>30</v>
      </c>
    </row>
    <row r="3103" spans="14:20" hidden="1" x14ac:dyDescent="0.55000000000000004">
      <c r="N3103" t="s">
        <v>8221</v>
      </c>
      <c r="O3103">
        <v>1434445937</v>
      </c>
      <c r="P3103">
        <v>1437033360</v>
      </c>
      <c r="Q3103">
        <f t="shared" si="194"/>
        <v>2587423</v>
      </c>
      <c r="R3103" s="12">
        <f t="shared" si="192"/>
        <v>42171.383530092593</v>
      </c>
      <c r="S3103" s="12">
        <f t="shared" si="193"/>
        <v>42201.330555555556</v>
      </c>
      <c r="T3103">
        <f t="shared" si="195"/>
        <v>29.947025462963211</v>
      </c>
    </row>
    <row r="3104" spans="14:20" hidden="1" x14ac:dyDescent="0.55000000000000004">
      <c r="N3104" t="s">
        <v>8221</v>
      </c>
      <c r="O3104">
        <v>1467619818</v>
      </c>
      <c r="P3104">
        <v>1471939818</v>
      </c>
      <c r="Q3104">
        <f t="shared" si="194"/>
        <v>4320000</v>
      </c>
      <c r="R3104" s="12">
        <f t="shared" si="192"/>
        <v>42555.340486111112</v>
      </c>
      <c r="S3104" s="12">
        <f t="shared" si="193"/>
        <v>42605.340486111112</v>
      </c>
      <c r="T3104">
        <f t="shared" si="195"/>
        <v>50</v>
      </c>
    </row>
    <row r="3105" spans="14:20" hidden="1" x14ac:dyDescent="0.55000000000000004">
      <c r="N3105" t="s">
        <v>8221</v>
      </c>
      <c r="O3105">
        <v>1428896706</v>
      </c>
      <c r="P3105">
        <v>1434080706</v>
      </c>
      <c r="Q3105">
        <f t="shared" si="194"/>
        <v>5184000</v>
      </c>
      <c r="R3105" s="12">
        <f t="shared" si="192"/>
        <v>42107.156319444446</v>
      </c>
      <c r="S3105" s="12">
        <f t="shared" si="193"/>
        <v>42167.156319444446</v>
      </c>
      <c r="T3105">
        <f t="shared" si="195"/>
        <v>60</v>
      </c>
    </row>
    <row r="3106" spans="14:20" hidden="1" x14ac:dyDescent="0.55000000000000004">
      <c r="N3106" t="s">
        <v>8221</v>
      </c>
      <c r="O3106">
        <v>1420235311</v>
      </c>
      <c r="P3106">
        <v>1422928800</v>
      </c>
      <c r="Q3106">
        <f t="shared" si="194"/>
        <v>2693489</v>
      </c>
      <c r="R3106" s="12">
        <f t="shared" si="192"/>
        <v>42006.908692129626</v>
      </c>
      <c r="S3106" s="12">
        <f t="shared" si="193"/>
        <v>42038.083333333328</v>
      </c>
      <c r="T3106">
        <f t="shared" si="195"/>
        <v>31.174641203702777</v>
      </c>
    </row>
    <row r="3107" spans="14:20" hidden="1" x14ac:dyDescent="0.55000000000000004">
      <c r="N3107" t="s">
        <v>8221</v>
      </c>
      <c r="O3107">
        <v>1408986916</v>
      </c>
      <c r="P3107">
        <v>1413694800</v>
      </c>
      <c r="Q3107">
        <f t="shared" si="194"/>
        <v>4707884</v>
      </c>
      <c r="R3107" s="12">
        <f t="shared" si="192"/>
        <v>41876.718935185185</v>
      </c>
      <c r="S3107" s="12">
        <f t="shared" si="193"/>
        <v>41931.208333333336</v>
      </c>
      <c r="T3107">
        <f t="shared" si="195"/>
        <v>54.48939814815094</v>
      </c>
    </row>
    <row r="3108" spans="14:20" hidden="1" x14ac:dyDescent="0.55000000000000004">
      <c r="N3108" t="s">
        <v>8221</v>
      </c>
      <c r="O3108">
        <v>1440497876</v>
      </c>
      <c r="P3108">
        <v>1442440800</v>
      </c>
      <c r="Q3108">
        <f t="shared" si="194"/>
        <v>1942924</v>
      </c>
      <c r="R3108" s="12">
        <f t="shared" si="192"/>
        <v>42241.429120370376</v>
      </c>
      <c r="S3108" s="12">
        <f t="shared" si="193"/>
        <v>42263.916666666672</v>
      </c>
      <c r="T3108">
        <f t="shared" si="195"/>
        <v>22.487546296295477</v>
      </c>
    </row>
    <row r="3109" spans="14:20" hidden="1" x14ac:dyDescent="0.55000000000000004">
      <c r="N3109" t="s">
        <v>8221</v>
      </c>
      <c r="O3109">
        <v>1430767951</v>
      </c>
      <c r="P3109">
        <v>1431372751</v>
      </c>
      <c r="Q3109">
        <f t="shared" si="194"/>
        <v>604800</v>
      </c>
      <c r="R3109" s="12">
        <f t="shared" si="192"/>
        <v>42128.814247685179</v>
      </c>
      <c r="S3109" s="12">
        <f t="shared" si="193"/>
        <v>42135.814247685179</v>
      </c>
      <c r="T3109">
        <f t="shared" si="195"/>
        <v>7</v>
      </c>
    </row>
    <row r="3110" spans="14:20" hidden="1" x14ac:dyDescent="0.55000000000000004">
      <c r="N3110" t="s">
        <v>8221</v>
      </c>
      <c r="O3110">
        <v>1425053994</v>
      </c>
      <c r="P3110">
        <v>1430234394</v>
      </c>
      <c r="Q3110">
        <f t="shared" si="194"/>
        <v>5180400</v>
      </c>
      <c r="R3110" s="12">
        <f t="shared" si="192"/>
        <v>42062.680486111116</v>
      </c>
      <c r="S3110" s="12">
        <f t="shared" si="193"/>
        <v>42122.638819444444</v>
      </c>
      <c r="T3110">
        <f t="shared" si="195"/>
        <v>59.958333333328483</v>
      </c>
    </row>
    <row r="3111" spans="14:20" hidden="1" x14ac:dyDescent="0.55000000000000004">
      <c r="N3111" t="s">
        <v>8221</v>
      </c>
      <c r="O3111">
        <v>1406170810</v>
      </c>
      <c r="P3111">
        <v>1409194810</v>
      </c>
      <c r="Q3111">
        <f t="shared" si="194"/>
        <v>3024000</v>
      </c>
      <c r="R3111" s="12">
        <f t="shared" si="192"/>
        <v>41844.125115740739</v>
      </c>
      <c r="S3111" s="12">
        <f t="shared" si="193"/>
        <v>41879.125115740739</v>
      </c>
      <c r="T3111">
        <f t="shared" si="195"/>
        <v>35</v>
      </c>
    </row>
    <row r="3112" spans="14:20" hidden="1" x14ac:dyDescent="0.55000000000000004">
      <c r="N3112" t="s">
        <v>8221</v>
      </c>
      <c r="O3112">
        <v>1484009119</v>
      </c>
      <c r="P3112">
        <v>1487465119</v>
      </c>
      <c r="Q3112">
        <f t="shared" si="194"/>
        <v>3456000</v>
      </c>
      <c r="R3112" s="12">
        <f t="shared" si="192"/>
        <v>42745.031469907408</v>
      </c>
      <c r="S3112" s="12">
        <f t="shared" si="193"/>
        <v>42785.031469907408</v>
      </c>
      <c r="T3112">
        <f t="shared" si="195"/>
        <v>40</v>
      </c>
    </row>
    <row r="3113" spans="14:20" hidden="1" x14ac:dyDescent="0.55000000000000004">
      <c r="N3113" t="s">
        <v>8221</v>
      </c>
      <c r="O3113">
        <v>1409753820</v>
      </c>
      <c r="P3113">
        <v>1412432220</v>
      </c>
      <c r="Q3113">
        <f t="shared" si="194"/>
        <v>2678400</v>
      </c>
      <c r="R3113" s="12">
        <f t="shared" si="192"/>
        <v>41885.595138888886</v>
      </c>
      <c r="S3113" s="12">
        <f t="shared" si="193"/>
        <v>41916.595138888886</v>
      </c>
      <c r="T3113">
        <f t="shared" si="195"/>
        <v>31</v>
      </c>
    </row>
    <row r="3114" spans="14:20" hidden="1" x14ac:dyDescent="0.55000000000000004">
      <c r="N3114" t="s">
        <v>8221</v>
      </c>
      <c r="O3114">
        <v>1472784934</v>
      </c>
      <c r="P3114">
        <v>1477968934</v>
      </c>
      <c r="Q3114">
        <f t="shared" si="194"/>
        <v>5184000</v>
      </c>
      <c r="R3114" s="12">
        <f t="shared" si="192"/>
        <v>42615.121921296297</v>
      </c>
      <c r="S3114" s="12">
        <f t="shared" si="193"/>
        <v>42675.121921296297</v>
      </c>
      <c r="T3114">
        <f t="shared" si="195"/>
        <v>60</v>
      </c>
    </row>
    <row r="3115" spans="14:20" hidden="1" x14ac:dyDescent="0.55000000000000004">
      <c r="N3115" t="s">
        <v>8221</v>
      </c>
      <c r="O3115">
        <v>1426699982</v>
      </c>
      <c r="P3115">
        <v>1429291982</v>
      </c>
      <c r="Q3115">
        <f t="shared" si="194"/>
        <v>2592000</v>
      </c>
      <c r="R3115" s="12">
        <f t="shared" si="192"/>
        <v>42081.731273148151</v>
      </c>
      <c r="S3115" s="12">
        <f t="shared" si="193"/>
        <v>42111.731273148151</v>
      </c>
      <c r="T3115">
        <f t="shared" si="195"/>
        <v>30</v>
      </c>
    </row>
    <row r="3116" spans="14:20" hidden="1" x14ac:dyDescent="0.55000000000000004">
      <c r="N3116" t="s">
        <v>8221</v>
      </c>
      <c r="O3116">
        <v>1406128250</v>
      </c>
      <c r="P3116">
        <v>1411312250</v>
      </c>
      <c r="Q3116">
        <f t="shared" si="194"/>
        <v>5184000</v>
      </c>
      <c r="R3116" s="12">
        <f t="shared" si="192"/>
        <v>41843.632523148146</v>
      </c>
      <c r="S3116" s="12">
        <f t="shared" si="193"/>
        <v>41903.632523148146</v>
      </c>
      <c r="T3116">
        <f t="shared" si="195"/>
        <v>60</v>
      </c>
    </row>
    <row r="3117" spans="14:20" hidden="1" x14ac:dyDescent="0.55000000000000004">
      <c r="N3117" t="s">
        <v>8221</v>
      </c>
      <c r="O3117">
        <v>1462531427</v>
      </c>
      <c r="P3117">
        <v>1465123427</v>
      </c>
      <c r="Q3117">
        <f t="shared" si="194"/>
        <v>2592000</v>
      </c>
      <c r="R3117" s="12">
        <f t="shared" si="192"/>
        <v>42496.447071759263</v>
      </c>
      <c r="S3117" s="12">
        <f t="shared" si="193"/>
        <v>42526.447071759263</v>
      </c>
      <c r="T3117">
        <f t="shared" si="195"/>
        <v>30</v>
      </c>
    </row>
    <row r="3118" spans="14:20" hidden="1" x14ac:dyDescent="0.55000000000000004">
      <c r="N3118" t="s">
        <v>8221</v>
      </c>
      <c r="O3118">
        <v>1426681325</v>
      </c>
      <c r="P3118">
        <v>1427890925</v>
      </c>
      <c r="Q3118">
        <f t="shared" si="194"/>
        <v>1209600</v>
      </c>
      <c r="R3118" s="12">
        <f t="shared" si="192"/>
        <v>42081.515335648146</v>
      </c>
      <c r="S3118" s="12">
        <f t="shared" si="193"/>
        <v>42095.515335648146</v>
      </c>
      <c r="T3118">
        <f t="shared" si="195"/>
        <v>14</v>
      </c>
    </row>
    <row r="3119" spans="14:20" hidden="1" x14ac:dyDescent="0.55000000000000004">
      <c r="N3119" t="s">
        <v>8221</v>
      </c>
      <c r="O3119">
        <v>1463648360</v>
      </c>
      <c r="P3119">
        <v>1464354720</v>
      </c>
      <c r="Q3119">
        <f t="shared" si="194"/>
        <v>706360</v>
      </c>
      <c r="R3119" s="12">
        <f t="shared" si="192"/>
        <v>42509.374537037031</v>
      </c>
      <c r="S3119" s="12">
        <f t="shared" si="193"/>
        <v>42517.55</v>
      </c>
      <c r="T3119">
        <f t="shared" si="195"/>
        <v>8.1754629629722331</v>
      </c>
    </row>
    <row r="3120" spans="14:20" hidden="1" x14ac:dyDescent="0.55000000000000004">
      <c r="N3120" t="s">
        <v>8221</v>
      </c>
      <c r="O3120">
        <v>1465832123</v>
      </c>
      <c r="P3120">
        <v>1467473723</v>
      </c>
      <c r="Q3120">
        <f t="shared" si="194"/>
        <v>1641600</v>
      </c>
      <c r="R3120" s="12">
        <f t="shared" si="192"/>
        <v>42534.649571759262</v>
      </c>
      <c r="S3120" s="12">
        <f t="shared" si="193"/>
        <v>42553.649571759262</v>
      </c>
      <c r="T3120">
        <f t="shared" si="195"/>
        <v>19</v>
      </c>
    </row>
    <row r="3121" spans="14:20" hidden="1" x14ac:dyDescent="0.55000000000000004">
      <c r="N3121" t="s">
        <v>8221</v>
      </c>
      <c r="O3121">
        <v>1424826332</v>
      </c>
      <c r="P3121">
        <v>1427414732</v>
      </c>
      <c r="Q3121">
        <f t="shared" si="194"/>
        <v>2588400</v>
      </c>
      <c r="R3121" s="12">
        <f t="shared" si="192"/>
        <v>42060.04550925926</v>
      </c>
      <c r="S3121" s="12">
        <f t="shared" si="193"/>
        <v>42090.003842592589</v>
      </c>
      <c r="T3121">
        <f t="shared" si="195"/>
        <v>29.958333333328483</v>
      </c>
    </row>
    <row r="3122" spans="14:20" hidden="1" x14ac:dyDescent="0.55000000000000004">
      <c r="N3122" t="s">
        <v>8221</v>
      </c>
      <c r="O3122">
        <v>1457303796</v>
      </c>
      <c r="P3122">
        <v>1462484196</v>
      </c>
      <c r="Q3122">
        <f t="shared" si="194"/>
        <v>5180400</v>
      </c>
      <c r="R3122" s="12">
        <f t="shared" si="192"/>
        <v>42435.942083333335</v>
      </c>
      <c r="S3122" s="12">
        <f t="shared" si="193"/>
        <v>42495.900416666671</v>
      </c>
      <c r="T3122">
        <f t="shared" si="195"/>
        <v>59.958333333335759</v>
      </c>
    </row>
    <row r="3123" spans="14:20" hidden="1" x14ac:dyDescent="0.55000000000000004">
      <c r="N3123" t="s">
        <v>8220</v>
      </c>
      <c r="O3123">
        <v>1406564335</v>
      </c>
      <c r="P3123">
        <v>1411748335</v>
      </c>
      <c r="Q3123">
        <f t="shared" si="194"/>
        <v>5184000</v>
      </c>
      <c r="R3123" s="12">
        <f t="shared" si="192"/>
        <v>41848.679803240739</v>
      </c>
      <c r="S3123" s="12">
        <f t="shared" si="193"/>
        <v>41908.679803240739</v>
      </c>
      <c r="T3123">
        <f t="shared" si="195"/>
        <v>60</v>
      </c>
    </row>
    <row r="3124" spans="14:20" hidden="1" x14ac:dyDescent="0.55000000000000004">
      <c r="N3124" t="s">
        <v>8220</v>
      </c>
      <c r="O3124">
        <v>1478298132</v>
      </c>
      <c r="P3124">
        <v>1478733732</v>
      </c>
      <c r="Q3124">
        <f t="shared" si="194"/>
        <v>435600</v>
      </c>
      <c r="R3124" s="12">
        <f t="shared" si="192"/>
        <v>42678.932083333333</v>
      </c>
      <c r="S3124" s="12">
        <f t="shared" si="193"/>
        <v>42683.973750000005</v>
      </c>
      <c r="T3124">
        <f t="shared" si="195"/>
        <v>5.0416666666715173</v>
      </c>
    </row>
    <row r="3125" spans="14:20" hidden="1" x14ac:dyDescent="0.55000000000000004">
      <c r="N3125" t="s">
        <v>8220</v>
      </c>
      <c r="O3125">
        <v>1465516198</v>
      </c>
      <c r="P3125">
        <v>1468108198</v>
      </c>
      <c r="Q3125">
        <f t="shared" si="194"/>
        <v>2592000</v>
      </c>
      <c r="R3125" s="12">
        <f t="shared" si="192"/>
        <v>42530.993032407408</v>
      </c>
      <c r="S3125" s="12">
        <f t="shared" si="193"/>
        <v>42560.993032407408</v>
      </c>
      <c r="T3125">
        <f t="shared" si="195"/>
        <v>30</v>
      </c>
    </row>
    <row r="3126" spans="14:20" hidden="1" x14ac:dyDescent="0.55000000000000004">
      <c r="N3126" t="s">
        <v>8220</v>
      </c>
      <c r="O3126">
        <v>1417718601</v>
      </c>
      <c r="P3126">
        <v>1422902601</v>
      </c>
      <c r="Q3126">
        <f t="shared" si="194"/>
        <v>5184000</v>
      </c>
      <c r="R3126" s="12">
        <f t="shared" si="192"/>
        <v>41977.780104166668</v>
      </c>
      <c r="S3126" s="12">
        <f t="shared" si="193"/>
        <v>42037.780104166668</v>
      </c>
      <c r="T3126">
        <f t="shared" si="195"/>
        <v>60</v>
      </c>
    </row>
    <row r="3127" spans="14:20" hidden="1" x14ac:dyDescent="0.55000000000000004">
      <c r="N3127" t="s">
        <v>8220</v>
      </c>
      <c r="O3127">
        <v>1449550672</v>
      </c>
      <c r="P3127">
        <v>1452142672</v>
      </c>
      <c r="Q3127">
        <f t="shared" si="194"/>
        <v>2592000</v>
      </c>
      <c r="R3127" s="12">
        <f t="shared" si="192"/>
        <v>42346.20685185185</v>
      </c>
      <c r="S3127" s="12">
        <f t="shared" si="193"/>
        <v>42376.20685185185</v>
      </c>
      <c r="T3127">
        <f t="shared" si="195"/>
        <v>30</v>
      </c>
    </row>
    <row r="3128" spans="14:20" hidden="1" x14ac:dyDescent="0.55000000000000004">
      <c r="N3128" t="s">
        <v>8220</v>
      </c>
      <c r="O3128">
        <v>1456532762</v>
      </c>
      <c r="P3128">
        <v>1459121162</v>
      </c>
      <c r="Q3128">
        <f t="shared" si="194"/>
        <v>2588400</v>
      </c>
      <c r="R3128" s="12">
        <f t="shared" si="192"/>
        <v>42427.01807870371</v>
      </c>
      <c r="S3128" s="12">
        <f t="shared" si="193"/>
        <v>42456.976412037038</v>
      </c>
      <c r="T3128">
        <f t="shared" si="195"/>
        <v>29.958333333328483</v>
      </c>
    </row>
    <row r="3129" spans="14:20" hidden="1" x14ac:dyDescent="0.55000000000000004">
      <c r="N3129" t="s">
        <v>8220</v>
      </c>
      <c r="O3129">
        <v>1422650029</v>
      </c>
      <c r="P3129">
        <v>1425242029</v>
      </c>
      <c r="Q3129">
        <f t="shared" si="194"/>
        <v>2592000</v>
      </c>
      <c r="R3129" s="12">
        <f t="shared" si="192"/>
        <v>42034.856817129628</v>
      </c>
      <c r="S3129" s="12">
        <f t="shared" si="193"/>
        <v>42064.856817129628</v>
      </c>
      <c r="T3129">
        <f t="shared" si="195"/>
        <v>30</v>
      </c>
    </row>
    <row r="3130" spans="14:20" hidden="1" x14ac:dyDescent="0.55000000000000004">
      <c r="N3130" t="s">
        <v>8222</v>
      </c>
      <c r="O3130">
        <v>1487101741</v>
      </c>
      <c r="P3130">
        <v>1489690141</v>
      </c>
      <c r="Q3130">
        <f t="shared" si="194"/>
        <v>2588400</v>
      </c>
      <c r="R3130" s="12">
        <f t="shared" si="192"/>
        <v>42780.825706018513</v>
      </c>
      <c r="S3130" s="12">
        <f t="shared" si="193"/>
        <v>42810.784039351856</v>
      </c>
      <c r="T3130">
        <f t="shared" si="195"/>
        <v>29.958333333343035</v>
      </c>
    </row>
    <row r="3131" spans="14:20" hidden="1" x14ac:dyDescent="0.55000000000000004">
      <c r="N3131" t="s">
        <v>8222</v>
      </c>
      <c r="O3131">
        <v>1489090419</v>
      </c>
      <c r="P3131">
        <v>1492542819</v>
      </c>
      <c r="Q3131">
        <f t="shared" si="194"/>
        <v>3452400</v>
      </c>
      <c r="R3131" s="12">
        <f t="shared" si="192"/>
        <v>42803.842812499999</v>
      </c>
      <c r="S3131" s="12">
        <f t="shared" si="193"/>
        <v>42843.801145833335</v>
      </c>
      <c r="T3131">
        <f t="shared" si="195"/>
        <v>39.958333333335759</v>
      </c>
    </row>
    <row r="3132" spans="14:20" hidden="1" x14ac:dyDescent="0.55000000000000004">
      <c r="N3132" t="s">
        <v>8222</v>
      </c>
      <c r="O3132">
        <v>1489504916</v>
      </c>
      <c r="P3132">
        <v>1492145940</v>
      </c>
      <c r="Q3132">
        <f t="shared" si="194"/>
        <v>2641024</v>
      </c>
      <c r="R3132" s="12">
        <f t="shared" si="192"/>
        <v>42808.640231481477</v>
      </c>
      <c r="S3132" s="12">
        <f t="shared" si="193"/>
        <v>42839.207638888889</v>
      </c>
      <c r="T3132">
        <f t="shared" si="195"/>
        <v>30.567407407412247</v>
      </c>
    </row>
    <row r="3133" spans="14:20" hidden="1" x14ac:dyDescent="0.55000000000000004">
      <c r="N3133" t="s">
        <v>8222</v>
      </c>
      <c r="O3133">
        <v>1489067645</v>
      </c>
      <c r="P3133">
        <v>1491656045</v>
      </c>
      <c r="Q3133">
        <f t="shared" si="194"/>
        <v>2588400</v>
      </c>
      <c r="R3133" s="12">
        <f t="shared" si="192"/>
        <v>42803.579224537039</v>
      </c>
      <c r="S3133" s="12">
        <f t="shared" si="193"/>
        <v>42833.537557870368</v>
      </c>
      <c r="T3133">
        <f t="shared" si="195"/>
        <v>29.958333333328483</v>
      </c>
    </row>
    <row r="3134" spans="14:20" hidden="1" x14ac:dyDescent="0.55000000000000004">
      <c r="N3134" t="s">
        <v>8222</v>
      </c>
      <c r="O3134">
        <v>1487579060</v>
      </c>
      <c r="P3134">
        <v>1492759460</v>
      </c>
      <c r="Q3134">
        <f t="shared" si="194"/>
        <v>5180400</v>
      </c>
      <c r="R3134" s="12">
        <f t="shared" si="192"/>
        <v>42786.350231481483</v>
      </c>
      <c r="S3134" s="12">
        <f t="shared" si="193"/>
        <v>42846.308564814812</v>
      </c>
      <c r="T3134">
        <f t="shared" si="195"/>
        <v>59.958333333328483</v>
      </c>
    </row>
    <row r="3135" spans="14:20" hidden="1" x14ac:dyDescent="0.55000000000000004">
      <c r="N3135" t="s">
        <v>8222</v>
      </c>
      <c r="O3135">
        <v>1487770434</v>
      </c>
      <c r="P3135">
        <v>1490358834</v>
      </c>
      <c r="Q3135">
        <f t="shared" si="194"/>
        <v>2588400</v>
      </c>
      <c r="R3135" s="12">
        <f t="shared" si="192"/>
        <v>42788.565208333333</v>
      </c>
      <c r="S3135" s="12">
        <f t="shared" si="193"/>
        <v>42818.523541666669</v>
      </c>
      <c r="T3135">
        <f t="shared" si="195"/>
        <v>29.958333333335759</v>
      </c>
    </row>
    <row r="3136" spans="14:20" hidden="1" x14ac:dyDescent="0.55000000000000004">
      <c r="N3136" t="s">
        <v>8222</v>
      </c>
      <c r="O3136">
        <v>1488820619</v>
      </c>
      <c r="P3136">
        <v>1490631419</v>
      </c>
      <c r="Q3136">
        <f t="shared" si="194"/>
        <v>1810800</v>
      </c>
      <c r="R3136" s="12">
        <f t="shared" si="192"/>
        <v>42800.720127314817</v>
      </c>
      <c r="S3136" s="12">
        <f t="shared" si="193"/>
        <v>42821.678460648152</v>
      </c>
      <c r="T3136">
        <f t="shared" si="195"/>
        <v>20.958333333335759</v>
      </c>
    </row>
    <row r="3137" spans="14:20" hidden="1" x14ac:dyDescent="0.55000000000000004">
      <c r="N3137" t="s">
        <v>8222</v>
      </c>
      <c r="O3137">
        <v>1489376321</v>
      </c>
      <c r="P3137">
        <v>1491277121</v>
      </c>
      <c r="Q3137">
        <f t="shared" si="194"/>
        <v>1900800</v>
      </c>
      <c r="R3137" s="12">
        <f t="shared" si="192"/>
        <v>42807.151863425926</v>
      </c>
      <c r="S3137" s="12">
        <f t="shared" si="193"/>
        <v>42829.151863425926</v>
      </c>
      <c r="T3137">
        <f t="shared" si="195"/>
        <v>22</v>
      </c>
    </row>
    <row r="3138" spans="14:20" hidden="1" x14ac:dyDescent="0.55000000000000004">
      <c r="N3138" t="s">
        <v>8222</v>
      </c>
      <c r="O3138">
        <v>1487847954</v>
      </c>
      <c r="P3138">
        <v>1491001140</v>
      </c>
      <c r="Q3138">
        <f t="shared" si="194"/>
        <v>3153186</v>
      </c>
      <c r="R3138" s="12">
        <f t="shared" ref="R3138:R3201" si="196">(((O3138/60)/60)/24)+DATE(1970,1,1)</f>
        <v>42789.462430555555</v>
      </c>
      <c r="S3138" s="12">
        <f t="shared" ref="S3138:S3201" si="197">(((P3138/60)/60)/24)+DATE(1970,1,1)</f>
        <v>42825.957638888889</v>
      </c>
      <c r="T3138">
        <f t="shared" si="195"/>
        <v>36.495208333333721</v>
      </c>
    </row>
    <row r="3139" spans="14:20" hidden="1" x14ac:dyDescent="0.55000000000000004">
      <c r="N3139" t="s">
        <v>8222</v>
      </c>
      <c r="O3139">
        <v>1489439669</v>
      </c>
      <c r="P3139">
        <v>1493838720</v>
      </c>
      <c r="Q3139">
        <f t="shared" ref="Q3139:Q3202" si="198">P3139-O3139</f>
        <v>4399051</v>
      </c>
      <c r="R3139" s="12">
        <f t="shared" si="196"/>
        <v>42807.885057870371</v>
      </c>
      <c r="S3139" s="12">
        <f t="shared" si="197"/>
        <v>42858.8</v>
      </c>
      <c r="T3139">
        <f t="shared" ref="T3139:T3202" si="199">S3139-R3139</f>
        <v>50.914942129631527</v>
      </c>
    </row>
    <row r="3140" spans="14:20" hidden="1" x14ac:dyDescent="0.55000000000000004">
      <c r="N3140" t="s">
        <v>8222</v>
      </c>
      <c r="O3140">
        <v>1489591807</v>
      </c>
      <c r="P3140">
        <v>1491233407</v>
      </c>
      <c r="Q3140">
        <f t="shared" si="198"/>
        <v>1641600</v>
      </c>
      <c r="R3140" s="12">
        <f t="shared" si="196"/>
        <v>42809.645914351851</v>
      </c>
      <c r="S3140" s="12">
        <f t="shared" si="197"/>
        <v>42828.645914351851</v>
      </c>
      <c r="T3140">
        <f t="shared" si="199"/>
        <v>19</v>
      </c>
    </row>
    <row r="3141" spans="14:20" hidden="1" x14ac:dyDescent="0.55000000000000004">
      <c r="N3141" t="s">
        <v>8222</v>
      </c>
      <c r="O3141">
        <v>1487485760</v>
      </c>
      <c r="P3141">
        <v>1490416380</v>
      </c>
      <c r="Q3141">
        <f t="shared" si="198"/>
        <v>2930620</v>
      </c>
      <c r="R3141" s="12">
        <f t="shared" si="196"/>
        <v>42785.270370370374</v>
      </c>
      <c r="S3141" s="12">
        <f t="shared" si="197"/>
        <v>42819.189583333333</v>
      </c>
      <c r="T3141">
        <f t="shared" si="199"/>
        <v>33.919212962959136</v>
      </c>
    </row>
    <row r="3142" spans="14:20" hidden="1" x14ac:dyDescent="0.55000000000000004">
      <c r="N3142" t="s">
        <v>8222</v>
      </c>
      <c r="O3142">
        <v>1488993303</v>
      </c>
      <c r="P3142">
        <v>1491581703</v>
      </c>
      <c r="Q3142">
        <f t="shared" si="198"/>
        <v>2588400</v>
      </c>
      <c r="R3142" s="12">
        <f t="shared" si="196"/>
        <v>42802.718784722223</v>
      </c>
      <c r="S3142" s="12">
        <f t="shared" si="197"/>
        <v>42832.677118055552</v>
      </c>
      <c r="T3142">
        <f t="shared" si="199"/>
        <v>29.958333333328483</v>
      </c>
    </row>
    <row r="3143" spans="14:20" hidden="1" x14ac:dyDescent="0.55000000000000004">
      <c r="N3143" t="s">
        <v>8222</v>
      </c>
      <c r="O3143">
        <v>1488823488</v>
      </c>
      <c r="P3143">
        <v>1492372800</v>
      </c>
      <c r="Q3143">
        <f t="shared" si="198"/>
        <v>3549312</v>
      </c>
      <c r="R3143" s="12">
        <f t="shared" si="196"/>
        <v>42800.753333333334</v>
      </c>
      <c r="S3143" s="12">
        <f t="shared" si="197"/>
        <v>42841.833333333328</v>
      </c>
      <c r="T3143">
        <f t="shared" si="199"/>
        <v>41.07999999999447</v>
      </c>
    </row>
    <row r="3144" spans="14:20" hidden="1" x14ac:dyDescent="0.55000000000000004">
      <c r="N3144" t="s">
        <v>8222</v>
      </c>
      <c r="O3144">
        <v>1487333939</v>
      </c>
      <c r="P3144">
        <v>1489922339</v>
      </c>
      <c r="Q3144">
        <f t="shared" si="198"/>
        <v>2588400</v>
      </c>
      <c r="R3144" s="12">
        <f t="shared" si="196"/>
        <v>42783.513182870374</v>
      </c>
      <c r="S3144" s="12">
        <f t="shared" si="197"/>
        <v>42813.471516203703</v>
      </c>
      <c r="T3144">
        <f t="shared" si="199"/>
        <v>29.958333333328483</v>
      </c>
    </row>
    <row r="3145" spans="14:20" hidden="1" x14ac:dyDescent="0.55000000000000004">
      <c r="N3145" t="s">
        <v>8222</v>
      </c>
      <c r="O3145">
        <v>1489480556</v>
      </c>
      <c r="P3145">
        <v>1491726956</v>
      </c>
      <c r="Q3145">
        <f t="shared" si="198"/>
        <v>2246400</v>
      </c>
      <c r="R3145" s="12">
        <f t="shared" si="196"/>
        <v>42808.358287037037</v>
      </c>
      <c r="S3145" s="12">
        <f t="shared" si="197"/>
        <v>42834.358287037037</v>
      </c>
      <c r="T3145">
        <f t="shared" si="199"/>
        <v>26</v>
      </c>
    </row>
    <row r="3146" spans="14:20" hidden="1" x14ac:dyDescent="0.55000000000000004">
      <c r="N3146" t="s">
        <v>8222</v>
      </c>
      <c r="O3146">
        <v>1488459307</v>
      </c>
      <c r="P3146">
        <v>1489903200</v>
      </c>
      <c r="Q3146">
        <f t="shared" si="198"/>
        <v>1443893</v>
      </c>
      <c r="R3146" s="12">
        <f t="shared" si="196"/>
        <v>42796.538275462968</v>
      </c>
      <c r="S3146" s="12">
        <f t="shared" si="197"/>
        <v>42813.25</v>
      </c>
      <c r="T3146">
        <f t="shared" si="199"/>
        <v>16.711724537031841</v>
      </c>
    </row>
    <row r="3147" spans="14:20" hidden="1" x14ac:dyDescent="0.55000000000000004">
      <c r="N3147" t="s">
        <v>8222</v>
      </c>
      <c r="O3147">
        <v>1485478734</v>
      </c>
      <c r="P3147">
        <v>1490659134</v>
      </c>
      <c r="Q3147">
        <f t="shared" si="198"/>
        <v>5180400</v>
      </c>
      <c r="R3147" s="12">
        <f t="shared" si="196"/>
        <v>42762.040902777779</v>
      </c>
      <c r="S3147" s="12">
        <f t="shared" si="197"/>
        <v>42821.999236111107</v>
      </c>
      <c r="T3147">
        <f t="shared" si="199"/>
        <v>59.958333333328483</v>
      </c>
    </row>
    <row r="3148" spans="14:20" hidden="1" x14ac:dyDescent="0.55000000000000004">
      <c r="N3148" t="s">
        <v>8222</v>
      </c>
      <c r="O3148">
        <v>1488471766</v>
      </c>
      <c r="P3148">
        <v>1492356166</v>
      </c>
      <c r="Q3148">
        <f t="shared" si="198"/>
        <v>3884400</v>
      </c>
      <c r="R3148" s="12">
        <f t="shared" si="196"/>
        <v>42796.682476851856</v>
      </c>
      <c r="S3148" s="12">
        <f t="shared" si="197"/>
        <v>42841.640810185185</v>
      </c>
      <c r="T3148">
        <f t="shared" si="199"/>
        <v>44.958333333328483</v>
      </c>
    </row>
    <row r="3149" spans="14:20" x14ac:dyDescent="0.55000000000000004">
      <c r="N3149" t="s">
        <v>8219</v>
      </c>
      <c r="O3149">
        <v>1411859755</v>
      </c>
      <c r="P3149">
        <v>1415319355</v>
      </c>
      <c r="Q3149">
        <f t="shared" si="198"/>
        <v>3459600</v>
      </c>
      <c r="R3149" s="12">
        <f t="shared" si="196"/>
        <v>41909.969386574077</v>
      </c>
      <c r="S3149" s="12">
        <f t="shared" si="197"/>
        <v>41950.011053240742</v>
      </c>
      <c r="T3149">
        <f t="shared" si="199"/>
        <v>40.041666666664241</v>
      </c>
    </row>
    <row r="3150" spans="14:20" x14ac:dyDescent="0.55000000000000004">
      <c r="N3150" t="s">
        <v>8219</v>
      </c>
      <c r="O3150">
        <v>1410278284</v>
      </c>
      <c r="P3150">
        <v>1412136000</v>
      </c>
      <c r="Q3150">
        <f t="shared" si="198"/>
        <v>1857716</v>
      </c>
      <c r="R3150" s="12">
        <f t="shared" si="196"/>
        <v>41891.665324074071</v>
      </c>
      <c r="S3150" s="12">
        <f t="shared" si="197"/>
        <v>41913.166666666664</v>
      </c>
      <c r="T3150">
        <f t="shared" si="199"/>
        <v>21.501342592593573</v>
      </c>
    </row>
    <row r="3151" spans="14:20" x14ac:dyDescent="0.55000000000000004">
      <c r="N3151" t="s">
        <v>8219</v>
      </c>
      <c r="O3151">
        <v>1352766300</v>
      </c>
      <c r="P3151">
        <v>1354845600</v>
      </c>
      <c r="Q3151">
        <f t="shared" si="198"/>
        <v>2079300</v>
      </c>
      <c r="R3151" s="12">
        <f t="shared" si="196"/>
        <v>41226.017361111109</v>
      </c>
      <c r="S3151" s="12">
        <f t="shared" si="197"/>
        <v>41250.083333333336</v>
      </c>
      <c r="T3151">
        <f t="shared" si="199"/>
        <v>24.065972222226264</v>
      </c>
    </row>
    <row r="3152" spans="14:20" x14ac:dyDescent="0.55000000000000004">
      <c r="N3152" t="s">
        <v>8219</v>
      </c>
      <c r="O3152">
        <v>1288160403</v>
      </c>
      <c r="P3152">
        <v>1295928000</v>
      </c>
      <c r="Q3152">
        <f t="shared" si="198"/>
        <v>7767597</v>
      </c>
      <c r="R3152" s="12">
        <f t="shared" si="196"/>
        <v>40478.263923611114</v>
      </c>
      <c r="S3152" s="12">
        <f t="shared" si="197"/>
        <v>40568.166666666664</v>
      </c>
      <c r="T3152">
        <f t="shared" si="199"/>
        <v>89.902743055550673</v>
      </c>
    </row>
    <row r="3153" spans="14:20" x14ac:dyDescent="0.55000000000000004">
      <c r="N3153" t="s">
        <v>8219</v>
      </c>
      <c r="O3153">
        <v>1407787774</v>
      </c>
      <c r="P3153">
        <v>1410379774</v>
      </c>
      <c r="Q3153">
        <f t="shared" si="198"/>
        <v>2592000</v>
      </c>
      <c r="R3153" s="12">
        <f t="shared" si="196"/>
        <v>41862.83997685185</v>
      </c>
      <c r="S3153" s="12">
        <f t="shared" si="197"/>
        <v>41892.83997685185</v>
      </c>
      <c r="T3153">
        <f t="shared" si="199"/>
        <v>30</v>
      </c>
    </row>
    <row r="3154" spans="14:20" x14ac:dyDescent="0.55000000000000004">
      <c r="N3154" t="s">
        <v>8219</v>
      </c>
      <c r="O3154">
        <v>1380833367</v>
      </c>
      <c r="P3154">
        <v>1383425367</v>
      </c>
      <c r="Q3154">
        <f t="shared" si="198"/>
        <v>2592000</v>
      </c>
      <c r="R3154" s="12">
        <f t="shared" si="196"/>
        <v>41550.867673611108</v>
      </c>
      <c r="S3154" s="12">
        <f t="shared" si="197"/>
        <v>41580.867673611108</v>
      </c>
      <c r="T3154">
        <f t="shared" si="199"/>
        <v>30</v>
      </c>
    </row>
    <row r="3155" spans="14:20" x14ac:dyDescent="0.55000000000000004">
      <c r="N3155" t="s">
        <v>8219</v>
      </c>
      <c r="O3155">
        <v>1301542937</v>
      </c>
      <c r="P3155">
        <v>1304225940</v>
      </c>
      <c r="Q3155">
        <f t="shared" si="198"/>
        <v>2683003</v>
      </c>
      <c r="R3155" s="12">
        <f t="shared" si="196"/>
        <v>40633.154363425929</v>
      </c>
      <c r="S3155" s="12">
        <f t="shared" si="197"/>
        <v>40664.207638888889</v>
      </c>
      <c r="T3155">
        <f t="shared" si="199"/>
        <v>31.053275462960301</v>
      </c>
    </row>
    <row r="3156" spans="14:20" x14ac:dyDescent="0.55000000000000004">
      <c r="N3156" t="s">
        <v>8219</v>
      </c>
      <c r="O3156">
        <v>1330722058</v>
      </c>
      <c r="P3156">
        <v>1333310458</v>
      </c>
      <c r="Q3156">
        <f t="shared" si="198"/>
        <v>2588400</v>
      </c>
      <c r="R3156" s="12">
        <f t="shared" si="196"/>
        <v>40970.875671296293</v>
      </c>
      <c r="S3156" s="12">
        <f t="shared" si="197"/>
        <v>41000.834004629629</v>
      </c>
      <c r="T3156">
        <f t="shared" si="199"/>
        <v>29.958333333335759</v>
      </c>
    </row>
    <row r="3157" spans="14:20" x14ac:dyDescent="0.55000000000000004">
      <c r="N3157" t="s">
        <v>8219</v>
      </c>
      <c r="O3157">
        <v>1353412725</v>
      </c>
      <c r="P3157">
        <v>1356004725</v>
      </c>
      <c r="Q3157">
        <f t="shared" si="198"/>
        <v>2592000</v>
      </c>
      <c r="R3157" s="12">
        <f t="shared" si="196"/>
        <v>41233.499131944445</v>
      </c>
      <c r="S3157" s="12">
        <f t="shared" si="197"/>
        <v>41263.499131944445</v>
      </c>
      <c r="T3157">
        <f t="shared" si="199"/>
        <v>30</v>
      </c>
    </row>
    <row r="3158" spans="14:20" x14ac:dyDescent="0.55000000000000004">
      <c r="N3158" t="s">
        <v>8219</v>
      </c>
      <c r="O3158">
        <v>1335567144</v>
      </c>
      <c r="P3158">
        <v>1338591144</v>
      </c>
      <c r="Q3158">
        <f t="shared" si="198"/>
        <v>3024000</v>
      </c>
      <c r="R3158" s="12">
        <f t="shared" si="196"/>
        <v>41026.953055555554</v>
      </c>
      <c r="S3158" s="12">
        <f t="shared" si="197"/>
        <v>41061.953055555554</v>
      </c>
      <c r="T3158">
        <f t="shared" si="199"/>
        <v>35</v>
      </c>
    </row>
    <row r="3159" spans="14:20" x14ac:dyDescent="0.55000000000000004">
      <c r="N3159" t="s">
        <v>8219</v>
      </c>
      <c r="O3159">
        <v>1404932105</v>
      </c>
      <c r="P3159">
        <v>1405746000</v>
      </c>
      <c r="Q3159">
        <f t="shared" si="198"/>
        <v>813895</v>
      </c>
      <c r="R3159" s="12">
        <f t="shared" si="196"/>
        <v>41829.788252314815</v>
      </c>
      <c r="S3159" s="12">
        <f t="shared" si="197"/>
        <v>41839.208333333336</v>
      </c>
      <c r="T3159">
        <f t="shared" si="199"/>
        <v>9.4200810185211594</v>
      </c>
    </row>
    <row r="3160" spans="14:20" x14ac:dyDescent="0.55000000000000004">
      <c r="N3160" t="s">
        <v>8219</v>
      </c>
      <c r="O3160">
        <v>1371931752</v>
      </c>
      <c r="P3160">
        <v>1374523752</v>
      </c>
      <c r="Q3160">
        <f t="shared" si="198"/>
        <v>2592000</v>
      </c>
      <c r="R3160" s="12">
        <f t="shared" si="196"/>
        <v>41447.839722222219</v>
      </c>
      <c r="S3160" s="12">
        <f t="shared" si="197"/>
        <v>41477.839722222219</v>
      </c>
      <c r="T3160">
        <f t="shared" si="199"/>
        <v>30</v>
      </c>
    </row>
    <row r="3161" spans="14:20" x14ac:dyDescent="0.55000000000000004">
      <c r="N3161" t="s">
        <v>8219</v>
      </c>
      <c r="O3161">
        <v>1323221761</v>
      </c>
      <c r="P3161">
        <v>1326927600</v>
      </c>
      <c r="Q3161">
        <f t="shared" si="198"/>
        <v>3705839</v>
      </c>
      <c r="R3161" s="12">
        <f t="shared" si="196"/>
        <v>40884.066678240742</v>
      </c>
      <c r="S3161" s="12">
        <f t="shared" si="197"/>
        <v>40926.958333333336</v>
      </c>
      <c r="T3161">
        <f t="shared" si="199"/>
        <v>42.891655092593282</v>
      </c>
    </row>
    <row r="3162" spans="14:20" x14ac:dyDescent="0.55000000000000004">
      <c r="N3162" t="s">
        <v>8219</v>
      </c>
      <c r="O3162">
        <v>1405923687</v>
      </c>
      <c r="P3162">
        <v>1407905940</v>
      </c>
      <c r="Q3162">
        <f t="shared" si="198"/>
        <v>1982253</v>
      </c>
      <c r="R3162" s="12">
        <f t="shared" si="196"/>
        <v>41841.26489583333</v>
      </c>
      <c r="S3162" s="12">
        <f t="shared" si="197"/>
        <v>41864.207638888889</v>
      </c>
      <c r="T3162">
        <f t="shared" si="199"/>
        <v>22.942743055558822</v>
      </c>
    </row>
    <row r="3163" spans="14:20" x14ac:dyDescent="0.55000000000000004">
      <c r="N3163" t="s">
        <v>8219</v>
      </c>
      <c r="O3163">
        <v>1410785522</v>
      </c>
      <c r="P3163">
        <v>1413377522</v>
      </c>
      <c r="Q3163">
        <f t="shared" si="198"/>
        <v>2592000</v>
      </c>
      <c r="R3163" s="12">
        <f t="shared" si="196"/>
        <v>41897.536134259259</v>
      </c>
      <c r="S3163" s="12">
        <f t="shared" si="197"/>
        <v>41927.536134259259</v>
      </c>
      <c r="T3163">
        <f t="shared" si="199"/>
        <v>30</v>
      </c>
    </row>
    <row r="3164" spans="14:20" x14ac:dyDescent="0.55000000000000004">
      <c r="N3164" t="s">
        <v>8219</v>
      </c>
      <c r="O3164">
        <v>1402331262</v>
      </c>
      <c r="P3164">
        <v>1404698400</v>
      </c>
      <c r="Q3164">
        <f t="shared" si="198"/>
        <v>2367138</v>
      </c>
      <c r="R3164" s="12">
        <f t="shared" si="196"/>
        <v>41799.685902777775</v>
      </c>
      <c r="S3164" s="12">
        <f t="shared" si="197"/>
        <v>41827.083333333336</v>
      </c>
      <c r="T3164">
        <f t="shared" si="199"/>
        <v>27.397430555560277</v>
      </c>
    </row>
    <row r="3165" spans="14:20" x14ac:dyDescent="0.55000000000000004">
      <c r="N3165" t="s">
        <v>8219</v>
      </c>
      <c r="O3165">
        <v>1400263525</v>
      </c>
      <c r="P3165">
        <v>1402855525</v>
      </c>
      <c r="Q3165">
        <f t="shared" si="198"/>
        <v>2592000</v>
      </c>
      <c r="R3165" s="12">
        <f t="shared" si="196"/>
        <v>41775.753761574073</v>
      </c>
      <c r="S3165" s="12">
        <f t="shared" si="197"/>
        <v>41805.753761574073</v>
      </c>
      <c r="T3165">
        <f t="shared" si="199"/>
        <v>30</v>
      </c>
    </row>
    <row r="3166" spans="14:20" x14ac:dyDescent="0.55000000000000004">
      <c r="N3166" t="s">
        <v>8219</v>
      </c>
      <c r="O3166">
        <v>1399490415</v>
      </c>
      <c r="P3166">
        <v>1402341615</v>
      </c>
      <c r="Q3166">
        <f t="shared" si="198"/>
        <v>2851200</v>
      </c>
      <c r="R3166" s="12">
        <f t="shared" si="196"/>
        <v>41766.80572916667</v>
      </c>
      <c r="S3166" s="12">
        <f t="shared" si="197"/>
        <v>41799.80572916667</v>
      </c>
      <c r="T3166">
        <f t="shared" si="199"/>
        <v>33</v>
      </c>
    </row>
    <row r="3167" spans="14:20" x14ac:dyDescent="0.55000000000000004">
      <c r="N3167" t="s">
        <v>8219</v>
      </c>
      <c r="O3167">
        <v>1302493760</v>
      </c>
      <c r="P3167">
        <v>1304395140</v>
      </c>
      <c r="Q3167">
        <f t="shared" si="198"/>
        <v>1901380</v>
      </c>
      <c r="R3167" s="12">
        <f t="shared" si="196"/>
        <v>40644.159259259257</v>
      </c>
      <c r="S3167" s="12">
        <f t="shared" si="197"/>
        <v>40666.165972222225</v>
      </c>
      <c r="T3167">
        <f t="shared" si="199"/>
        <v>22.006712962967867</v>
      </c>
    </row>
    <row r="3168" spans="14:20" x14ac:dyDescent="0.55000000000000004">
      <c r="N3168" t="s">
        <v>8219</v>
      </c>
      <c r="O3168">
        <v>1414514153</v>
      </c>
      <c r="P3168">
        <v>1416988740</v>
      </c>
      <c r="Q3168">
        <f t="shared" si="198"/>
        <v>2474587</v>
      </c>
      <c r="R3168" s="12">
        <f t="shared" si="196"/>
        <v>41940.69158564815</v>
      </c>
      <c r="S3168" s="12">
        <f t="shared" si="197"/>
        <v>41969.332638888889</v>
      </c>
      <c r="T3168">
        <f t="shared" si="199"/>
        <v>28.641053240738984</v>
      </c>
    </row>
    <row r="3169" spans="14:20" x14ac:dyDescent="0.55000000000000004">
      <c r="N3169" t="s">
        <v>8219</v>
      </c>
      <c r="O3169">
        <v>1405743181</v>
      </c>
      <c r="P3169">
        <v>1406952781</v>
      </c>
      <c r="Q3169">
        <f t="shared" si="198"/>
        <v>1209600</v>
      </c>
      <c r="R3169" s="12">
        <f t="shared" si="196"/>
        <v>41839.175706018519</v>
      </c>
      <c r="S3169" s="12">
        <f t="shared" si="197"/>
        <v>41853.175706018519</v>
      </c>
      <c r="T3169">
        <f t="shared" si="199"/>
        <v>14</v>
      </c>
    </row>
    <row r="3170" spans="14:20" x14ac:dyDescent="0.55000000000000004">
      <c r="N3170" t="s">
        <v>8219</v>
      </c>
      <c r="O3170">
        <v>1399948353</v>
      </c>
      <c r="P3170">
        <v>1402696800</v>
      </c>
      <c r="Q3170">
        <f t="shared" si="198"/>
        <v>2748447</v>
      </c>
      <c r="R3170" s="12">
        <f t="shared" si="196"/>
        <v>41772.105937500004</v>
      </c>
      <c r="S3170" s="12">
        <f t="shared" si="197"/>
        <v>41803.916666666664</v>
      </c>
      <c r="T3170">
        <f t="shared" si="199"/>
        <v>31.810729166660167</v>
      </c>
    </row>
    <row r="3171" spans="14:20" x14ac:dyDescent="0.55000000000000004">
      <c r="N3171" t="s">
        <v>8219</v>
      </c>
      <c r="O3171">
        <v>1384364561</v>
      </c>
      <c r="P3171">
        <v>1386910740</v>
      </c>
      <c r="Q3171">
        <f t="shared" si="198"/>
        <v>2546179</v>
      </c>
      <c r="R3171" s="12">
        <f t="shared" si="196"/>
        <v>41591.737974537034</v>
      </c>
      <c r="S3171" s="12">
        <f t="shared" si="197"/>
        <v>41621.207638888889</v>
      </c>
      <c r="T3171">
        <f t="shared" si="199"/>
        <v>29.46966435185459</v>
      </c>
    </row>
    <row r="3172" spans="14:20" x14ac:dyDescent="0.55000000000000004">
      <c r="N3172" t="s">
        <v>8219</v>
      </c>
      <c r="O3172">
        <v>1401414944</v>
      </c>
      <c r="P3172">
        <v>1404273600</v>
      </c>
      <c r="Q3172">
        <f t="shared" si="198"/>
        <v>2858656</v>
      </c>
      <c r="R3172" s="12">
        <f t="shared" si="196"/>
        <v>41789.080370370371</v>
      </c>
      <c r="S3172" s="12">
        <f t="shared" si="197"/>
        <v>41822.166666666664</v>
      </c>
      <c r="T3172">
        <f t="shared" si="199"/>
        <v>33.086296296292858</v>
      </c>
    </row>
    <row r="3173" spans="14:20" x14ac:dyDescent="0.55000000000000004">
      <c r="N3173" t="s">
        <v>8219</v>
      </c>
      <c r="O3173">
        <v>1459953358</v>
      </c>
      <c r="P3173">
        <v>1462545358</v>
      </c>
      <c r="Q3173">
        <f t="shared" si="198"/>
        <v>2592000</v>
      </c>
      <c r="R3173" s="12">
        <f t="shared" si="196"/>
        <v>42466.608310185184</v>
      </c>
      <c r="S3173" s="12">
        <f t="shared" si="197"/>
        <v>42496.608310185184</v>
      </c>
      <c r="T3173">
        <f t="shared" si="199"/>
        <v>30</v>
      </c>
    </row>
    <row r="3174" spans="14:20" x14ac:dyDescent="0.55000000000000004">
      <c r="N3174" t="s">
        <v>8219</v>
      </c>
      <c r="O3174">
        <v>1326648668</v>
      </c>
      <c r="P3174">
        <v>1329240668</v>
      </c>
      <c r="Q3174">
        <f t="shared" si="198"/>
        <v>2592000</v>
      </c>
      <c r="R3174" s="12">
        <f t="shared" si="196"/>
        <v>40923.729953703703</v>
      </c>
      <c r="S3174" s="12">
        <f t="shared" si="197"/>
        <v>40953.729953703703</v>
      </c>
      <c r="T3174">
        <f t="shared" si="199"/>
        <v>30</v>
      </c>
    </row>
    <row r="3175" spans="14:20" x14ac:dyDescent="0.55000000000000004">
      <c r="N3175" t="s">
        <v>8219</v>
      </c>
      <c r="O3175">
        <v>1409173492</v>
      </c>
      <c r="P3175">
        <v>1411765492</v>
      </c>
      <c r="Q3175">
        <f t="shared" si="198"/>
        <v>2592000</v>
      </c>
      <c r="R3175" s="12">
        <f t="shared" si="196"/>
        <v>41878.878379629627</v>
      </c>
      <c r="S3175" s="12">
        <f t="shared" si="197"/>
        <v>41908.878379629627</v>
      </c>
      <c r="T3175">
        <f t="shared" si="199"/>
        <v>30</v>
      </c>
    </row>
    <row r="3176" spans="14:20" x14ac:dyDescent="0.55000000000000004">
      <c r="N3176" t="s">
        <v>8219</v>
      </c>
      <c r="O3176">
        <v>1407789908</v>
      </c>
      <c r="P3176">
        <v>1408999508</v>
      </c>
      <c r="Q3176">
        <f t="shared" si="198"/>
        <v>1209600</v>
      </c>
      <c r="R3176" s="12">
        <f t="shared" si="196"/>
        <v>41862.864675925928</v>
      </c>
      <c r="S3176" s="12">
        <f t="shared" si="197"/>
        <v>41876.864675925928</v>
      </c>
      <c r="T3176">
        <f t="shared" si="199"/>
        <v>14</v>
      </c>
    </row>
    <row r="3177" spans="14:20" x14ac:dyDescent="0.55000000000000004">
      <c r="N3177" t="s">
        <v>8219</v>
      </c>
      <c r="O3177">
        <v>1292793427</v>
      </c>
      <c r="P3177">
        <v>1297977427</v>
      </c>
      <c r="Q3177">
        <f t="shared" si="198"/>
        <v>5184000</v>
      </c>
      <c r="R3177" s="12">
        <f t="shared" si="196"/>
        <v>40531.886886574073</v>
      </c>
      <c r="S3177" s="12">
        <f t="shared" si="197"/>
        <v>40591.886886574073</v>
      </c>
      <c r="T3177">
        <f t="shared" si="199"/>
        <v>60</v>
      </c>
    </row>
    <row r="3178" spans="14:20" x14ac:dyDescent="0.55000000000000004">
      <c r="N3178" t="s">
        <v>8219</v>
      </c>
      <c r="O3178">
        <v>1374531631</v>
      </c>
      <c r="P3178">
        <v>1376838000</v>
      </c>
      <c r="Q3178">
        <f t="shared" si="198"/>
        <v>2306369</v>
      </c>
      <c r="R3178" s="12">
        <f t="shared" si="196"/>
        <v>41477.930914351848</v>
      </c>
      <c r="S3178" s="12">
        <f t="shared" si="197"/>
        <v>41504.625</v>
      </c>
      <c r="T3178">
        <f t="shared" si="199"/>
        <v>26.694085648152395</v>
      </c>
    </row>
    <row r="3179" spans="14:20" x14ac:dyDescent="0.55000000000000004">
      <c r="N3179" t="s">
        <v>8219</v>
      </c>
      <c r="O3179">
        <v>1400774409</v>
      </c>
      <c r="P3179">
        <v>1403366409</v>
      </c>
      <c r="Q3179">
        <f t="shared" si="198"/>
        <v>2592000</v>
      </c>
      <c r="R3179" s="12">
        <f t="shared" si="196"/>
        <v>41781.666770833333</v>
      </c>
      <c r="S3179" s="12">
        <f t="shared" si="197"/>
        <v>41811.666770833333</v>
      </c>
      <c r="T3179">
        <f t="shared" si="199"/>
        <v>30</v>
      </c>
    </row>
    <row r="3180" spans="14:20" x14ac:dyDescent="0.55000000000000004">
      <c r="N3180" t="s">
        <v>8219</v>
      </c>
      <c r="O3180">
        <v>1402929075</v>
      </c>
      <c r="P3180">
        <v>1405521075</v>
      </c>
      <c r="Q3180">
        <f t="shared" si="198"/>
        <v>2592000</v>
      </c>
      <c r="R3180" s="12">
        <f t="shared" si="196"/>
        <v>41806.605034722219</v>
      </c>
      <c r="S3180" s="12">
        <f t="shared" si="197"/>
        <v>41836.605034722219</v>
      </c>
      <c r="T3180">
        <f t="shared" si="199"/>
        <v>30</v>
      </c>
    </row>
    <row r="3181" spans="14:20" x14ac:dyDescent="0.55000000000000004">
      <c r="N3181" t="s">
        <v>8219</v>
      </c>
      <c r="O3181">
        <v>1365699071</v>
      </c>
      <c r="P3181">
        <v>1367859071</v>
      </c>
      <c r="Q3181">
        <f t="shared" si="198"/>
        <v>2160000</v>
      </c>
      <c r="R3181" s="12">
        <f t="shared" si="196"/>
        <v>41375.702210648145</v>
      </c>
      <c r="S3181" s="12">
        <f t="shared" si="197"/>
        <v>41400.702210648145</v>
      </c>
      <c r="T3181">
        <f t="shared" si="199"/>
        <v>25</v>
      </c>
    </row>
    <row r="3182" spans="14:20" x14ac:dyDescent="0.55000000000000004">
      <c r="N3182" t="s">
        <v>8219</v>
      </c>
      <c r="O3182">
        <v>1400666049</v>
      </c>
      <c r="P3182">
        <v>1403258049</v>
      </c>
      <c r="Q3182">
        <f t="shared" si="198"/>
        <v>2592000</v>
      </c>
      <c r="R3182" s="12">
        <f t="shared" si="196"/>
        <v>41780.412604166668</v>
      </c>
      <c r="S3182" s="12">
        <f t="shared" si="197"/>
        <v>41810.412604166668</v>
      </c>
      <c r="T3182">
        <f t="shared" si="199"/>
        <v>30</v>
      </c>
    </row>
    <row r="3183" spans="14:20" x14ac:dyDescent="0.55000000000000004">
      <c r="N3183" t="s">
        <v>8219</v>
      </c>
      <c r="O3183">
        <v>1400570787</v>
      </c>
      <c r="P3183">
        <v>1402848000</v>
      </c>
      <c r="Q3183">
        <f t="shared" si="198"/>
        <v>2277213</v>
      </c>
      <c r="R3183" s="12">
        <f t="shared" si="196"/>
        <v>41779.310034722221</v>
      </c>
      <c r="S3183" s="12">
        <f t="shared" si="197"/>
        <v>41805.666666666664</v>
      </c>
      <c r="T3183">
        <f t="shared" si="199"/>
        <v>26.356631944443507</v>
      </c>
    </row>
    <row r="3184" spans="14:20" x14ac:dyDescent="0.55000000000000004">
      <c r="N3184" t="s">
        <v>8219</v>
      </c>
      <c r="O3184">
        <v>1323211621</v>
      </c>
      <c r="P3184">
        <v>1328029200</v>
      </c>
      <c r="Q3184">
        <f t="shared" si="198"/>
        <v>4817579</v>
      </c>
      <c r="R3184" s="12">
        <f t="shared" si="196"/>
        <v>40883.949317129627</v>
      </c>
      <c r="S3184" s="12">
        <f t="shared" si="197"/>
        <v>40939.708333333336</v>
      </c>
      <c r="T3184">
        <f t="shared" si="199"/>
        <v>55.759016203708597</v>
      </c>
    </row>
    <row r="3185" spans="14:20" x14ac:dyDescent="0.55000000000000004">
      <c r="N3185" t="s">
        <v>8219</v>
      </c>
      <c r="O3185">
        <v>1375729469</v>
      </c>
      <c r="P3185">
        <v>1377284669</v>
      </c>
      <c r="Q3185">
        <f t="shared" si="198"/>
        <v>1555200</v>
      </c>
      <c r="R3185" s="12">
        <f t="shared" si="196"/>
        <v>41491.79478009259</v>
      </c>
      <c r="S3185" s="12">
        <f t="shared" si="197"/>
        <v>41509.79478009259</v>
      </c>
      <c r="T3185">
        <f t="shared" si="199"/>
        <v>18</v>
      </c>
    </row>
    <row r="3186" spans="14:20" x14ac:dyDescent="0.55000000000000004">
      <c r="N3186" t="s">
        <v>8219</v>
      </c>
      <c r="O3186">
        <v>1401666631</v>
      </c>
      <c r="P3186">
        <v>1404258631</v>
      </c>
      <c r="Q3186">
        <f t="shared" si="198"/>
        <v>2592000</v>
      </c>
      <c r="R3186" s="12">
        <f t="shared" si="196"/>
        <v>41791.993414351848</v>
      </c>
      <c r="S3186" s="12">
        <f t="shared" si="197"/>
        <v>41821.993414351848</v>
      </c>
      <c r="T3186">
        <f t="shared" si="199"/>
        <v>30</v>
      </c>
    </row>
    <row r="3187" spans="14:20" x14ac:dyDescent="0.55000000000000004">
      <c r="N3187" t="s">
        <v>8219</v>
      </c>
      <c r="O3187">
        <v>1404948441</v>
      </c>
      <c r="P3187">
        <v>1405553241</v>
      </c>
      <c r="Q3187">
        <f t="shared" si="198"/>
        <v>604800</v>
      </c>
      <c r="R3187" s="12">
        <f t="shared" si="196"/>
        <v>41829.977326388893</v>
      </c>
      <c r="S3187" s="12">
        <f t="shared" si="197"/>
        <v>41836.977326388893</v>
      </c>
      <c r="T3187">
        <f t="shared" si="199"/>
        <v>7</v>
      </c>
    </row>
    <row r="3188" spans="14:20" x14ac:dyDescent="0.55000000000000004">
      <c r="N3188" t="s">
        <v>8219</v>
      </c>
      <c r="O3188">
        <v>1408313438</v>
      </c>
      <c r="P3188">
        <v>1410901200</v>
      </c>
      <c r="Q3188">
        <f t="shared" si="198"/>
        <v>2587762</v>
      </c>
      <c r="R3188" s="12">
        <f t="shared" si="196"/>
        <v>41868.924050925925</v>
      </c>
      <c r="S3188" s="12">
        <f t="shared" si="197"/>
        <v>41898.875</v>
      </c>
      <c r="T3188">
        <f t="shared" si="199"/>
        <v>29.950949074074742</v>
      </c>
    </row>
    <row r="3189" spans="14:20" x14ac:dyDescent="0.55000000000000004">
      <c r="N3189" t="s">
        <v>8219</v>
      </c>
      <c r="O3189">
        <v>1405439973</v>
      </c>
      <c r="P3189">
        <v>1407167973</v>
      </c>
      <c r="Q3189">
        <f t="shared" si="198"/>
        <v>1728000</v>
      </c>
      <c r="R3189" s="12">
        <f t="shared" si="196"/>
        <v>41835.666354166664</v>
      </c>
      <c r="S3189" s="12">
        <f t="shared" si="197"/>
        <v>41855.666354166664</v>
      </c>
      <c r="T3189">
        <f t="shared" si="199"/>
        <v>20</v>
      </c>
    </row>
    <row r="3190" spans="14:20" hidden="1" x14ac:dyDescent="0.55000000000000004">
      <c r="N3190" t="s">
        <v>8221</v>
      </c>
      <c r="O3190">
        <v>1432115902</v>
      </c>
      <c r="P3190">
        <v>1433930302</v>
      </c>
      <c r="Q3190">
        <f t="shared" si="198"/>
        <v>1814400</v>
      </c>
      <c r="R3190" s="12">
        <f t="shared" si="196"/>
        <v>42144.415532407409</v>
      </c>
      <c r="S3190" s="12">
        <f t="shared" si="197"/>
        <v>42165.415532407409</v>
      </c>
      <c r="T3190">
        <f t="shared" si="199"/>
        <v>21</v>
      </c>
    </row>
    <row r="3191" spans="14:20" hidden="1" x14ac:dyDescent="0.55000000000000004">
      <c r="N3191" t="s">
        <v>8221</v>
      </c>
      <c r="O3191">
        <v>1429863532</v>
      </c>
      <c r="P3191">
        <v>1432455532</v>
      </c>
      <c r="Q3191">
        <f t="shared" si="198"/>
        <v>2592000</v>
      </c>
      <c r="R3191" s="12">
        <f t="shared" si="196"/>
        <v>42118.346435185187</v>
      </c>
      <c r="S3191" s="12">
        <f t="shared" si="197"/>
        <v>42148.346435185187</v>
      </c>
      <c r="T3191">
        <f t="shared" si="199"/>
        <v>30</v>
      </c>
    </row>
    <row r="3192" spans="14:20" hidden="1" x14ac:dyDescent="0.55000000000000004">
      <c r="N3192" t="s">
        <v>8221</v>
      </c>
      <c r="O3192">
        <v>1478662675</v>
      </c>
      <c r="P3192">
        <v>1481258275</v>
      </c>
      <c r="Q3192">
        <f t="shared" si="198"/>
        <v>2595600</v>
      </c>
      <c r="R3192" s="12">
        <f t="shared" si="196"/>
        <v>42683.151331018518</v>
      </c>
      <c r="S3192" s="12">
        <f t="shared" si="197"/>
        <v>42713.192997685182</v>
      </c>
      <c r="T3192">
        <f t="shared" si="199"/>
        <v>30.041666666664241</v>
      </c>
    </row>
    <row r="3193" spans="14:20" hidden="1" x14ac:dyDescent="0.55000000000000004">
      <c r="N3193" t="s">
        <v>8221</v>
      </c>
      <c r="O3193">
        <v>1466186869</v>
      </c>
      <c r="P3193">
        <v>1471370869</v>
      </c>
      <c r="Q3193">
        <f t="shared" si="198"/>
        <v>5184000</v>
      </c>
      <c r="R3193" s="12">
        <f t="shared" si="196"/>
        <v>42538.755428240736</v>
      </c>
      <c r="S3193" s="12">
        <f t="shared" si="197"/>
        <v>42598.755428240736</v>
      </c>
      <c r="T3193">
        <f t="shared" si="199"/>
        <v>60</v>
      </c>
    </row>
    <row r="3194" spans="14:20" hidden="1" x14ac:dyDescent="0.55000000000000004">
      <c r="N3194" t="s">
        <v>8221</v>
      </c>
      <c r="O3194">
        <v>1421274859</v>
      </c>
      <c r="P3194">
        <v>1425160800</v>
      </c>
      <c r="Q3194">
        <f t="shared" si="198"/>
        <v>3885941</v>
      </c>
      <c r="R3194" s="12">
        <f t="shared" si="196"/>
        <v>42018.94049768518</v>
      </c>
      <c r="S3194" s="12">
        <f t="shared" si="197"/>
        <v>42063.916666666672</v>
      </c>
      <c r="T3194">
        <f t="shared" si="199"/>
        <v>44.976168981491355</v>
      </c>
    </row>
    <row r="3195" spans="14:20" hidden="1" x14ac:dyDescent="0.55000000000000004">
      <c r="N3195" t="s">
        <v>8221</v>
      </c>
      <c r="O3195">
        <v>1420586056</v>
      </c>
      <c r="P3195">
        <v>1424474056</v>
      </c>
      <c r="Q3195">
        <f t="shared" si="198"/>
        <v>3888000</v>
      </c>
      <c r="R3195" s="12">
        <f t="shared" si="196"/>
        <v>42010.968240740738</v>
      </c>
      <c r="S3195" s="12">
        <f t="shared" si="197"/>
        <v>42055.968240740738</v>
      </c>
      <c r="T3195">
        <f t="shared" si="199"/>
        <v>45</v>
      </c>
    </row>
    <row r="3196" spans="14:20" hidden="1" x14ac:dyDescent="0.55000000000000004">
      <c r="N3196" t="s">
        <v>8221</v>
      </c>
      <c r="O3196">
        <v>1435368598</v>
      </c>
      <c r="P3196">
        <v>1437960598</v>
      </c>
      <c r="Q3196">
        <f t="shared" si="198"/>
        <v>2592000</v>
      </c>
      <c r="R3196" s="12">
        <f t="shared" si="196"/>
        <v>42182.062476851846</v>
      </c>
      <c r="S3196" s="12">
        <f t="shared" si="197"/>
        <v>42212.062476851846</v>
      </c>
      <c r="T3196">
        <f t="shared" si="199"/>
        <v>30</v>
      </c>
    </row>
    <row r="3197" spans="14:20" hidden="1" x14ac:dyDescent="0.55000000000000004">
      <c r="N3197" t="s">
        <v>8221</v>
      </c>
      <c r="O3197">
        <v>1421158542</v>
      </c>
      <c r="P3197">
        <v>1423750542</v>
      </c>
      <c r="Q3197">
        <f t="shared" si="198"/>
        <v>2592000</v>
      </c>
      <c r="R3197" s="12">
        <f t="shared" si="196"/>
        <v>42017.594236111108</v>
      </c>
      <c r="S3197" s="12">
        <f t="shared" si="197"/>
        <v>42047.594236111108</v>
      </c>
      <c r="T3197">
        <f t="shared" si="199"/>
        <v>30</v>
      </c>
    </row>
    <row r="3198" spans="14:20" hidden="1" x14ac:dyDescent="0.55000000000000004">
      <c r="N3198" t="s">
        <v>8221</v>
      </c>
      <c r="O3198">
        <v>1433254875</v>
      </c>
      <c r="P3198">
        <v>1438437600</v>
      </c>
      <c r="Q3198">
        <f t="shared" si="198"/>
        <v>5182725</v>
      </c>
      <c r="R3198" s="12">
        <f t="shared" si="196"/>
        <v>42157.598090277781</v>
      </c>
      <c r="S3198" s="12">
        <f t="shared" si="197"/>
        <v>42217.583333333328</v>
      </c>
      <c r="T3198">
        <f t="shared" si="199"/>
        <v>59.985243055547471</v>
      </c>
    </row>
    <row r="3199" spans="14:20" hidden="1" x14ac:dyDescent="0.55000000000000004">
      <c r="N3199" t="s">
        <v>8221</v>
      </c>
      <c r="O3199">
        <v>1420458618</v>
      </c>
      <c r="P3199">
        <v>1423050618</v>
      </c>
      <c r="Q3199">
        <f t="shared" si="198"/>
        <v>2592000</v>
      </c>
      <c r="R3199" s="12">
        <f t="shared" si="196"/>
        <v>42009.493263888886</v>
      </c>
      <c r="S3199" s="12">
        <f t="shared" si="197"/>
        <v>42039.493263888886</v>
      </c>
      <c r="T3199">
        <f t="shared" si="199"/>
        <v>30</v>
      </c>
    </row>
    <row r="3200" spans="14:20" hidden="1" x14ac:dyDescent="0.55000000000000004">
      <c r="N3200" t="s">
        <v>8221</v>
      </c>
      <c r="O3200">
        <v>1420798277</v>
      </c>
      <c r="P3200">
        <v>1424081477</v>
      </c>
      <c r="Q3200">
        <f t="shared" si="198"/>
        <v>3283200</v>
      </c>
      <c r="R3200" s="12">
        <f t="shared" si="196"/>
        <v>42013.424502314811</v>
      </c>
      <c r="S3200" s="12">
        <f t="shared" si="197"/>
        <v>42051.424502314811</v>
      </c>
      <c r="T3200">
        <f t="shared" si="199"/>
        <v>38</v>
      </c>
    </row>
    <row r="3201" spans="14:20" hidden="1" x14ac:dyDescent="0.55000000000000004">
      <c r="N3201" t="s">
        <v>8221</v>
      </c>
      <c r="O3201">
        <v>1407435418</v>
      </c>
      <c r="P3201">
        <v>1410037200</v>
      </c>
      <c r="Q3201">
        <f t="shared" si="198"/>
        <v>2601782</v>
      </c>
      <c r="R3201" s="12">
        <f t="shared" si="196"/>
        <v>41858.761782407404</v>
      </c>
      <c r="S3201" s="12">
        <f t="shared" si="197"/>
        <v>41888.875</v>
      </c>
      <c r="T3201">
        <f t="shared" si="199"/>
        <v>30.113217592595902</v>
      </c>
    </row>
    <row r="3202" spans="14:20" hidden="1" x14ac:dyDescent="0.55000000000000004">
      <c r="N3202" t="s">
        <v>8221</v>
      </c>
      <c r="O3202">
        <v>1459410101</v>
      </c>
      <c r="P3202">
        <v>1461994440</v>
      </c>
      <c r="Q3202">
        <f t="shared" si="198"/>
        <v>2584339</v>
      </c>
      <c r="R3202" s="12">
        <f t="shared" ref="R3202:R3265" si="200">(((O3202/60)/60)/24)+DATE(1970,1,1)</f>
        <v>42460.320613425924</v>
      </c>
      <c r="S3202" s="12">
        <f t="shared" ref="S3202:S3265" si="201">(((P3202/60)/60)/24)+DATE(1970,1,1)</f>
        <v>42490.231944444444</v>
      </c>
      <c r="T3202">
        <f t="shared" si="199"/>
        <v>29.911331018520286</v>
      </c>
    </row>
    <row r="3203" spans="14:20" hidden="1" x14ac:dyDescent="0.55000000000000004">
      <c r="N3203" t="s">
        <v>8221</v>
      </c>
      <c r="O3203">
        <v>1407695077</v>
      </c>
      <c r="P3203">
        <v>1409509477</v>
      </c>
      <c r="Q3203">
        <f t="shared" ref="Q3203:Q3266" si="202">P3203-O3203</f>
        <v>1814400</v>
      </c>
      <c r="R3203" s="12">
        <f t="shared" si="200"/>
        <v>41861.767094907409</v>
      </c>
      <c r="S3203" s="12">
        <f t="shared" si="201"/>
        <v>41882.767094907409</v>
      </c>
      <c r="T3203">
        <f t="shared" ref="T3203:T3266" si="203">S3203-R3203</f>
        <v>21</v>
      </c>
    </row>
    <row r="3204" spans="14:20" hidden="1" x14ac:dyDescent="0.55000000000000004">
      <c r="N3204" t="s">
        <v>8221</v>
      </c>
      <c r="O3204">
        <v>1445027346</v>
      </c>
      <c r="P3204">
        <v>1450072740</v>
      </c>
      <c r="Q3204">
        <f t="shared" si="202"/>
        <v>5045394</v>
      </c>
      <c r="R3204" s="12">
        <f t="shared" si="200"/>
        <v>42293.853541666671</v>
      </c>
      <c r="S3204" s="12">
        <f t="shared" si="201"/>
        <v>42352.249305555553</v>
      </c>
      <c r="T3204">
        <f t="shared" si="203"/>
        <v>58.395763888882357</v>
      </c>
    </row>
    <row r="3205" spans="14:20" hidden="1" x14ac:dyDescent="0.55000000000000004">
      <c r="N3205" t="s">
        <v>8221</v>
      </c>
      <c r="O3205">
        <v>1440632622</v>
      </c>
      <c r="P3205">
        <v>1443224622</v>
      </c>
      <c r="Q3205">
        <f t="shared" si="202"/>
        <v>2592000</v>
      </c>
      <c r="R3205" s="12">
        <f t="shared" si="200"/>
        <v>42242.988680555558</v>
      </c>
      <c r="S3205" s="12">
        <f t="shared" si="201"/>
        <v>42272.988680555558</v>
      </c>
      <c r="T3205">
        <f t="shared" si="203"/>
        <v>30</v>
      </c>
    </row>
    <row r="3206" spans="14:20" hidden="1" x14ac:dyDescent="0.55000000000000004">
      <c r="N3206" t="s">
        <v>8221</v>
      </c>
      <c r="O3206">
        <v>1434558479</v>
      </c>
      <c r="P3206">
        <v>1437149640</v>
      </c>
      <c r="Q3206">
        <f t="shared" si="202"/>
        <v>2591161</v>
      </c>
      <c r="R3206" s="12">
        <f t="shared" si="200"/>
        <v>42172.686099537037</v>
      </c>
      <c r="S3206" s="12">
        <f t="shared" si="201"/>
        <v>42202.676388888889</v>
      </c>
      <c r="T3206">
        <f t="shared" si="203"/>
        <v>29.99028935185197</v>
      </c>
    </row>
    <row r="3207" spans="14:20" hidden="1" x14ac:dyDescent="0.55000000000000004">
      <c r="N3207" t="s">
        <v>8221</v>
      </c>
      <c r="O3207">
        <v>1427878772</v>
      </c>
      <c r="P3207">
        <v>1430470772</v>
      </c>
      <c r="Q3207">
        <f t="shared" si="202"/>
        <v>2592000</v>
      </c>
      <c r="R3207" s="12">
        <f t="shared" si="200"/>
        <v>42095.374675925923</v>
      </c>
      <c r="S3207" s="12">
        <f t="shared" si="201"/>
        <v>42125.374675925923</v>
      </c>
      <c r="T3207">
        <f t="shared" si="203"/>
        <v>30</v>
      </c>
    </row>
    <row r="3208" spans="14:20" hidden="1" x14ac:dyDescent="0.55000000000000004">
      <c r="N3208" t="s">
        <v>8221</v>
      </c>
      <c r="O3208">
        <v>1440052651</v>
      </c>
      <c r="P3208">
        <v>1442644651</v>
      </c>
      <c r="Q3208">
        <f t="shared" si="202"/>
        <v>2592000</v>
      </c>
      <c r="R3208" s="12">
        <f t="shared" si="200"/>
        <v>42236.276053240741</v>
      </c>
      <c r="S3208" s="12">
        <f t="shared" si="201"/>
        <v>42266.276053240741</v>
      </c>
      <c r="T3208">
        <f t="shared" si="203"/>
        <v>30</v>
      </c>
    </row>
    <row r="3209" spans="14:20" hidden="1" x14ac:dyDescent="0.55000000000000004">
      <c r="N3209" t="s">
        <v>8221</v>
      </c>
      <c r="O3209">
        <v>1424587207</v>
      </c>
      <c r="P3209">
        <v>1429767607</v>
      </c>
      <c r="Q3209">
        <f t="shared" si="202"/>
        <v>5180400</v>
      </c>
      <c r="R3209" s="12">
        <f t="shared" si="200"/>
        <v>42057.277858796297</v>
      </c>
      <c r="S3209" s="12">
        <f t="shared" si="201"/>
        <v>42117.236192129625</v>
      </c>
      <c r="T3209">
        <f t="shared" si="203"/>
        <v>59.958333333328483</v>
      </c>
    </row>
    <row r="3210" spans="14:20" x14ac:dyDescent="0.55000000000000004">
      <c r="N3210" t="s">
        <v>8219</v>
      </c>
      <c r="O3210">
        <v>1404743477</v>
      </c>
      <c r="P3210">
        <v>1406557877</v>
      </c>
      <c r="Q3210">
        <f t="shared" si="202"/>
        <v>1814400</v>
      </c>
      <c r="R3210" s="12">
        <f t="shared" si="200"/>
        <v>41827.605057870373</v>
      </c>
      <c r="S3210" s="12">
        <f t="shared" si="201"/>
        <v>41848.605057870373</v>
      </c>
      <c r="T3210">
        <f t="shared" si="203"/>
        <v>21</v>
      </c>
    </row>
    <row r="3211" spans="14:20" x14ac:dyDescent="0.55000000000000004">
      <c r="N3211" t="s">
        <v>8219</v>
      </c>
      <c r="O3211">
        <v>1400512658</v>
      </c>
      <c r="P3211">
        <v>1403305200</v>
      </c>
      <c r="Q3211">
        <f t="shared" si="202"/>
        <v>2792542</v>
      </c>
      <c r="R3211" s="12">
        <f t="shared" si="200"/>
        <v>41778.637245370373</v>
      </c>
      <c r="S3211" s="12">
        <f t="shared" si="201"/>
        <v>41810.958333333336</v>
      </c>
      <c r="T3211">
        <f t="shared" si="203"/>
        <v>32.321087962962338</v>
      </c>
    </row>
    <row r="3212" spans="14:20" x14ac:dyDescent="0.55000000000000004">
      <c r="N3212" t="s">
        <v>8219</v>
      </c>
      <c r="O3212">
        <v>1334442519</v>
      </c>
      <c r="P3212">
        <v>1338523140</v>
      </c>
      <c r="Q3212">
        <f t="shared" si="202"/>
        <v>4080621</v>
      </c>
      <c r="R3212" s="12">
        <f t="shared" si="200"/>
        <v>41013.936562499999</v>
      </c>
      <c r="S3212" s="12">
        <f t="shared" si="201"/>
        <v>41061.165972222225</v>
      </c>
      <c r="T3212">
        <f t="shared" si="203"/>
        <v>47.229409722225682</v>
      </c>
    </row>
    <row r="3213" spans="14:20" x14ac:dyDescent="0.55000000000000004">
      <c r="N3213" t="s">
        <v>8219</v>
      </c>
      <c r="O3213">
        <v>1405346680</v>
      </c>
      <c r="P3213">
        <v>1408068000</v>
      </c>
      <c r="Q3213">
        <f t="shared" si="202"/>
        <v>2721320</v>
      </c>
      <c r="R3213" s="12">
        <f t="shared" si="200"/>
        <v>41834.586574074077</v>
      </c>
      <c r="S3213" s="12">
        <f t="shared" si="201"/>
        <v>41866.083333333336</v>
      </c>
      <c r="T3213">
        <f t="shared" si="203"/>
        <v>31.496759259258397</v>
      </c>
    </row>
    <row r="3214" spans="14:20" x14ac:dyDescent="0.55000000000000004">
      <c r="N3214" t="s">
        <v>8219</v>
      </c>
      <c r="O3214">
        <v>1404932751</v>
      </c>
      <c r="P3214">
        <v>1407524751</v>
      </c>
      <c r="Q3214">
        <f t="shared" si="202"/>
        <v>2592000</v>
      </c>
      <c r="R3214" s="12">
        <f t="shared" si="200"/>
        <v>41829.795729166668</v>
      </c>
      <c r="S3214" s="12">
        <f t="shared" si="201"/>
        <v>41859.795729166668</v>
      </c>
      <c r="T3214">
        <f t="shared" si="203"/>
        <v>30</v>
      </c>
    </row>
    <row r="3215" spans="14:20" x14ac:dyDescent="0.55000000000000004">
      <c r="N3215" t="s">
        <v>8219</v>
      </c>
      <c r="O3215">
        <v>1434478759</v>
      </c>
      <c r="P3215">
        <v>1437934759</v>
      </c>
      <c r="Q3215">
        <f t="shared" si="202"/>
        <v>3456000</v>
      </c>
      <c r="R3215" s="12">
        <f t="shared" si="200"/>
        <v>42171.763414351852</v>
      </c>
      <c r="S3215" s="12">
        <f t="shared" si="201"/>
        <v>42211.763414351852</v>
      </c>
      <c r="T3215">
        <f t="shared" si="203"/>
        <v>40</v>
      </c>
    </row>
    <row r="3216" spans="14:20" x14ac:dyDescent="0.55000000000000004">
      <c r="N3216" t="s">
        <v>8219</v>
      </c>
      <c r="O3216">
        <v>1448823673</v>
      </c>
      <c r="P3216">
        <v>1452038100</v>
      </c>
      <c r="Q3216">
        <f t="shared" si="202"/>
        <v>3214427</v>
      </c>
      <c r="R3216" s="12">
        <f t="shared" si="200"/>
        <v>42337.792511574073</v>
      </c>
      <c r="S3216" s="12">
        <f t="shared" si="201"/>
        <v>42374.996527777781</v>
      </c>
      <c r="T3216">
        <f t="shared" si="203"/>
        <v>37.204016203708306</v>
      </c>
    </row>
    <row r="3217" spans="14:20" x14ac:dyDescent="0.55000000000000004">
      <c r="N3217" t="s">
        <v>8219</v>
      </c>
      <c r="O3217">
        <v>1438617471</v>
      </c>
      <c r="P3217">
        <v>1441857540</v>
      </c>
      <c r="Q3217">
        <f t="shared" si="202"/>
        <v>3240069</v>
      </c>
      <c r="R3217" s="12">
        <f t="shared" si="200"/>
        <v>42219.665173611109</v>
      </c>
      <c r="S3217" s="12">
        <f t="shared" si="201"/>
        <v>42257.165972222225</v>
      </c>
      <c r="T3217">
        <f t="shared" si="203"/>
        <v>37.500798611115897</v>
      </c>
    </row>
    <row r="3218" spans="14:20" x14ac:dyDescent="0.55000000000000004">
      <c r="N3218" t="s">
        <v>8219</v>
      </c>
      <c r="O3218">
        <v>1433934371</v>
      </c>
      <c r="P3218">
        <v>1436625000</v>
      </c>
      <c r="Q3218">
        <f t="shared" si="202"/>
        <v>2690629</v>
      </c>
      <c r="R3218" s="12">
        <f t="shared" si="200"/>
        <v>42165.462627314817</v>
      </c>
      <c r="S3218" s="12">
        <f t="shared" si="201"/>
        <v>42196.604166666672</v>
      </c>
      <c r="T3218">
        <f t="shared" si="203"/>
        <v>31.14153935185459</v>
      </c>
    </row>
    <row r="3219" spans="14:20" x14ac:dyDescent="0.55000000000000004">
      <c r="N3219" t="s">
        <v>8219</v>
      </c>
      <c r="O3219">
        <v>1475672784</v>
      </c>
      <c r="P3219">
        <v>1478264784</v>
      </c>
      <c r="Q3219">
        <f t="shared" si="202"/>
        <v>2592000</v>
      </c>
      <c r="R3219" s="12">
        <f t="shared" si="200"/>
        <v>42648.546111111107</v>
      </c>
      <c r="S3219" s="12">
        <f t="shared" si="201"/>
        <v>42678.546111111107</v>
      </c>
      <c r="T3219">
        <f t="shared" si="203"/>
        <v>30</v>
      </c>
    </row>
    <row r="3220" spans="14:20" x14ac:dyDescent="0.55000000000000004">
      <c r="N3220" t="s">
        <v>8219</v>
      </c>
      <c r="O3220">
        <v>1417132986</v>
      </c>
      <c r="P3220">
        <v>1419984000</v>
      </c>
      <c r="Q3220">
        <f t="shared" si="202"/>
        <v>2851014</v>
      </c>
      <c r="R3220" s="12">
        <f t="shared" si="200"/>
        <v>41971.002152777779</v>
      </c>
      <c r="S3220" s="12">
        <f t="shared" si="201"/>
        <v>42004</v>
      </c>
      <c r="T3220">
        <f t="shared" si="203"/>
        <v>32.997847222221026</v>
      </c>
    </row>
    <row r="3221" spans="14:20" x14ac:dyDescent="0.55000000000000004">
      <c r="N3221" t="s">
        <v>8219</v>
      </c>
      <c r="O3221">
        <v>1424043347</v>
      </c>
      <c r="P3221">
        <v>1427063747</v>
      </c>
      <c r="Q3221">
        <f t="shared" si="202"/>
        <v>3020400</v>
      </c>
      <c r="R3221" s="12">
        <f t="shared" si="200"/>
        <v>42050.983182870375</v>
      </c>
      <c r="S3221" s="12">
        <f t="shared" si="201"/>
        <v>42085.941516203704</v>
      </c>
      <c r="T3221">
        <f t="shared" si="203"/>
        <v>34.958333333328483</v>
      </c>
    </row>
    <row r="3222" spans="14:20" x14ac:dyDescent="0.55000000000000004">
      <c r="N3222" t="s">
        <v>8219</v>
      </c>
      <c r="O3222">
        <v>1486411204</v>
      </c>
      <c r="P3222">
        <v>1489352400</v>
      </c>
      <c r="Q3222">
        <f t="shared" si="202"/>
        <v>2941196</v>
      </c>
      <c r="R3222" s="12">
        <f t="shared" si="200"/>
        <v>42772.833379629628</v>
      </c>
      <c r="S3222" s="12">
        <f t="shared" si="201"/>
        <v>42806.875</v>
      </c>
      <c r="T3222">
        <f t="shared" si="203"/>
        <v>34.041620370371675</v>
      </c>
    </row>
    <row r="3223" spans="14:20" x14ac:dyDescent="0.55000000000000004">
      <c r="N3223" t="s">
        <v>8219</v>
      </c>
      <c r="O3223">
        <v>1433090603</v>
      </c>
      <c r="P3223">
        <v>1436114603</v>
      </c>
      <c r="Q3223">
        <f t="shared" si="202"/>
        <v>3024000</v>
      </c>
      <c r="R3223" s="12">
        <f t="shared" si="200"/>
        <v>42155.696793981479</v>
      </c>
      <c r="S3223" s="12">
        <f t="shared" si="201"/>
        <v>42190.696793981479</v>
      </c>
      <c r="T3223">
        <f t="shared" si="203"/>
        <v>35</v>
      </c>
    </row>
    <row r="3224" spans="14:20" x14ac:dyDescent="0.55000000000000004">
      <c r="N3224" t="s">
        <v>8219</v>
      </c>
      <c r="O3224">
        <v>1443016697</v>
      </c>
      <c r="P3224">
        <v>1445722140</v>
      </c>
      <c r="Q3224">
        <f t="shared" si="202"/>
        <v>2705443</v>
      </c>
      <c r="R3224" s="12">
        <f t="shared" si="200"/>
        <v>42270.582141203704</v>
      </c>
      <c r="S3224" s="12">
        <f t="shared" si="201"/>
        <v>42301.895138888889</v>
      </c>
      <c r="T3224">
        <f t="shared" si="203"/>
        <v>31.31299768518511</v>
      </c>
    </row>
    <row r="3225" spans="14:20" x14ac:dyDescent="0.55000000000000004">
      <c r="N3225" t="s">
        <v>8219</v>
      </c>
      <c r="O3225">
        <v>1437508976</v>
      </c>
      <c r="P3225">
        <v>1440100976</v>
      </c>
      <c r="Q3225">
        <f t="shared" si="202"/>
        <v>2592000</v>
      </c>
      <c r="R3225" s="12">
        <f t="shared" si="200"/>
        <v>42206.835370370376</v>
      </c>
      <c r="S3225" s="12">
        <f t="shared" si="201"/>
        <v>42236.835370370376</v>
      </c>
      <c r="T3225">
        <f t="shared" si="203"/>
        <v>30</v>
      </c>
    </row>
    <row r="3226" spans="14:20" x14ac:dyDescent="0.55000000000000004">
      <c r="N3226" t="s">
        <v>8219</v>
      </c>
      <c r="O3226">
        <v>1479932713</v>
      </c>
      <c r="P3226">
        <v>1484024400</v>
      </c>
      <c r="Q3226">
        <f t="shared" si="202"/>
        <v>4091687</v>
      </c>
      <c r="R3226" s="12">
        <f t="shared" si="200"/>
        <v>42697.850844907407</v>
      </c>
      <c r="S3226" s="12">
        <f t="shared" si="201"/>
        <v>42745.208333333328</v>
      </c>
      <c r="T3226">
        <f t="shared" si="203"/>
        <v>47.357488425921474</v>
      </c>
    </row>
    <row r="3227" spans="14:20" x14ac:dyDescent="0.55000000000000004">
      <c r="N3227" t="s">
        <v>8219</v>
      </c>
      <c r="O3227">
        <v>1463145938</v>
      </c>
      <c r="P3227">
        <v>1464987600</v>
      </c>
      <c r="Q3227">
        <f t="shared" si="202"/>
        <v>1841662</v>
      </c>
      <c r="R3227" s="12">
        <f t="shared" si="200"/>
        <v>42503.559467592597</v>
      </c>
      <c r="S3227" s="12">
        <f t="shared" si="201"/>
        <v>42524.875</v>
      </c>
      <c r="T3227">
        <f t="shared" si="203"/>
        <v>21.315532407403225</v>
      </c>
    </row>
    <row r="3228" spans="14:20" x14ac:dyDescent="0.55000000000000004">
      <c r="N3228" t="s">
        <v>8219</v>
      </c>
      <c r="O3228">
        <v>1443621612</v>
      </c>
      <c r="P3228">
        <v>1446213612</v>
      </c>
      <c r="Q3228">
        <f t="shared" si="202"/>
        <v>2592000</v>
      </c>
      <c r="R3228" s="12">
        <f t="shared" si="200"/>
        <v>42277.583472222221</v>
      </c>
      <c r="S3228" s="12">
        <f t="shared" si="201"/>
        <v>42307.583472222221</v>
      </c>
      <c r="T3228">
        <f t="shared" si="203"/>
        <v>30</v>
      </c>
    </row>
    <row r="3229" spans="14:20" x14ac:dyDescent="0.55000000000000004">
      <c r="N3229" t="s">
        <v>8219</v>
      </c>
      <c r="O3229">
        <v>1482095436</v>
      </c>
      <c r="P3229">
        <v>1484687436</v>
      </c>
      <c r="Q3229">
        <f t="shared" si="202"/>
        <v>2592000</v>
      </c>
      <c r="R3229" s="12">
        <f t="shared" si="200"/>
        <v>42722.882361111115</v>
      </c>
      <c r="S3229" s="12">
        <f t="shared" si="201"/>
        <v>42752.882361111115</v>
      </c>
      <c r="T3229">
        <f t="shared" si="203"/>
        <v>30</v>
      </c>
    </row>
    <row r="3230" spans="14:20" x14ac:dyDescent="0.55000000000000004">
      <c r="N3230" t="s">
        <v>8219</v>
      </c>
      <c r="O3230">
        <v>1447606884</v>
      </c>
      <c r="P3230">
        <v>1450328340</v>
      </c>
      <c r="Q3230">
        <f t="shared" si="202"/>
        <v>2721456</v>
      </c>
      <c r="R3230" s="12">
        <f t="shared" si="200"/>
        <v>42323.70930555556</v>
      </c>
      <c r="S3230" s="12">
        <f t="shared" si="201"/>
        <v>42355.207638888889</v>
      </c>
      <c r="T3230">
        <f t="shared" si="203"/>
        <v>31.498333333329356</v>
      </c>
    </row>
    <row r="3231" spans="14:20" x14ac:dyDescent="0.55000000000000004">
      <c r="N3231" t="s">
        <v>8219</v>
      </c>
      <c r="O3231">
        <v>1413874798</v>
      </c>
      <c r="P3231">
        <v>1416470398</v>
      </c>
      <c r="Q3231">
        <f t="shared" si="202"/>
        <v>2595600</v>
      </c>
      <c r="R3231" s="12">
        <f t="shared" si="200"/>
        <v>41933.291643518518</v>
      </c>
      <c r="S3231" s="12">
        <f t="shared" si="201"/>
        <v>41963.333310185189</v>
      </c>
      <c r="T3231">
        <f t="shared" si="203"/>
        <v>30.041666666671517</v>
      </c>
    </row>
    <row r="3232" spans="14:20" x14ac:dyDescent="0.55000000000000004">
      <c r="N3232" t="s">
        <v>8219</v>
      </c>
      <c r="O3232">
        <v>1410840126</v>
      </c>
      <c r="P3232">
        <v>1412135940</v>
      </c>
      <c r="Q3232">
        <f t="shared" si="202"/>
        <v>1295814</v>
      </c>
      <c r="R3232" s="12">
        <f t="shared" si="200"/>
        <v>41898.168125000004</v>
      </c>
      <c r="S3232" s="12">
        <f t="shared" si="201"/>
        <v>41913.165972222225</v>
      </c>
      <c r="T3232">
        <f t="shared" si="203"/>
        <v>14.997847222221026</v>
      </c>
    </row>
    <row r="3233" spans="14:20" x14ac:dyDescent="0.55000000000000004">
      <c r="N3233" t="s">
        <v>8219</v>
      </c>
      <c r="O3233">
        <v>1458254347</v>
      </c>
      <c r="P3233">
        <v>1460846347</v>
      </c>
      <c r="Q3233">
        <f t="shared" si="202"/>
        <v>2592000</v>
      </c>
      <c r="R3233" s="12">
        <f t="shared" si="200"/>
        <v>42446.943831018521</v>
      </c>
      <c r="S3233" s="12">
        <f t="shared" si="201"/>
        <v>42476.943831018521</v>
      </c>
      <c r="T3233">
        <f t="shared" si="203"/>
        <v>30</v>
      </c>
    </row>
    <row r="3234" spans="14:20" x14ac:dyDescent="0.55000000000000004">
      <c r="N3234" t="s">
        <v>8219</v>
      </c>
      <c r="O3234">
        <v>1459711917</v>
      </c>
      <c r="P3234">
        <v>1462334340</v>
      </c>
      <c r="Q3234">
        <f t="shared" si="202"/>
        <v>2622423</v>
      </c>
      <c r="R3234" s="12">
        <f t="shared" si="200"/>
        <v>42463.81385416667</v>
      </c>
      <c r="S3234" s="12">
        <f t="shared" si="201"/>
        <v>42494.165972222225</v>
      </c>
      <c r="T3234">
        <f t="shared" si="203"/>
        <v>30.352118055554456</v>
      </c>
    </row>
    <row r="3235" spans="14:20" x14ac:dyDescent="0.55000000000000004">
      <c r="N3235" t="s">
        <v>8219</v>
      </c>
      <c r="O3235">
        <v>1485890355</v>
      </c>
      <c r="P3235">
        <v>1488482355</v>
      </c>
      <c r="Q3235">
        <f t="shared" si="202"/>
        <v>2592000</v>
      </c>
      <c r="R3235" s="12">
        <f t="shared" si="200"/>
        <v>42766.805034722223</v>
      </c>
      <c r="S3235" s="12">
        <f t="shared" si="201"/>
        <v>42796.805034722223</v>
      </c>
      <c r="T3235">
        <f t="shared" si="203"/>
        <v>30</v>
      </c>
    </row>
    <row r="3236" spans="14:20" x14ac:dyDescent="0.55000000000000004">
      <c r="N3236" t="s">
        <v>8219</v>
      </c>
      <c r="O3236">
        <v>1483124208</v>
      </c>
      <c r="P3236">
        <v>1485991860</v>
      </c>
      <c r="Q3236">
        <f t="shared" si="202"/>
        <v>2867652</v>
      </c>
      <c r="R3236" s="12">
        <f t="shared" si="200"/>
        <v>42734.789444444439</v>
      </c>
      <c r="S3236" s="12">
        <f t="shared" si="201"/>
        <v>42767.979861111111</v>
      </c>
      <c r="T3236">
        <f t="shared" si="203"/>
        <v>33.190416666671808</v>
      </c>
    </row>
    <row r="3237" spans="14:20" x14ac:dyDescent="0.55000000000000004">
      <c r="N3237" t="s">
        <v>8219</v>
      </c>
      <c r="O3237">
        <v>1464769251</v>
      </c>
      <c r="P3237">
        <v>1467361251</v>
      </c>
      <c r="Q3237">
        <f t="shared" si="202"/>
        <v>2592000</v>
      </c>
      <c r="R3237" s="12">
        <f t="shared" si="200"/>
        <v>42522.347812499997</v>
      </c>
      <c r="S3237" s="12">
        <f t="shared" si="201"/>
        <v>42552.347812499997</v>
      </c>
      <c r="T3237">
        <f t="shared" si="203"/>
        <v>30</v>
      </c>
    </row>
    <row r="3238" spans="14:20" x14ac:dyDescent="0.55000000000000004">
      <c r="N3238" t="s">
        <v>8219</v>
      </c>
      <c r="O3238">
        <v>1480370433</v>
      </c>
      <c r="P3238">
        <v>1482962433</v>
      </c>
      <c r="Q3238">
        <f t="shared" si="202"/>
        <v>2592000</v>
      </c>
      <c r="R3238" s="12">
        <f t="shared" si="200"/>
        <v>42702.917048611111</v>
      </c>
      <c r="S3238" s="12">
        <f t="shared" si="201"/>
        <v>42732.917048611111</v>
      </c>
      <c r="T3238">
        <f t="shared" si="203"/>
        <v>30</v>
      </c>
    </row>
    <row r="3239" spans="14:20" x14ac:dyDescent="0.55000000000000004">
      <c r="N3239" t="s">
        <v>8219</v>
      </c>
      <c r="O3239">
        <v>1441452184</v>
      </c>
      <c r="P3239">
        <v>1443499140</v>
      </c>
      <c r="Q3239">
        <f t="shared" si="202"/>
        <v>2046956</v>
      </c>
      <c r="R3239" s="12">
        <f t="shared" si="200"/>
        <v>42252.474351851852</v>
      </c>
      <c r="S3239" s="12">
        <f t="shared" si="201"/>
        <v>42276.165972222225</v>
      </c>
      <c r="T3239">
        <f t="shared" si="203"/>
        <v>23.69162037037313</v>
      </c>
    </row>
    <row r="3240" spans="14:20" x14ac:dyDescent="0.55000000000000004">
      <c r="N3240" t="s">
        <v>8219</v>
      </c>
      <c r="O3240">
        <v>1433160898</v>
      </c>
      <c r="P3240">
        <v>1435752898</v>
      </c>
      <c r="Q3240">
        <f t="shared" si="202"/>
        <v>2592000</v>
      </c>
      <c r="R3240" s="12">
        <f t="shared" si="200"/>
        <v>42156.510393518518</v>
      </c>
      <c r="S3240" s="12">
        <f t="shared" si="201"/>
        <v>42186.510393518518</v>
      </c>
      <c r="T3240">
        <f t="shared" si="203"/>
        <v>30</v>
      </c>
    </row>
    <row r="3241" spans="14:20" x14ac:dyDescent="0.55000000000000004">
      <c r="N3241" t="s">
        <v>8219</v>
      </c>
      <c r="O3241">
        <v>1443665293</v>
      </c>
      <c r="P3241">
        <v>1445817540</v>
      </c>
      <c r="Q3241">
        <f t="shared" si="202"/>
        <v>2152247</v>
      </c>
      <c r="R3241" s="12">
        <f t="shared" si="200"/>
        <v>42278.089039351849</v>
      </c>
      <c r="S3241" s="12">
        <f t="shared" si="201"/>
        <v>42302.999305555553</v>
      </c>
      <c r="T3241">
        <f t="shared" si="203"/>
        <v>24.910266203703941</v>
      </c>
    </row>
    <row r="3242" spans="14:20" x14ac:dyDescent="0.55000000000000004">
      <c r="N3242" t="s">
        <v>8219</v>
      </c>
      <c r="O3242">
        <v>1484843948</v>
      </c>
      <c r="P3242">
        <v>1487286000</v>
      </c>
      <c r="Q3242">
        <f t="shared" si="202"/>
        <v>2442052</v>
      </c>
      <c r="R3242" s="12">
        <f t="shared" si="200"/>
        <v>42754.693842592591</v>
      </c>
      <c r="S3242" s="12">
        <f t="shared" si="201"/>
        <v>42782.958333333328</v>
      </c>
      <c r="T3242">
        <f t="shared" si="203"/>
        <v>28.264490740737529</v>
      </c>
    </row>
    <row r="3243" spans="14:20" x14ac:dyDescent="0.55000000000000004">
      <c r="N3243" t="s">
        <v>8219</v>
      </c>
      <c r="O3243">
        <v>1410421670</v>
      </c>
      <c r="P3243">
        <v>1413269940</v>
      </c>
      <c r="Q3243">
        <f t="shared" si="202"/>
        <v>2848270</v>
      </c>
      <c r="R3243" s="12">
        <f t="shared" si="200"/>
        <v>41893.324884259258</v>
      </c>
      <c r="S3243" s="12">
        <f t="shared" si="201"/>
        <v>41926.290972222225</v>
      </c>
      <c r="T3243">
        <f t="shared" si="203"/>
        <v>32.966087962966412</v>
      </c>
    </row>
    <row r="3244" spans="14:20" x14ac:dyDescent="0.55000000000000004">
      <c r="N3244" t="s">
        <v>8219</v>
      </c>
      <c r="O3244">
        <v>1408558092</v>
      </c>
      <c r="P3244">
        <v>1411150092</v>
      </c>
      <c r="Q3244">
        <f t="shared" si="202"/>
        <v>2592000</v>
      </c>
      <c r="R3244" s="12">
        <f t="shared" si="200"/>
        <v>41871.755694444444</v>
      </c>
      <c r="S3244" s="12">
        <f t="shared" si="201"/>
        <v>41901.755694444444</v>
      </c>
      <c r="T3244">
        <f t="shared" si="203"/>
        <v>30</v>
      </c>
    </row>
    <row r="3245" spans="14:20" x14ac:dyDescent="0.55000000000000004">
      <c r="N3245" t="s">
        <v>8219</v>
      </c>
      <c r="O3245">
        <v>1442283562</v>
      </c>
      <c r="P3245">
        <v>1444348800</v>
      </c>
      <c r="Q3245">
        <f t="shared" si="202"/>
        <v>2065238</v>
      </c>
      <c r="R3245" s="12">
        <f t="shared" si="200"/>
        <v>42262.096782407403</v>
      </c>
      <c r="S3245" s="12">
        <f t="shared" si="201"/>
        <v>42286</v>
      </c>
      <c r="T3245">
        <f t="shared" si="203"/>
        <v>23.903217592596775</v>
      </c>
    </row>
    <row r="3246" spans="14:20" x14ac:dyDescent="0.55000000000000004">
      <c r="N3246" t="s">
        <v>8219</v>
      </c>
      <c r="O3246">
        <v>1478018382</v>
      </c>
      <c r="P3246">
        <v>1480613982</v>
      </c>
      <c r="Q3246">
        <f t="shared" si="202"/>
        <v>2595600</v>
      </c>
      <c r="R3246" s="12">
        <f t="shared" si="200"/>
        <v>42675.694236111114</v>
      </c>
      <c r="S3246" s="12">
        <f t="shared" si="201"/>
        <v>42705.735902777778</v>
      </c>
      <c r="T3246">
        <f t="shared" si="203"/>
        <v>30.041666666664241</v>
      </c>
    </row>
    <row r="3247" spans="14:20" x14ac:dyDescent="0.55000000000000004">
      <c r="N3247" t="s">
        <v>8219</v>
      </c>
      <c r="O3247">
        <v>1431354258</v>
      </c>
      <c r="P3247">
        <v>1434074400</v>
      </c>
      <c r="Q3247">
        <f t="shared" si="202"/>
        <v>2720142</v>
      </c>
      <c r="R3247" s="12">
        <f t="shared" si="200"/>
        <v>42135.60020833333</v>
      </c>
      <c r="S3247" s="12">
        <f t="shared" si="201"/>
        <v>42167.083333333328</v>
      </c>
      <c r="T3247">
        <f t="shared" si="203"/>
        <v>31.483124999998836</v>
      </c>
    </row>
    <row r="3248" spans="14:20" x14ac:dyDescent="0.55000000000000004">
      <c r="N3248" t="s">
        <v>8219</v>
      </c>
      <c r="O3248">
        <v>1439551200</v>
      </c>
      <c r="P3248">
        <v>1442030340</v>
      </c>
      <c r="Q3248">
        <f t="shared" si="202"/>
        <v>2479140</v>
      </c>
      <c r="R3248" s="12">
        <f t="shared" si="200"/>
        <v>42230.472222222219</v>
      </c>
      <c r="S3248" s="12">
        <f t="shared" si="201"/>
        <v>42259.165972222225</v>
      </c>
      <c r="T3248">
        <f t="shared" si="203"/>
        <v>28.693750000005821</v>
      </c>
    </row>
    <row r="3249" spans="14:20" x14ac:dyDescent="0.55000000000000004">
      <c r="N3249" t="s">
        <v>8219</v>
      </c>
      <c r="O3249">
        <v>1434104712</v>
      </c>
      <c r="P3249">
        <v>1436696712</v>
      </c>
      <c r="Q3249">
        <f t="shared" si="202"/>
        <v>2592000</v>
      </c>
      <c r="R3249" s="12">
        <f t="shared" si="200"/>
        <v>42167.434166666666</v>
      </c>
      <c r="S3249" s="12">
        <f t="shared" si="201"/>
        <v>42197.434166666666</v>
      </c>
      <c r="T3249">
        <f t="shared" si="203"/>
        <v>30</v>
      </c>
    </row>
    <row r="3250" spans="14:20" x14ac:dyDescent="0.55000000000000004">
      <c r="N3250" t="s">
        <v>8219</v>
      </c>
      <c r="O3250">
        <v>1425590357</v>
      </c>
      <c r="P3250">
        <v>1428178757</v>
      </c>
      <c r="Q3250">
        <f t="shared" si="202"/>
        <v>2588400</v>
      </c>
      <c r="R3250" s="12">
        <f t="shared" si="200"/>
        <v>42068.888391203705</v>
      </c>
      <c r="S3250" s="12">
        <f t="shared" si="201"/>
        <v>42098.846724537041</v>
      </c>
      <c r="T3250">
        <f t="shared" si="203"/>
        <v>29.958333333335759</v>
      </c>
    </row>
    <row r="3251" spans="14:20" x14ac:dyDescent="0.55000000000000004">
      <c r="N3251" t="s">
        <v>8219</v>
      </c>
      <c r="O3251">
        <v>1432230914</v>
      </c>
      <c r="P3251">
        <v>1434822914</v>
      </c>
      <c r="Q3251">
        <f t="shared" si="202"/>
        <v>2592000</v>
      </c>
      <c r="R3251" s="12">
        <f t="shared" si="200"/>
        <v>42145.746689814812</v>
      </c>
      <c r="S3251" s="12">
        <f t="shared" si="201"/>
        <v>42175.746689814812</v>
      </c>
      <c r="T3251">
        <f t="shared" si="203"/>
        <v>30</v>
      </c>
    </row>
    <row r="3252" spans="14:20" x14ac:dyDescent="0.55000000000000004">
      <c r="N3252" t="s">
        <v>8219</v>
      </c>
      <c r="O3252">
        <v>1412617724</v>
      </c>
      <c r="P3252">
        <v>1415213324</v>
      </c>
      <c r="Q3252">
        <f t="shared" si="202"/>
        <v>2595600</v>
      </c>
      <c r="R3252" s="12">
        <f t="shared" si="200"/>
        <v>41918.742175925923</v>
      </c>
      <c r="S3252" s="12">
        <f t="shared" si="201"/>
        <v>41948.783842592595</v>
      </c>
      <c r="T3252">
        <f t="shared" si="203"/>
        <v>30.041666666671517</v>
      </c>
    </row>
    <row r="3253" spans="14:20" x14ac:dyDescent="0.55000000000000004">
      <c r="N3253" t="s">
        <v>8219</v>
      </c>
      <c r="O3253">
        <v>1432315966</v>
      </c>
      <c r="P3253">
        <v>1434907966</v>
      </c>
      <c r="Q3253">
        <f t="shared" si="202"/>
        <v>2592000</v>
      </c>
      <c r="R3253" s="12">
        <f t="shared" si="200"/>
        <v>42146.731087962966</v>
      </c>
      <c r="S3253" s="12">
        <f t="shared" si="201"/>
        <v>42176.731087962966</v>
      </c>
      <c r="T3253">
        <f t="shared" si="203"/>
        <v>30</v>
      </c>
    </row>
    <row r="3254" spans="14:20" x14ac:dyDescent="0.55000000000000004">
      <c r="N3254" t="s">
        <v>8219</v>
      </c>
      <c r="O3254">
        <v>1470655240</v>
      </c>
      <c r="P3254">
        <v>1473247240</v>
      </c>
      <c r="Q3254">
        <f t="shared" si="202"/>
        <v>2592000</v>
      </c>
      <c r="R3254" s="12">
        <f t="shared" si="200"/>
        <v>42590.472685185188</v>
      </c>
      <c r="S3254" s="12">
        <f t="shared" si="201"/>
        <v>42620.472685185188</v>
      </c>
      <c r="T3254">
        <f t="shared" si="203"/>
        <v>30</v>
      </c>
    </row>
    <row r="3255" spans="14:20" x14ac:dyDescent="0.55000000000000004">
      <c r="N3255" t="s">
        <v>8219</v>
      </c>
      <c r="O3255">
        <v>1471701028</v>
      </c>
      <c r="P3255">
        <v>1473306300</v>
      </c>
      <c r="Q3255">
        <f t="shared" si="202"/>
        <v>1605272</v>
      </c>
      <c r="R3255" s="12">
        <f t="shared" si="200"/>
        <v>42602.576712962968</v>
      </c>
      <c r="S3255" s="12">
        <f t="shared" si="201"/>
        <v>42621.15625</v>
      </c>
      <c r="T3255">
        <f t="shared" si="203"/>
        <v>18.579537037032424</v>
      </c>
    </row>
    <row r="3256" spans="14:20" x14ac:dyDescent="0.55000000000000004">
      <c r="N3256" t="s">
        <v>8219</v>
      </c>
      <c r="O3256">
        <v>1424743409</v>
      </c>
      <c r="P3256">
        <v>1427331809</v>
      </c>
      <c r="Q3256">
        <f t="shared" si="202"/>
        <v>2588400</v>
      </c>
      <c r="R3256" s="12">
        <f t="shared" si="200"/>
        <v>42059.085752314815</v>
      </c>
      <c r="S3256" s="12">
        <f t="shared" si="201"/>
        <v>42089.044085648144</v>
      </c>
      <c r="T3256">
        <f t="shared" si="203"/>
        <v>29.958333333328483</v>
      </c>
    </row>
    <row r="3257" spans="14:20" x14ac:dyDescent="0.55000000000000004">
      <c r="N3257" t="s">
        <v>8219</v>
      </c>
      <c r="O3257">
        <v>1410114375</v>
      </c>
      <c r="P3257">
        <v>1412706375</v>
      </c>
      <c r="Q3257">
        <f t="shared" si="202"/>
        <v>2592000</v>
      </c>
      <c r="R3257" s="12">
        <f t="shared" si="200"/>
        <v>41889.768229166664</v>
      </c>
      <c r="S3257" s="12">
        <f t="shared" si="201"/>
        <v>41919.768229166664</v>
      </c>
      <c r="T3257">
        <f t="shared" si="203"/>
        <v>30</v>
      </c>
    </row>
    <row r="3258" spans="14:20" x14ac:dyDescent="0.55000000000000004">
      <c r="N3258" t="s">
        <v>8219</v>
      </c>
      <c r="O3258">
        <v>1432129577</v>
      </c>
      <c r="P3258">
        <v>1433995140</v>
      </c>
      <c r="Q3258">
        <f t="shared" si="202"/>
        <v>1865563</v>
      </c>
      <c r="R3258" s="12">
        <f t="shared" si="200"/>
        <v>42144.573807870373</v>
      </c>
      <c r="S3258" s="12">
        <f t="shared" si="201"/>
        <v>42166.165972222225</v>
      </c>
      <c r="T3258">
        <f t="shared" si="203"/>
        <v>21.592164351852261</v>
      </c>
    </row>
    <row r="3259" spans="14:20" x14ac:dyDescent="0.55000000000000004">
      <c r="N3259" t="s">
        <v>8219</v>
      </c>
      <c r="O3259">
        <v>1485177952</v>
      </c>
      <c r="P3259">
        <v>1487769952</v>
      </c>
      <c r="Q3259">
        <f t="shared" si="202"/>
        <v>2592000</v>
      </c>
      <c r="R3259" s="12">
        <f t="shared" si="200"/>
        <v>42758.559629629628</v>
      </c>
      <c r="S3259" s="12">
        <f t="shared" si="201"/>
        <v>42788.559629629628</v>
      </c>
      <c r="T3259">
        <f t="shared" si="203"/>
        <v>30</v>
      </c>
    </row>
    <row r="3260" spans="14:20" x14ac:dyDescent="0.55000000000000004">
      <c r="N3260" t="s">
        <v>8219</v>
      </c>
      <c r="O3260">
        <v>1418159861</v>
      </c>
      <c r="P3260">
        <v>1420751861</v>
      </c>
      <c r="Q3260">
        <f t="shared" si="202"/>
        <v>2592000</v>
      </c>
      <c r="R3260" s="12">
        <f t="shared" si="200"/>
        <v>41982.887280092589</v>
      </c>
      <c r="S3260" s="12">
        <f t="shared" si="201"/>
        <v>42012.887280092589</v>
      </c>
      <c r="T3260">
        <f t="shared" si="203"/>
        <v>30</v>
      </c>
    </row>
    <row r="3261" spans="14:20" x14ac:dyDescent="0.55000000000000004">
      <c r="N3261" t="s">
        <v>8219</v>
      </c>
      <c r="O3261">
        <v>1472753745</v>
      </c>
      <c r="P3261">
        <v>1475294340</v>
      </c>
      <c r="Q3261">
        <f t="shared" si="202"/>
        <v>2540595</v>
      </c>
      <c r="R3261" s="12">
        <f t="shared" si="200"/>
        <v>42614.760937500003</v>
      </c>
      <c r="S3261" s="12">
        <f t="shared" si="201"/>
        <v>42644.165972222225</v>
      </c>
      <c r="T3261">
        <f t="shared" si="203"/>
        <v>29.405034722221899</v>
      </c>
    </row>
    <row r="3262" spans="14:20" x14ac:dyDescent="0.55000000000000004">
      <c r="N3262" t="s">
        <v>8219</v>
      </c>
      <c r="O3262">
        <v>1445875718</v>
      </c>
      <c r="P3262">
        <v>1448903318</v>
      </c>
      <c r="Q3262">
        <f t="shared" si="202"/>
        <v>3027600</v>
      </c>
      <c r="R3262" s="12">
        <f t="shared" si="200"/>
        <v>42303.672662037032</v>
      </c>
      <c r="S3262" s="12">
        <f t="shared" si="201"/>
        <v>42338.714328703703</v>
      </c>
      <c r="T3262">
        <f t="shared" si="203"/>
        <v>35.041666666671517</v>
      </c>
    </row>
    <row r="3263" spans="14:20" x14ac:dyDescent="0.55000000000000004">
      <c r="N3263" t="s">
        <v>8219</v>
      </c>
      <c r="O3263">
        <v>1434475476</v>
      </c>
      <c r="P3263">
        <v>1437067476</v>
      </c>
      <c r="Q3263">
        <f t="shared" si="202"/>
        <v>2592000</v>
      </c>
      <c r="R3263" s="12">
        <f t="shared" si="200"/>
        <v>42171.725416666668</v>
      </c>
      <c r="S3263" s="12">
        <f t="shared" si="201"/>
        <v>42201.725416666668</v>
      </c>
      <c r="T3263">
        <f t="shared" si="203"/>
        <v>30</v>
      </c>
    </row>
    <row r="3264" spans="14:20" x14ac:dyDescent="0.55000000000000004">
      <c r="N3264" t="s">
        <v>8219</v>
      </c>
      <c r="O3264">
        <v>1416555262</v>
      </c>
      <c r="P3264">
        <v>1419220800</v>
      </c>
      <c r="Q3264">
        <f t="shared" si="202"/>
        <v>2665538</v>
      </c>
      <c r="R3264" s="12">
        <f t="shared" si="200"/>
        <v>41964.315532407403</v>
      </c>
      <c r="S3264" s="12">
        <f t="shared" si="201"/>
        <v>41995.166666666672</v>
      </c>
      <c r="T3264">
        <f t="shared" si="203"/>
        <v>30.851134259268292</v>
      </c>
    </row>
    <row r="3265" spans="14:20" x14ac:dyDescent="0.55000000000000004">
      <c r="N3265" t="s">
        <v>8219</v>
      </c>
      <c r="O3265">
        <v>1444220588</v>
      </c>
      <c r="P3265">
        <v>1446238800</v>
      </c>
      <c r="Q3265">
        <f t="shared" si="202"/>
        <v>2018212</v>
      </c>
      <c r="R3265" s="12">
        <f t="shared" si="200"/>
        <v>42284.516064814816</v>
      </c>
      <c r="S3265" s="12">
        <f t="shared" si="201"/>
        <v>42307.875</v>
      </c>
      <c r="T3265">
        <f t="shared" si="203"/>
        <v>23.358935185184237</v>
      </c>
    </row>
    <row r="3266" spans="14:20" x14ac:dyDescent="0.55000000000000004">
      <c r="N3266" t="s">
        <v>8219</v>
      </c>
      <c r="O3266">
        <v>1421089938</v>
      </c>
      <c r="P3266">
        <v>1422482400</v>
      </c>
      <c r="Q3266">
        <f t="shared" si="202"/>
        <v>1392462</v>
      </c>
      <c r="R3266" s="12">
        <f t="shared" ref="R3266:R3329" si="204">(((O3266/60)/60)/24)+DATE(1970,1,1)</f>
        <v>42016.800208333334</v>
      </c>
      <c r="S3266" s="12">
        <f t="shared" ref="S3266:S3329" si="205">(((P3266/60)/60)/24)+DATE(1970,1,1)</f>
        <v>42032.916666666672</v>
      </c>
      <c r="T3266">
        <f t="shared" si="203"/>
        <v>16.116458333337505</v>
      </c>
    </row>
    <row r="3267" spans="14:20" x14ac:dyDescent="0.55000000000000004">
      <c r="N3267" t="s">
        <v>8219</v>
      </c>
      <c r="O3267">
        <v>1446570315</v>
      </c>
      <c r="P3267">
        <v>1449162000</v>
      </c>
      <c r="Q3267">
        <f t="shared" ref="Q3267:Q3330" si="206">P3267-O3267</f>
        <v>2591685</v>
      </c>
      <c r="R3267" s="12">
        <f t="shared" si="204"/>
        <v>42311.711979166663</v>
      </c>
      <c r="S3267" s="12">
        <f t="shared" si="205"/>
        <v>42341.708333333328</v>
      </c>
      <c r="T3267">
        <f t="shared" ref="T3267:T3330" si="207">S3267-R3267</f>
        <v>29.996354166665697</v>
      </c>
    </row>
    <row r="3268" spans="14:20" x14ac:dyDescent="0.55000000000000004">
      <c r="N3268" t="s">
        <v>8219</v>
      </c>
      <c r="O3268">
        <v>1431435122</v>
      </c>
      <c r="P3268">
        <v>1434142800</v>
      </c>
      <c r="Q3268">
        <f t="shared" si="206"/>
        <v>2707678</v>
      </c>
      <c r="R3268" s="12">
        <f t="shared" si="204"/>
        <v>42136.536134259266</v>
      </c>
      <c r="S3268" s="12">
        <f t="shared" si="205"/>
        <v>42167.875</v>
      </c>
      <c r="T3268">
        <f t="shared" si="207"/>
        <v>31.338865740734036</v>
      </c>
    </row>
    <row r="3269" spans="14:20" x14ac:dyDescent="0.55000000000000004">
      <c r="N3269" t="s">
        <v>8219</v>
      </c>
      <c r="O3269">
        <v>1434564660</v>
      </c>
      <c r="P3269">
        <v>1437156660</v>
      </c>
      <c r="Q3269">
        <f t="shared" si="206"/>
        <v>2592000</v>
      </c>
      <c r="R3269" s="12">
        <f t="shared" si="204"/>
        <v>42172.757638888885</v>
      </c>
      <c r="S3269" s="12">
        <f t="shared" si="205"/>
        <v>42202.757638888885</v>
      </c>
      <c r="T3269">
        <f t="shared" si="207"/>
        <v>30</v>
      </c>
    </row>
    <row r="3270" spans="14:20" x14ac:dyDescent="0.55000000000000004">
      <c r="N3270" t="s">
        <v>8219</v>
      </c>
      <c r="O3270">
        <v>1470692528</v>
      </c>
      <c r="P3270">
        <v>1472074928</v>
      </c>
      <c r="Q3270">
        <f t="shared" si="206"/>
        <v>1382400</v>
      </c>
      <c r="R3270" s="12">
        <f t="shared" si="204"/>
        <v>42590.90425925926</v>
      </c>
      <c r="S3270" s="12">
        <f t="shared" si="205"/>
        <v>42606.90425925926</v>
      </c>
      <c r="T3270">
        <f t="shared" si="207"/>
        <v>16</v>
      </c>
    </row>
    <row r="3271" spans="14:20" x14ac:dyDescent="0.55000000000000004">
      <c r="N3271" t="s">
        <v>8219</v>
      </c>
      <c r="O3271">
        <v>1431509397</v>
      </c>
      <c r="P3271">
        <v>1434452400</v>
      </c>
      <c r="Q3271">
        <f t="shared" si="206"/>
        <v>2943003</v>
      </c>
      <c r="R3271" s="12">
        <f t="shared" si="204"/>
        <v>42137.395798611105</v>
      </c>
      <c r="S3271" s="12">
        <f t="shared" si="205"/>
        <v>42171.458333333328</v>
      </c>
      <c r="T3271">
        <f t="shared" si="207"/>
        <v>34.062534722223063</v>
      </c>
    </row>
    <row r="3272" spans="14:20" x14ac:dyDescent="0.55000000000000004">
      <c r="N3272" t="s">
        <v>8219</v>
      </c>
      <c r="O3272">
        <v>1434113265</v>
      </c>
      <c r="P3272">
        <v>1436705265</v>
      </c>
      <c r="Q3272">
        <f t="shared" si="206"/>
        <v>2592000</v>
      </c>
      <c r="R3272" s="12">
        <f t="shared" si="204"/>
        <v>42167.533159722225</v>
      </c>
      <c r="S3272" s="12">
        <f t="shared" si="205"/>
        <v>42197.533159722225</v>
      </c>
      <c r="T3272">
        <f t="shared" si="207"/>
        <v>30</v>
      </c>
    </row>
    <row r="3273" spans="14:20" x14ac:dyDescent="0.55000000000000004">
      <c r="N3273" t="s">
        <v>8219</v>
      </c>
      <c r="O3273">
        <v>1412332175</v>
      </c>
      <c r="P3273">
        <v>1414927775</v>
      </c>
      <c r="Q3273">
        <f t="shared" si="206"/>
        <v>2595600</v>
      </c>
      <c r="R3273" s="12">
        <f t="shared" si="204"/>
        <v>41915.437210648146</v>
      </c>
      <c r="S3273" s="12">
        <f t="shared" si="205"/>
        <v>41945.478877314818</v>
      </c>
      <c r="T3273">
        <f t="shared" si="207"/>
        <v>30.041666666671517</v>
      </c>
    </row>
    <row r="3274" spans="14:20" x14ac:dyDescent="0.55000000000000004">
      <c r="N3274" t="s">
        <v>8219</v>
      </c>
      <c r="O3274">
        <v>1444219209</v>
      </c>
      <c r="P3274">
        <v>1446814809</v>
      </c>
      <c r="Q3274">
        <f t="shared" si="206"/>
        <v>2595600</v>
      </c>
      <c r="R3274" s="12">
        <f t="shared" si="204"/>
        <v>42284.500104166669</v>
      </c>
      <c r="S3274" s="12">
        <f t="shared" si="205"/>
        <v>42314.541770833333</v>
      </c>
      <c r="T3274">
        <f t="shared" si="207"/>
        <v>30.041666666664241</v>
      </c>
    </row>
    <row r="3275" spans="14:20" x14ac:dyDescent="0.55000000000000004">
      <c r="N3275" t="s">
        <v>8219</v>
      </c>
      <c r="O3275">
        <v>1472498042</v>
      </c>
      <c r="P3275">
        <v>1473879600</v>
      </c>
      <c r="Q3275">
        <f t="shared" si="206"/>
        <v>1381558</v>
      </c>
      <c r="R3275" s="12">
        <f t="shared" si="204"/>
        <v>42611.801412037035</v>
      </c>
      <c r="S3275" s="12">
        <f t="shared" si="205"/>
        <v>42627.791666666672</v>
      </c>
      <c r="T3275">
        <f t="shared" si="207"/>
        <v>15.990254629636183</v>
      </c>
    </row>
    <row r="3276" spans="14:20" x14ac:dyDescent="0.55000000000000004">
      <c r="N3276" t="s">
        <v>8219</v>
      </c>
      <c r="O3276">
        <v>1454259272</v>
      </c>
      <c r="P3276">
        <v>1458075600</v>
      </c>
      <c r="Q3276">
        <f t="shared" si="206"/>
        <v>3816328</v>
      </c>
      <c r="R3276" s="12">
        <f t="shared" si="204"/>
        <v>42400.704537037032</v>
      </c>
      <c r="S3276" s="12">
        <f t="shared" si="205"/>
        <v>42444.875</v>
      </c>
      <c r="T3276">
        <f t="shared" si="207"/>
        <v>44.170462962967576</v>
      </c>
    </row>
    <row r="3277" spans="14:20" x14ac:dyDescent="0.55000000000000004">
      <c r="N3277" t="s">
        <v>8219</v>
      </c>
      <c r="O3277">
        <v>1421183271</v>
      </c>
      <c r="P3277">
        <v>1423456200</v>
      </c>
      <c r="Q3277">
        <f t="shared" si="206"/>
        <v>2272929</v>
      </c>
      <c r="R3277" s="12">
        <f t="shared" si="204"/>
        <v>42017.88045138889</v>
      </c>
      <c r="S3277" s="12">
        <f t="shared" si="205"/>
        <v>42044.1875</v>
      </c>
      <c r="T3277">
        <f t="shared" si="207"/>
        <v>26.307048611110076</v>
      </c>
    </row>
    <row r="3278" spans="14:20" x14ac:dyDescent="0.55000000000000004">
      <c r="N3278" t="s">
        <v>8219</v>
      </c>
      <c r="O3278">
        <v>1456526879</v>
      </c>
      <c r="P3278">
        <v>1459483140</v>
      </c>
      <c r="Q3278">
        <f t="shared" si="206"/>
        <v>2956261</v>
      </c>
      <c r="R3278" s="12">
        <f t="shared" si="204"/>
        <v>42426.949988425928</v>
      </c>
      <c r="S3278" s="12">
        <f t="shared" si="205"/>
        <v>42461.165972222225</v>
      </c>
      <c r="T3278">
        <f t="shared" si="207"/>
        <v>34.215983796297223</v>
      </c>
    </row>
    <row r="3279" spans="14:20" x14ac:dyDescent="0.55000000000000004">
      <c r="N3279" t="s">
        <v>8219</v>
      </c>
      <c r="O3279">
        <v>1413735806</v>
      </c>
      <c r="P3279">
        <v>1416331406</v>
      </c>
      <c r="Q3279">
        <f t="shared" si="206"/>
        <v>2595600</v>
      </c>
      <c r="R3279" s="12">
        <f t="shared" si="204"/>
        <v>41931.682939814818</v>
      </c>
      <c r="S3279" s="12">
        <f t="shared" si="205"/>
        <v>41961.724606481483</v>
      </c>
      <c r="T3279">
        <f t="shared" si="207"/>
        <v>30.041666666664241</v>
      </c>
    </row>
    <row r="3280" spans="14:20" x14ac:dyDescent="0.55000000000000004">
      <c r="N3280" t="s">
        <v>8219</v>
      </c>
      <c r="O3280">
        <v>1430425303</v>
      </c>
      <c r="P3280">
        <v>1433017303</v>
      </c>
      <c r="Q3280">
        <f t="shared" si="206"/>
        <v>2592000</v>
      </c>
      <c r="R3280" s="12">
        <f t="shared" si="204"/>
        <v>42124.848414351851</v>
      </c>
      <c r="S3280" s="12">
        <f t="shared" si="205"/>
        <v>42154.848414351851</v>
      </c>
      <c r="T3280">
        <f t="shared" si="207"/>
        <v>30</v>
      </c>
    </row>
    <row r="3281" spans="14:20" x14ac:dyDescent="0.55000000000000004">
      <c r="N3281" t="s">
        <v>8219</v>
      </c>
      <c r="O3281">
        <v>1456885659</v>
      </c>
      <c r="P3281">
        <v>1459474059</v>
      </c>
      <c r="Q3281">
        <f t="shared" si="206"/>
        <v>2588400</v>
      </c>
      <c r="R3281" s="12">
        <f t="shared" si="204"/>
        <v>42431.102534722217</v>
      </c>
      <c r="S3281" s="12">
        <f t="shared" si="205"/>
        <v>42461.06086805556</v>
      </c>
      <c r="T3281">
        <f t="shared" si="207"/>
        <v>29.958333333343035</v>
      </c>
    </row>
    <row r="3282" spans="14:20" x14ac:dyDescent="0.55000000000000004">
      <c r="N3282" t="s">
        <v>8219</v>
      </c>
      <c r="O3282">
        <v>1430158198</v>
      </c>
      <c r="P3282">
        <v>1433134800</v>
      </c>
      <c r="Q3282">
        <f t="shared" si="206"/>
        <v>2976602</v>
      </c>
      <c r="R3282" s="12">
        <f t="shared" si="204"/>
        <v>42121.756921296299</v>
      </c>
      <c r="S3282" s="12">
        <f t="shared" si="205"/>
        <v>42156.208333333328</v>
      </c>
      <c r="T3282">
        <f t="shared" si="207"/>
        <v>34.451412037029513</v>
      </c>
    </row>
    <row r="3283" spans="14:20" x14ac:dyDescent="0.55000000000000004">
      <c r="N3283" t="s">
        <v>8219</v>
      </c>
      <c r="O3283">
        <v>1438561705</v>
      </c>
      <c r="P3283">
        <v>1441153705</v>
      </c>
      <c r="Q3283">
        <f t="shared" si="206"/>
        <v>2592000</v>
      </c>
      <c r="R3283" s="12">
        <f t="shared" si="204"/>
        <v>42219.019733796296</v>
      </c>
      <c r="S3283" s="12">
        <f t="shared" si="205"/>
        <v>42249.019733796296</v>
      </c>
      <c r="T3283">
        <f t="shared" si="207"/>
        <v>30</v>
      </c>
    </row>
    <row r="3284" spans="14:20" x14ac:dyDescent="0.55000000000000004">
      <c r="N3284" t="s">
        <v>8219</v>
      </c>
      <c r="O3284">
        <v>1458103188</v>
      </c>
      <c r="P3284">
        <v>1461904788</v>
      </c>
      <c r="Q3284">
        <f t="shared" si="206"/>
        <v>3801600</v>
      </c>
      <c r="R3284" s="12">
        <f t="shared" si="204"/>
        <v>42445.19430555556</v>
      </c>
      <c r="S3284" s="12">
        <f t="shared" si="205"/>
        <v>42489.19430555556</v>
      </c>
      <c r="T3284">
        <f t="shared" si="207"/>
        <v>44</v>
      </c>
    </row>
    <row r="3285" spans="14:20" x14ac:dyDescent="0.55000000000000004">
      <c r="N3285" t="s">
        <v>8219</v>
      </c>
      <c r="O3285">
        <v>1452448298</v>
      </c>
      <c r="P3285">
        <v>1455138000</v>
      </c>
      <c r="Q3285">
        <f t="shared" si="206"/>
        <v>2689702</v>
      </c>
      <c r="R3285" s="12">
        <f t="shared" si="204"/>
        <v>42379.74418981481</v>
      </c>
      <c r="S3285" s="12">
        <f t="shared" si="205"/>
        <v>42410.875</v>
      </c>
      <c r="T3285">
        <f t="shared" si="207"/>
        <v>31.130810185190057</v>
      </c>
    </row>
    <row r="3286" spans="14:20" x14ac:dyDescent="0.55000000000000004">
      <c r="N3286" t="s">
        <v>8219</v>
      </c>
      <c r="O3286">
        <v>1452546853</v>
      </c>
      <c r="P3286">
        <v>1454047140</v>
      </c>
      <c r="Q3286">
        <f t="shared" si="206"/>
        <v>1500287</v>
      </c>
      <c r="R3286" s="12">
        <f t="shared" si="204"/>
        <v>42380.884872685187</v>
      </c>
      <c r="S3286" s="12">
        <f t="shared" si="205"/>
        <v>42398.249305555553</v>
      </c>
      <c r="T3286">
        <f t="shared" si="207"/>
        <v>17.364432870366727</v>
      </c>
    </row>
    <row r="3287" spans="14:20" x14ac:dyDescent="0.55000000000000004">
      <c r="N3287" t="s">
        <v>8219</v>
      </c>
      <c r="O3287">
        <v>1485556626</v>
      </c>
      <c r="P3287">
        <v>1488258000</v>
      </c>
      <c r="Q3287">
        <f t="shared" si="206"/>
        <v>2701374</v>
      </c>
      <c r="R3287" s="12">
        <f t="shared" si="204"/>
        <v>42762.942430555559</v>
      </c>
      <c r="S3287" s="12">
        <f t="shared" si="205"/>
        <v>42794.208333333328</v>
      </c>
      <c r="T3287">
        <f t="shared" si="207"/>
        <v>31.265902777769952</v>
      </c>
    </row>
    <row r="3288" spans="14:20" x14ac:dyDescent="0.55000000000000004">
      <c r="N3288" t="s">
        <v>8219</v>
      </c>
      <c r="O3288">
        <v>1468699782</v>
      </c>
      <c r="P3288">
        <v>1471291782</v>
      </c>
      <c r="Q3288">
        <f t="shared" si="206"/>
        <v>2592000</v>
      </c>
      <c r="R3288" s="12">
        <f t="shared" si="204"/>
        <v>42567.840069444443</v>
      </c>
      <c r="S3288" s="12">
        <f t="shared" si="205"/>
        <v>42597.840069444443</v>
      </c>
      <c r="T3288">
        <f t="shared" si="207"/>
        <v>30</v>
      </c>
    </row>
    <row r="3289" spans="14:20" x14ac:dyDescent="0.55000000000000004">
      <c r="N3289" t="s">
        <v>8219</v>
      </c>
      <c r="O3289">
        <v>1446573628</v>
      </c>
      <c r="P3289">
        <v>1448733628</v>
      </c>
      <c r="Q3289">
        <f t="shared" si="206"/>
        <v>2160000</v>
      </c>
      <c r="R3289" s="12">
        <f t="shared" si="204"/>
        <v>42311.750324074077</v>
      </c>
      <c r="S3289" s="12">
        <f t="shared" si="205"/>
        <v>42336.750324074077</v>
      </c>
      <c r="T3289">
        <f t="shared" si="207"/>
        <v>25</v>
      </c>
    </row>
    <row r="3290" spans="14:20" x14ac:dyDescent="0.55000000000000004">
      <c r="N3290" t="s">
        <v>8219</v>
      </c>
      <c r="O3290">
        <v>1463337315</v>
      </c>
      <c r="P3290">
        <v>1466463600</v>
      </c>
      <c r="Q3290">
        <f t="shared" si="206"/>
        <v>3126285</v>
      </c>
      <c r="R3290" s="12">
        <f t="shared" si="204"/>
        <v>42505.774479166663</v>
      </c>
      <c r="S3290" s="12">
        <f t="shared" si="205"/>
        <v>42541.958333333328</v>
      </c>
      <c r="T3290">
        <f t="shared" si="207"/>
        <v>36.183854166665697</v>
      </c>
    </row>
    <row r="3291" spans="14:20" x14ac:dyDescent="0.55000000000000004">
      <c r="N3291" t="s">
        <v>8219</v>
      </c>
      <c r="O3291">
        <v>1485161402</v>
      </c>
      <c r="P3291">
        <v>1487580602</v>
      </c>
      <c r="Q3291">
        <f t="shared" si="206"/>
        <v>2419200</v>
      </c>
      <c r="R3291" s="12">
        <f t="shared" si="204"/>
        <v>42758.368078703701</v>
      </c>
      <c r="S3291" s="12">
        <f t="shared" si="205"/>
        <v>42786.368078703701</v>
      </c>
      <c r="T3291">
        <f t="shared" si="207"/>
        <v>28</v>
      </c>
    </row>
    <row r="3292" spans="14:20" x14ac:dyDescent="0.55000000000000004">
      <c r="N3292" t="s">
        <v>8219</v>
      </c>
      <c r="O3292">
        <v>1486642891</v>
      </c>
      <c r="P3292">
        <v>1489234891</v>
      </c>
      <c r="Q3292">
        <f t="shared" si="206"/>
        <v>2592000</v>
      </c>
      <c r="R3292" s="12">
        <f t="shared" si="204"/>
        <v>42775.51494212963</v>
      </c>
      <c r="S3292" s="12">
        <f t="shared" si="205"/>
        <v>42805.51494212963</v>
      </c>
      <c r="T3292">
        <f t="shared" si="207"/>
        <v>30</v>
      </c>
    </row>
    <row r="3293" spans="14:20" x14ac:dyDescent="0.55000000000000004">
      <c r="N3293" t="s">
        <v>8219</v>
      </c>
      <c r="O3293">
        <v>1439743900</v>
      </c>
      <c r="P3293">
        <v>1442462340</v>
      </c>
      <c r="Q3293">
        <f t="shared" si="206"/>
        <v>2718440</v>
      </c>
      <c r="R3293" s="12">
        <f t="shared" si="204"/>
        <v>42232.702546296292</v>
      </c>
      <c r="S3293" s="12">
        <f t="shared" si="205"/>
        <v>42264.165972222225</v>
      </c>
      <c r="T3293">
        <f t="shared" si="207"/>
        <v>31.463425925932825</v>
      </c>
    </row>
    <row r="3294" spans="14:20" x14ac:dyDescent="0.55000000000000004">
      <c r="N3294" t="s">
        <v>8219</v>
      </c>
      <c r="O3294">
        <v>1444069748</v>
      </c>
      <c r="P3294">
        <v>1449257348</v>
      </c>
      <c r="Q3294">
        <f t="shared" si="206"/>
        <v>5187600</v>
      </c>
      <c r="R3294" s="12">
        <f t="shared" si="204"/>
        <v>42282.770231481481</v>
      </c>
      <c r="S3294" s="12">
        <f t="shared" si="205"/>
        <v>42342.811898148153</v>
      </c>
      <c r="T3294">
        <f t="shared" si="207"/>
        <v>60.041666666671517</v>
      </c>
    </row>
    <row r="3295" spans="14:20" x14ac:dyDescent="0.55000000000000004">
      <c r="N3295" t="s">
        <v>8219</v>
      </c>
      <c r="O3295">
        <v>1486030352</v>
      </c>
      <c r="P3295">
        <v>1488622352</v>
      </c>
      <c r="Q3295">
        <f t="shared" si="206"/>
        <v>2592000</v>
      </c>
      <c r="R3295" s="12">
        <f t="shared" si="204"/>
        <v>42768.425370370373</v>
      </c>
      <c r="S3295" s="12">
        <f t="shared" si="205"/>
        <v>42798.425370370373</v>
      </c>
      <c r="T3295">
        <f t="shared" si="207"/>
        <v>30</v>
      </c>
    </row>
    <row r="3296" spans="14:20" x14ac:dyDescent="0.55000000000000004">
      <c r="N3296" t="s">
        <v>8219</v>
      </c>
      <c r="O3296">
        <v>1431867554</v>
      </c>
      <c r="P3296">
        <v>1434459554</v>
      </c>
      <c r="Q3296">
        <f t="shared" si="206"/>
        <v>2592000</v>
      </c>
      <c r="R3296" s="12">
        <f t="shared" si="204"/>
        <v>42141.541134259256</v>
      </c>
      <c r="S3296" s="12">
        <f t="shared" si="205"/>
        <v>42171.541134259256</v>
      </c>
      <c r="T3296">
        <f t="shared" si="207"/>
        <v>30</v>
      </c>
    </row>
    <row r="3297" spans="14:20" x14ac:dyDescent="0.55000000000000004">
      <c r="N3297" t="s">
        <v>8219</v>
      </c>
      <c r="O3297">
        <v>1472294229</v>
      </c>
      <c r="P3297">
        <v>1474886229</v>
      </c>
      <c r="Q3297">
        <f t="shared" si="206"/>
        <v>2592000</v>
      </c>
      <c r="R3297" s="12">
        <f t="shared" si="204"/>
        <v>42609.442465277782</v>
      </c>
      <c r="S3297" s="12">
        <f t="shared" si="205"/>
        <v>42639.442465277782</v>
      </c>
      <c r="T3297">
        <f t="shared" si="207"/>
        <v>30</v>
      </c>
    </row>
    <row r="3298" spans="14:20" x14ac:dyDescent="0.55000000000000004">
      <c r="N3298" t="s">
        <v>8219</v>
      </c>
      <c r="O3298">
        <v>1446401372</v>
      </c>
      <c r="P3298">
        <v>1448229600</v>
      </c>
      <c r="Q3298">
        <f t="shared" si="206"/>
        <v>1828228</v>
      </c>
      <c r="R3298" s="12">
        <f t="shared" si="204"/>
        <v>42309.756620370375</v>
      </c>
      <c r="S3298" s="12">
        <f t="shared" si="205"/>
        <v>42330.916666666672</v>
      </c>
      <c r="T3298">
        <f t="shared" si="207"/>
        <v>21.160046296296059</v>
      </c>
    </row>
    <row r="3299" spans="14:20" x14ac:dyDescent="0.55000000000000004">
      <c r="N3299" t="s">
        <v>8219</v>
      </c>
      <c r="O3299">
        <v>1436380256</v>
      </c>
      <c r="P3299">
        <v>1438037940</v>
      </c>
      <c r="Q3299">
        <f t="shared" si="206"/>
        <v>1657684</v>
      </c>
      <c r="R3299" s="12">
        <f t="shared" si="204"/>
        <v>42193.771481481483</v>
      </c>
      <c r="S3299" s="12">
        <f t="shared" si="205"/>
        <v>42212.957638888889</v>
      </c>
      <c r="T3299">
        <f t="shared" si="207"/>
        <v>19.186157407406427</v>
      </c>
    </row>
    <row r="3300" spans="14:20" x14ac:dyDescent="0.55000000000000004">
      <c r="N3300" t="s">
        <v>8219</v>
      </c>
      <c r="O3300">
        <v>1440370768</v>
      </c>
      <c r="P3300">
        <v>1442102400</v>
      </c>
      <c r="Q3300">
        <f t="shared" si="206"/>
        <v>1731632</v>
      </c>
      <c r="R3300" s="12">
        <f t="shared" si="204"/>
        <v>42239.957962962959</v>
      </c>
      <c r="S3300" s="12">
        <f t="shared" si="205"/>
        <v>42260</v>
      </c>
      <c r="T3300">
        <f t="shared" si="207"/>
        <v>20.042037037041155</v>
      </c>
    </row>
    <row r="3301" spans="14:20" x14ac:dyDescent="0.55000000000000004">
      <c r="N3301" t="s">
        <v>8219</v>
      </c>
      <c r="O3301">
        <v>1442268063</v>
      </c>
      <c r="P3301">
        <v>1444860063</v>
      </c>
      <c r="Q3301">
        <f t="shared" si="206"/>
        <v>2592000</v>
      </c>
      <c r="R3301" s="12">
        <f t="shared" si="204"/>
        <v>42261.917395833334</v>
      </c>
      <c r="S3301" s="12">
        <f t="shared" si="205"/>
        <v>42291.917395833334</v>
      </c>
      <c r="T3301">
        <f t="shared" si="207"/>
        <v>30</v>
      </c>
    </row>
    <row r="3302" spans="14:20" x14ac:dyDescent="0.55000000000000004">
      <c r="N3302" t="s">
        <v>8219</v>
      </c>
      <c r="O3302">
        <v>1428515462</v>
      </c>
      <c r="P3302">
        <v>1430329862</v>
      </c>
      <c r="Q3302">
        <f t="shared" si="206"/>
        <v>1814400</v>
      </c>
      <c r="R3302" s="12">
        <f t="shared" si="204"/>
        <v>42102.743773148148</v>
      </c>
      <c r="S3302" s="12">
        <f t="shared" si="205"/>
        <v>42123.743773148148</v>
      </c>
      <c r="T3302">
        <f t="shared" si="207"/>
        <v>21</v>
      </c>
    </row>
    <row r="3303" spans="14:20" x14ac:dyDescent="0.55000000000000004">
      <c r="N3303" t="s">
        <v>8219</v>
      </c>
      <c r="O3303">
        <v>1466185176</v>
      </c>
      <c r="P3303">
        <v>1470034740</v>
      </c>
      <c r="Q3303">
        <f t="shared" si="206"/>
        <v>3849564</v>
      </c>
      <c r="R3303" s="12">
        <f t="shared" si="204"/>
        <v>42538.73583333334</v>
      </c>
      <c r="S3303" s="12">
        <f t="shared" si="205"/>
        <v>42583.290972222225</v>
      </c>
      <c r="T3303">
        <f t="shared" si="207"/>
        <v>44.555138888885267</v>
      </c>
    </row>
    <row r="3304" spans="14:20" x14ac:dyDescent="0.55000000000000004">
      <c r="N3304" t="s">
        <v>8219</v>
      </c>
      <c r="O3304">
        <v>1478507176</v>
      </c>
      <c r="P3304">
        <v>1481099176</v>
      </c>
      <c r="Q3304">
        <f t="shared" si="206"/>
        <v>2592000</v>
      </c>
      <c r="R3304" s="12">
        <f t="shared" si="204"/>
        <v>42681.35157407407</v>
      </c>
      <c r="S3304" s="12">
        <f t="shared" si="205"/>
        <v>42711.35157407407</v>
      </c>
      <c r="T3304">
        <f t="shared" si="207"/>
        <v>30</v>
      </c>
    </row>
    <row r="3305" spans="14:20" x14ac:dyDescent="0.55000000000000004">
      <c r="N3305" t="s">
        <v>8219</v>
      </c>
      <c r="O3305">
        <v>1424533084</v>
      </c>
      <c r="P3305">
        <v>1427553484</v>
      </c>
      <c r="Q3305">
        <f t="shared" si="206"/>
        <v>3020400</v>
      </c>
      <c r="R3305" s="12">
        <f t="shared" si="204"/>
        <v>42056.65143518518</v>
      </c>
      <c r="S3305" s="12">
        <f t="shared" si="205"/>
        <v>42091.609768518523</v>
      </c>
      <c r="T3305">
        <f t="shared" si="207"/>
        <v>34.958333333343035</v>
      </c>
    </row>
    <row r="3306" spans="14:20" x14ac:dyDescent="0.55000000000000004">
      <c r="N3306" t="s">
        <v>8219</v>
      </c>
      <c r="O3306">
        <v>1479826752</v>
      </c>
      <c r="P3306">
        <v>1482418752</v>
      </c>
      <c r="Q3306">
        <f t="shared" si="206"/>
        <v>2592000</v>
      </c>
      <c r="R3306" s="12">
        <f t="shared" si="204"/>
        <v>42696.624444444446</v>
      </c>
      <c r="S3306" s="12">
        <f t="shared" si="205"/>
        <v>42726.624444444446</v>
      </c>
      <c r="T3306">
        <f t="shared" si="207"/>
        <v>30</v>
      </c>
    </row>
    <row r="3307" spans="14:20" x14ac:dyDescent="0.55000000000000004">
      <c r="N3307" t="s">
        <v>8219</v>
      </c>
      <c r="O3307">
        <v>1435782748</v>
      </c>
      <c r="P3307">
        <v>1438374748</v>
      </c>
      <c r="Q3307">
        <f t="shared" si="206"/>
        <v>2592000</v>
      </c>
      <c r="R3307" s="12">
        <f t="shared" si="204"/>
        <v>42186.855879629627</v>
      </c>
      <c r="S3307" s="12">
        <f t="shared" si="205"/>
        <v>42216.855879629627</v>
      </c>
      <c r="T3307">
        <f t="shared" si="207"/>
        <v>30</v>
      </c>
    </row>
    <row r="3308" spans="14:20" x14ac:dyDescent="0.55000000000000004">
      <c r="N3308" t="s">
        <v>8219</v>
      </c>
      <c r="O3308">
        <v>1462252542</v>
      </c>
      <c r="P3308">
        <v>1465527600</v>
      </c>
      <c r="Q3308">
        <f t="shared" si="206"/>
        <v>3275058</v>
      </c>
      <c r="R3308" s="12">
        <f t="shared" si="204"/>
        <v>42493.219236111108</v>
      </c>
      <c r="S3308" s="12">
        <f t="shared" si="205"/>
        <v>42531.125</v>
      </c>
      <c r="T3308">
        <f t="shared" si="207"/>
        <v>37.90576388889167</v>
      </c>
    </row>
    <row r="3309" spans="14:20" x14ac:dyDescent="0.55000000000000004">
      <c r="N3309" t="s">
        <v>8219</v>
      </c>
      <c r="O3309">
        <v>1460683339</v>
      </c>
      <c r="P3309">
        <v>1463275339</v>
      </c>
      <c r="Q3309">
        <f t="shared" si="206"/>
        <v>2592000</v>
      </c>
      <c r="R3309" s="12">
        <f t="shared" si="204"/>
        <v>42475.057164351849</v>
      </c>
      <c r="S3309" s="12">
        <f t="shared" si="205"/>
        <v>42505.057164351849</v>
      </c>
      <c r="T3309">
        <f t="shared" si="207"/>
        <v>30</v>
      </c>
    </row>
    <row r="3310" spans="14:20" x14ac:dyDescent="0.55000000000000004">
      <c r="N3310" t="s">
        <v>8219</v>
      </c>
      <c r="O3310">
        <v>1458766965</v>
      </c>
      <c r="P3310">
        <v>1460581365</v>
      </c>
      <c r="Q3310">
        <f t="shared" si="206"/>
        <v>1814400</v>
      </c>
      <c r="R3310" s="12">
        <f t="shared" si="204"/>
        <v>42452.876909722225</v>
      </c>
      <c r="S3310" s="12">
        <f t="shared" si="205"/>
        <v>42473.876909722225</v>
      </c>
      <c r="T3310">
        <f t="shared" si="207"/>
        <v>21</v>
      </c>
    </row>
    <row r="3311" spans="14:20" x14ac:dyDescent="0.55000000000000004">
      <c r="N3311" t="s">
        <v>8219</v>
      </c>
      <c r="O3311">
        <v>1473953778</v>
      </c>
      <c r="P3311">
        <v>1476632178</v>
      </c>
      <c r="Q3311">
        <f t="shared" si="206"/>
        <v>2678400</v>
      </c>
      <c r="R3311" s="12">
        <f t="shared" si="204"/>
        <v>42628.650208333333</v>
      </c>
      <c r="S3311" s="12">
        <f t="shared" si="205"/>
        <v>42659.650208333333</v>
      </c>
      <c r="T3311">
        <f t="shared" si="207"/>
        <v>31</v>
      </c>
    </row>
    <row r="3312" spans="14:20" x14ac:dyDescent="0.55000000000000004">
      <c r="N3312" t="s">
        <v>8219</v>
      </c>
      <c r="O3312">
        <v>1441577825</v>
      </c>
      <c r="P3312">
        <v>1444169825</v>
      </c>
      <c r="Q3312">
        <f t="shared" si="206"/>
        <v>2592000</v>
      </c>
      <c r="R3312" s="12">
        <f t="shared" si="204"/>
        <v>42253.928530092591</v>
      </c>
      <c r="S3312" s="12">
        <f t="shared" si="205"/>
        <v>42283.928530092591</v>
      </c>
      <c r="T3312">
        <f t="shared" si="207"/>
        <v>30</v>
      </c>
    </row>
    <row r="3313" spans="14:20" x14ac:dyDescent="0.55000000000000004">
      <c r="N3313" t="s">
        <v>8219</v>
      </c>
      <c r="O3313">
        <v>1442473210</v>
      </c>
      <c r="P3313">
        <v>1445065210</v>
      </c>
      <c r="Q3313">
        <f t="shared" si="206"/>
        <v>2592000</v>
      </c>
      <c r="R3313" s="12">
        <f t="shared" si="204"/>
        <v>42264.29178240741</v>
      </c>
      <c r="S3313" s="12">
        <f t="shared" si="205"/>
        <v>42294.29178240741</v>
      </c>
      <c r="T3313">
        <f t="shared" si="207"/>
        <v>30</v>
      </c>
    </row>
    <row r="3314" spans="14:20" x14ac:dyDescent="0.55000000000000004">
      <c r="N3314" t="s">
        <v>8219</v>
      </c>
      <c r="O3314">
        <v>1477077946</v>
      </c>
      <c r="P3314">
        <v>1478901600</v>
      </c>
      <c r="Q3314">
        <f t="shared" si="206"/>
        <v>1823654</v>
      </c>
      <c r="R3314" s="12">
        <f t="shared" si="204"/>
        <v>42664.809560185182</v>
      </c>
      <c r="S3314" s="12">
        <f t="shared" si="205"/>
        <v>42685.916666666672</v>
      </c>
      <c r="T3314">
        <f t="shared" si="207"/>
        <v>21.107106481489609</v>
      </c>
    </row>
    <row r="3315" spans="14:20" x14ac:dyDescent="0.55000000000000004">
      <c r="N3315" t="s">
        <v>8219</v>
      </c>
      <c r="O3315">
        <v>1452664317</v>
      </c>
      <c r="P3315">
        <v>1453856400</v>
      </c>
      <c r="Q3315">
        <f t="shared" si="206"/>
        <v>1192083</v>
      </c>
      <c r="R3315" s="12">
        <f t="shared" si="204"/>
        <v>42382.244409722218</v>
      </c>
      <c r="S3315" s="12">
        <f t="shared" si="205"/>
        <v>42396.041666666672</v>
      </c>
      <c r="T3315">
        <f t="shared" si="207"/>
        <v>13.797256944453693</v>
      </c>
    </row>
    <row r="3316" spans="14:20" x14ac:dyDescent="0.55000000000000004">
      <c r="N3316" t="s">
        <v>8219</v>
      </c>
      <c r="O3316">
        <v>1428733511</v>
      </c>
      <c r="P3316">
        <v>1431115500</v>
      </c>
      <c r="Q3316">
        <f t="shared" si="206"/>
        <v>2381989</v>
      </c>
      <c r="R3316" s="12">
        <f t="shared" si="204"/>
        <v>42105.267488425925</v>
      </c>
      <c r="S3316" s="12">
        <f t="shared" si="205"/>
        <v>42132.836805555555</v>
      </c>
      <c r="T3316">
        <f t="shared" si="207"/>
        <v>27.569317129629781</v>
      </c>
    </row>
    <row r="3317" spans="14:20" x14ac:dyDescent="0.55000000000000004">
      <c r="N3317" t="s">
        <v>8219</v>
      </c>
      <c r="O3317">
        <v>1459927041</v>
      </c>
      <c r="P3317">
        <v>1462519041</v>
      </c>
      <c r="Q3317">
        <f t="shared" si="206"/>
        <v>2592000</v>
      </c>
      <c r="R3317" s="12">
        <f t="shared" si="204"/>
        <v>42466.303715277783</v>
      </c>
      <c r="S3317" s="12">
        <f t="shared" si="205"/>
        <v>42496.303715277783</v>
      </c>
      <c r="T3317">
        <f t="shared" si="207"/>
        <v>30</v>
      </c>
    </row>
    <row r="3318" spans="14:20" x14ac:dyDescent="0.55000000000000004">
      <c r="N3318" t="s">
        <v>8219</v>
      </c>
      <c r="O3318">
        <v>1404680075</v>
      </c>
      <c r="P3318">
        <v>1407506040</v>
      </c>
      <c r="Q3318">
        <f t="shared" si="206"/>
        <v>2825965</v>
      </c>
      <c r="R3318" s="12">
        <f t="shared" si="204"/>
        <v>41826.871238425927</v>
      </c>
      <c r="S3318" s="12">
        <f t="shared" si="205"/>
        <v>41859.57916666667</v>
      </c>
      <c r="T3318">
        <f t="shared" si="207"/>
        <v>32.707928240743058</v>
      </c>
    </row>
    <row r="3319" spans="14:20" x14ac:dyDescent="0.55000000000000004">
      <c r="N3319" t="s">
        <v>8219</v>
      </c>
      <c r="O3319">
        <v>1462755424</v>
      </c>
      <c r="P3319">
        <v>1465347424</v>
      </c>
      <c r="Q3319">
        <f t="shared" si="206"/>
        <v>2592000</v>
      </c>
      <c r="R3319" s="12">
        <f t="shared" si="204"/>
        <v>42499.039629629624</v>
      </c>
      <c r="S3319" s="12">
        <f t="shared" si="205"/>
        <v>42529.039629629624</v>
      </c>
      <c r="T3319">
        <f t="shared" si="207"/>
        <v>30</v>
      </c>
    </row>
    <row r="3320" spans="14:20" x14ac:dyDescent="0.55000000000000004">
      <c r="N3320" t="s">
        <v>8219</v>
      </c>
      <c r="O3320">
        <v>1456902893</v>
      </c>
      <c r="P3320">
        <v>1460341800</v>
      </c>
      <c r="Q3320">
        <f t="shared" si="206"/>
        <v>3438907</v>
      </c>
      <c r="R3320" s="12">
        <f t="shared" si="204"/>
        <v>42431.302002314813</v>
      </c>
      <c r="S3320" s="12">
        <f t="shared" si="205"/>
        <v>42471.104166666672</v>
      </c>
      <c r="T3320">
        <f t="shared" si="207"/>
        <v>39.802164351858664</v>
      </c>
    </row>
    <row r="3321" spans="14:20" x14ac:dyDescent="0.55000000000000004">
      <c r="N3321" t="s">
        <v>8219</v>
      </c>
      <c r="O3321">
        <v>1418824986</v>
      </c>
      <c r="P3321">
        <v>1422712986</v>
      </c>
      <c r="Q3321">
        <f t="shared" si="206"/>
        <v>3888000</v>
      </c>
      <c r="R3321" s="12">
        <f t="shared" si="204"/>
        <v>41990.585486111115</v>
      </c>
      <c r="S3321" s="12">
        <f t="shared" si="205"/>
        <v>42035.585486111115</v>
      </c>
      <c r="T3321">
        <f t="shared" si="207"/>
        <v>45</v>
      </c>
    </row>
    <row r="3322" spans="14:20" x14ac:dyDescent="0.55000000000000004">
      <c r="N3322" t="s">
        <v>8219</v>
      </c>
      <c r="O3322">
        <v>1463965557</v>
      </c>
      <c r="P3322">
        <v>1466557557</v>
      </c>
      <c r="Q3322">
        <f t="shared" si="206"/>
        <v>2592000</v>
      </c>
      <c r="R3322" s="12">
        <f t="shared" si="204"/>
        <v>42513.045798611114</v>
      </c>
      <c r="S3322" s="12">
        <f t="shared" si="205"/>
        <v>42543.045798611114</v>
      </c>
      <c r="T3322">
        <f t="shared" si="207"/>
        <v>30</v>
      </c>
    </row>
    <row r="3323" spans="14:20" x14ac:dyDescent="0.55000000000000004">
      <c r="N3323" t="s">
        <v>8219</v>
      </c>
      <c r="O3323">
        <v>1412216665</v>
      </c>
      <c r="P3323">
        <v>1413431940</v>
      </c>
      <c r="Q3323">
        <f t="shared" si="206"/>
        <v>1215275</v>
      </c>
      <c r="R3323" s="12">
        <f t="shared" si="204"/>
        <v>41914.100289351853</v>
      </c>
      <c r="S3323" s="12">
        <f t="shared" si="205"/>
        <v>41928.165972222225</v>
      </c>
      <c r="T3323">
        <f t="shared" si="207"/>
        <v>14.065682870372257</v>
      </c>
    </row>
    <row r="3324" spans="14:20" x14ac:dyDescent="0.55000000000000004">
      <c r="N3324" t="s">
        <v>8219</v>
      </c>
      <c r="O3324">
        <v>1464653696</v>
      </c>
      <c r="P3324">
        <v>1466567700</v>
      </c>
      <c r="Q3324">
        <f t="shared" si="206"/>
        <v>1914004</v>
      </c>
      <c r="R3324" s="12">
        <f t="shared" si="204"/>
        <v>42521.010370370372</v>
      </c>
      <c r="S3324" s="12">
        <f t="shared" si="205"/>
        <v>42543.163194444445</v>
      </c>
      <c r="T3324">
        <f t="shared" si="207"/>
        <v>22.152824074073578</v>
      </c>
    </row>
    <row r="3325" spans="14:20" x14ac:dyDescent="0.55000000000000004">
      <c r="N3325" t="s">
        <v>8219</v>
      </c>
      <c r="O3325">
        <v>1472201208</v>
      </c>
      <c r="P3325">
        <v>1474793208</v>
      </c>
      <c r="Q3325">
        <f t="shared" si="206"/>
        <v>2592000</v>
      </c>
      <c r="R3325" s="12">
        <f t="shared" si="204"/>
        <v>42608.36583333333</v>
      </c>
      <c r="S3325" s="12">
        <f t="shared" si="205"/>
        <v>42638.36583333333</v>
      </c>
      <c r="T3325">
        <f t="shared" si="207"/>
        <v>30</v>
      </c>
    </row>
    <row r="3326" spans="14:20" x14ac:dyDescent="0.55000000000000004">
      <c r="N3326" t="s">
        <v>8219</v>
      </c>
      <c r="O3326">
        <v>1463925590</v>
      </c>
      <c r="P3326">
        <v>1465135190</v>
      </c>
      <c r="Q3326">
        <f t="shared" si="206"/>
        <v>1209600</v>
      </c>
      <c r="R3326" s="12">
        <f t="shared" si="204"/>
        <v>42512.58321759259</v>
      </c>
      <c r="S3326" s="12">
        <f t="shared" si="205"/>
        <v>42526.58321759259</v>
      </c>
      <c r="T3326">
        <f t="shared" si="207"/>
        <v>14</v>
      </c>
    </row>
    <row r="3327" spans="14:20" x14ac:dyDescent="0.55000000000000004">
      <c r="N3327" t="s">
        <v>8219</v>
      </c>
      <c r="O3327">
        <v>1425235877</v>
      </c>
      <c r="P3327">
        <v>1428256277</v>
      </c>
      <c r="Q3327">
        <f t="shared" si="206"/>
        <v>3020400</v>
      </c>
      <c r="R3327" s="12">
        <f t="shared" si="204"/>
        <v>42064.785613425927</v>
      </c>
      <c r="S3327" s="12">
        <f t="shared" si="205"/>
        <v>42099.743946759263</v>
      </c>
      <c r="T3327">
        <f t="shared" si="207"/>
        <v>34.958333333335759</v>
      </c>
    </row>
    <row r="3328" spans="14:20" x14ac:dyDescent="0.55000000000000004">
      <c r="N3328" t="s">
        <v>8219</v>
      </c>
      <c r="O3328">
        <v>1423242505</v>
      </c>
      <c r="P3328">
        <v>1425830905</v>
      </c>
      <c r="Q3328">
        <f t="shared" si="206"/>
        <v>2588400</v>
      </c>
      <c r="R3328" s="12">
        <f t="shared" si="204"/>
        <v>42041.714178240742</v>
      </c>
      <c r="S3328" s="12">
        <f t="shared" si="205"/>
        <v>42071.67251157407</v>
      </c>
      <c r="T3328">
        <f t="shared" si="207"/>
        <v>29.958333333328483</v>
      </c>
    </row>
    <row r="3329" spans="14:20" x14ac:dyDescent="0.55000000000000004">
      <c r="N3329" t="s">
        <v>8219</v>
      </c>
      <c r="O3329">
        <v>1460105966</v>
      </c>
      <c r="P3329">
        <v>1462697966</v>
      </c>
      <c r="Q3329">
        <f t="shared" si="206"/>
        <v>2592000</v>
      </c>
      <c r="R3329" s="12">
        <f t="shared" si="204"/>
        <v>42468.374606481477</v>
      </c>
      <c r="S3329" s="12">
        <f t="shared" si="205"/>
        <v>42498.374606481477</v>
      </c>
      <c r="T3329">
        <f t="shared" si="207"/>
        <v>30</v>
      </c>
    </row>
    <row r="3330" spans="14:20" x14ac:dyDescent="0.55000000000000004">
      <c r="N3330" t="s">
        <v>8219</v>
      </c>
      <c r="O3330">
        <v>1404308883</v>
      </c>
      <c r="P3330">
        <v>1404522000</v>
      </c>
      <c r="Q3330">
        <f t="shared" si="206"/>
        <v>213117</v>
      </c>
      <c r="R3330" s="12">
        <f t="shared" ref="R3330:R3393" si="208">(((O3330/60)/60)/24)+DATE(1970,1,1)</f>
        <v>41822.57503472222</v>
      </c>
      <c r="S3330" s="12">
        <f t="shared" ref="S3330:S3393" si="209">(((P3330/60)/60)/24)+DATE(1970,1,1)</f>
        <v>41825.041666666664</v>
      </c>
      <c r="T3330">
        <f t="shared" si="207"/>
        <v>2.4666319444440887</v>
      </c>
    </row>
    <row r="3331" spans="14:20" x14ac:dyDescent="0.55000000000000004">
      <c r="N3331" t="s">
        <v>8219</v>
      </c>
      <c r="O3331">
        <v>1405583108</v>
      </c>
      <c r="P3331">
        <v>1406502000</v>
      </c>
      <c r="Q3331">
        <f t="shared" ref="Q3331:Q3394" si="210">P3331-O3331</f>
        <v>918892</v>
      </c>
      <c r="R3331" s="12">
        <f t="shared" si="208"/>
        <v>41837.323009259257</v>
      </c>
      <c r="S3331" s="12">
        <f t="shared" si="209"/>
        <v>41847.958333333336</v>
      </c>
      <c r="T3331">
        <f t="shared" ref="T3331:T3394" si="211">S3331-R3331</f>
        <v>10.635324074079108</v>
      </c>
    </row>
    <row r="3332" spans="14:20" x14ac:dyDescent="0.55000000000000004">
      <c r="N3332" t="s">
        <v>8219</v>
      </c>
      <c r="O3332">
        <v>1425331068</v>
      </c>
      <c r="P3332">
        <v>1427919468</v>
      </c>
      <c r="Q3332">
        <f t="shared" si="210"/>
        <v>2588400</v>
      </c>
      <c r="R3332" s="12">
        <f t="shared" si="208"/>
        <v>42065.887361111112</v>
      </c>
      <c r="S3332" s="12">
        <f t="shared" si="209"/>
        <v>42095.845694444448</v>
      </c>
      <c r="T3332">
        <f t="shared" si="211"/>
        <v>29.958333333335759</v>
      </c>
    </row>
    <row r="3333" spans="14:20" x14ac:dyDescent="0.55000000000000004">
      <c r="N3333" t="s">
        <v>8219</v>
      </c>
      <c r="O3333">
        <v>1441125886</v>
      </c>
      <c r="P3333">
        <v>1444149886</v>
      </c>
      <c r="Q3333">
        <f t="shared" si="210"/>
        <v>3024000</v>
      </c>
      <c r="R3333" s="12">
        <f t="shared" si="208"/>
        <v>42248.697754629626</v>
      </c>
      <c r="S3333" s="12">
        <f t="shared" si="209"/>
        <v>42283.697754629626</v>
      </c>
      <c r="T3333">
        <f t="shared" si="211"/>
        <v>35</v>
      </c>
    </row>
    <row r="3334" spans="14:20" x14ac:dyDescent="0.55000000000000004">
      <c r="N3334" t="s">
        <v>8219</v>
      </c>
      <c r="O3334">
        <v>1403210330</v>
      </c>
      <c r="P3334">
        <v>1405802330</v>
      </c>
      <c r="Q3334">
        <f t="shared" si="210"/>
        <v>2592000</v>
      </c>
      <c r="R3334" s="12">
        <f t="shared" si="208"/>
        <v>41809.860300925924</v>
      </c>
      <c r="S3334" s="12">
        <f t="shared" si="209"/>
        <v>41839.860300925924</v>
      </c>
      <c r="T3334">
        <f t="shared" si="211"/>
        <v>30</v>
      </c>
    </row>
    <row r="3335" spans="14:20" x14ac:dyDescent="0.55000000000000004">
      <c r="N3335" t="s">
        <v>8219</v>
      </c>
      <c r="O3335">
        <v>1432484080</v>
      </c>
      <c r="P3335">
        <v>1434384880</v>
      </c>
      <c r="Q3335">
        <f t="shared" si="210"/>
        <v>1900800</v>
      </c>
      <c r="R3335" s="12">
        <f t="shared" si="208"/>
        <v>42148.676851851851</v>
      </c>
      <c r="S3335" s="12">
        <f t="shared" si="209"/>
        <v>42170.676851851851</v>
      </c>
      <c r="T3335">
        <f t="shared" si="211"/>
        <v>22</v>
      </c>
    </row>
    <row r="3336" spans="14:20" x14ac:dyDescent="0.55000000000000004">
      <c r="N3336" t="s">
        <v>8219</v>
      </c>
      <c r="O3336">
        <v>1435667422</v>
      </c>
      <c r="P3336">
        <v>1438259422</v>
      </c>
      <c r="Q3336">
        <f t="shared" si="210"/>
        <v>2592000</v>
      </c>
      <c r="R3336" s="12">
        <f t="shared" si="208"/>
        <v>42185.521087962959</v>
      </c>
      <c r="S3336" s="12">
        <f t="shared" si="209"/>
        <v>42215.521087962959</v>
      </c>
      <c r="T3336">
        <f t="shared" si="211"/>
        <v>30</v>
      </c>
    </row>
    <row r="3337" spans="14:20" x14ac:dyDescent="0.55000000000000004">
      <c r="N3337" t="s">
        <v>8219</v>
      </c>
      <c r="O3337">
        <v>1404749446</v>
      </c>
      <c r="P3337">
        <v>1407106800</v>
      </c>
      <c r="Q3337">
        <f t="shared" si="210"/>
        <v>2357354</v>
      </c>
      <c r="R3337" s="12">
        <f t="shared" si="208"/>
        <v>41827.674143518518</v>
      </c>
      <c r="S3337" s="12">
        <f t="shared" si="209"/>
        <v>41854.958333333336</v>
      </c>
      <c r="T3337">
        <f t="shared" si="211"/>
        <v>27.284189814818092</v>
      </c>
    </row>
    <row r="3338" spans="14:20" x14ac:dyDescent="0.55000000000000004">
      <c r="N3338" t="s">
        <v>8219</v>
      </c>
      <c r="O3338">
        <v>1457429646</v>
      </c>
      <c r="P3338">
        <v>1459845246</v>
      </c>
      <c r="Q3338">
        <f t="shared" si="210"/>
        <v>2415600</v>
      </c>
      <c r="R3338" s="12">
        <f t="shared" si="208"/>
        <v>42437.398680555561</v>
      </c>
      <c r="S3338" s="12">
        <f t="shared" si="209"/>
        <v>42465.35701388889</v>
      </c>
      <c r="T3338">
        <f t="shared" si="211"/>
        <v>27.958333333328483</v>
      </c>
    </row>
    <row r="3339" spans="14:20" x14ac:dyDescent="0.55000000000000004">
      <c r="N3339" t="s">
        <v>8219</v>
      </c>
      <c r="O3339">
        <v>1411109167</v>
      </c>
      <c r="P3339">
        <v>1412974800</v>
      </c>
      <c r="Q3339">
        <f t="shared" si="210"/>
        <v>1865633</v>
      </c>
      <c r="R3339" s="12">
        <f t="shared" si="208"/>
        <v>41901.282025462962</v>
      </c>
      <c r="S3339" s="12">
        <f t="shared" si="209"/>
        <v>41922.875</v>
      </c>
      <c r="T3339">
        <f t="shared" si="211"/>
        <v>21.592974537037662</v>
      </c>
    </row>
    <row r="3340" spans="14:20" x14ac:dyDescent="0.55000000000000004">
      <c r="N3340" t="s">
        <v>8219</v>
      </c>
      <c r="O3340">
        <v>1486129680</v>
      </c>
      <c r="P3340">
        <v>1487944080</v>
      </c>
      <c r="Q3340">
        <f t="shared" si="210"/>
        <v>1814400</v>
      </c>
      <c r="R3340" s="12">
        <f t="shared" si="208"/>
        <v>42769.574999999997</v>
      </c>
      <c r="S3340" s="12">
        <f t="shared" si="209"/>
        <v>42790.574999999997</v>
      </c>
      <c r="T3340">
        <f t="shared" si="211"/>
        <v>21</v>
      </c>
    </row>
    <row r="3341" spans="14:20" x14ac:dyDescent="0.55000000000000004">
      <c r="N3341" t="s">
        <v>8219</v>
      </c>
      <c r="O3341">
        <v>1467129518</v>
      </c>
      <c r="P3341">
        <v>1469721518</v>
      </c>
      <c r="Q3341">
        <f t="shared" si="210"/>
        <v>2592000</v>
      </c>
      <c r="R3341" s="12">
        <f t="shared" si="208"/>
        <v>42549.665717592594</v>
      </c>
      <c r="S3341" s="12">
        <f t="shared" si="209"/>
        <v>42579.665717592594</v>
      </c>
      <c r="T3341">
        <f t="shared" si="211"/>
        <v>30</v>
      </c>
    </row>
    <row r="3342" spans="14:20" x14ac:dyDescent="0.55000000000000004">
      <c r="N3342" t="s">
        <v>8219</v>
      </c>
      <c r="O3342">
        <v>1478906554</v>
      </c>
      <c r="P3342">
        <v>1481066554</v>
      </c>
      <c r="Q3342">
        <f t="shared" si="210"/>
        <v>2160000</v>
      </c>
      <c r="R3342" s="12">
        <f t="shared" si="208"/>
        <v>42685.974004629628</v>
      </c>
      <c r="S3342" s="12">
        <f t="shared" si="209"/>
        <v>42710.974004629628</v>
      </c>
      <c r="T3342">
        <f t="shared" si="211"/>
        <v>25</v>
      </c>
    </row>
    <row r="3343" spans="14:20" x14ac:dyDescent="0.55000000000000004">
      <c r="N3343" t="s">
        <v>8219</v>
      </c>
      <c r="O3343">
        <v>1463771421</v>
      </c>
      <c r="P3343">
        <v>1465750800</v>
      </c>
      <c r="Q3343">
        <f t="shared" si="210"/>
        <v>1979379</v>
      </c>
      <c r="R3343" s="12">
        <f t="shared" si="208"/>
        <v>42510.798854166671</v>
      </c>
      <c r="S3343" s="12">
        <f t="shared" si="209"/>
        <v>42533.708333333328</v>
      </c>
      <c r="T3343">
        <f t="shared" si="211"/>
        <v>22.909479166657547</v>
      </c>
    </row>
    <row r="3344" spans="14:20" x14ac:dyDescent="0.55000000000000004">
      <c r="N3344" t="s">
        <v>8219</v>
      </c>
      <c r="O3344">
        <v>1425020810</v>
      </c>
      <c r="P3344">
        <v>1427864340</v>
      </c>
      <c r="Q3344">
        <f t="shared" si="210"/>
        <v>2843530</v>
      </c>
      <c r="R3344" s="12">
        <f t="shared" si="208"/>
        <v>42062.296412037031</v>
      </c>
      <c r="S3344" s="12">
        <f t="shared" si="209"/>
        <v>42095.207638888889</v>
      </c>
      <c r="T3344">
        <f t="shared" si="211"/>
        <v>32.911226851858373</v>
      </c>
    </row>
    <row r="3345" spans="14:20" x14ac:dyDescent="0.55000000000000004">
      <c r="N3345" t="s">
        <v>8219</v>
      </c>
      <c r="O3345">
        <v>1458770384</v>
      </c>
      <c r="P3345">
        <v>1460553480</v>
      </c>
      <c r="Q3345">
        <f t="shared" si="210"/>
        <v>1783096</v>
      </c>
      <c r="R3345" s="12">
        <f t="shared" si="208"/>
        <v>42452.916481481487</v>
      </c>
      <c r="S3345" s="12">
        <f t="shared" si="209"/>
        <v>42473.554166666669</v>
      </c>
      <c r="T3345">
        <f t="shared" si="211"/>
        <v>20.637685185181908</v>
      </c>
    </row>
    <row r="3346" spans="14:20" x14ac:dyDescent="0.55000000000000004">
      <c r="N3346" t="s">
        <v>8219</v>
      </c>
      <c r="O3346">
        <v>1406782093</v>
      </c>
      <c r="P3346">
        <v>1409374093</v>
      </c>
      <c r="Q3346">
        <f t="shared" si="210"/>
        <v>2592000</v>
      </c>
      <c r="R3346" s="12">
        <f t="shared" si="208"/>
        <v>41851.200150462959</v>
      </c>
      <c r="S3346" s="12">
        <f t="shared" si="209"/>
        <v>41881.200150462959</v>
      </c>
      <c r="T3346">
        <f t="shared" si="211"/>
        <v>30</v>
      </c>
    </row>
    <row r="3347" spans="14:20" x14ac:dyDescent="0.55000000000000004">
      <c r="N3347" t="s">
        <v>8219</v>
      </c>
      <c r="O3347">
        <v>1424226768</v>
      </c>
      <c r="P3347">
        <v>1429317420</v>
      </c>
      <c r="Q3347">
        <f t="shared" si="210"/>
        <v>5090652</v>
      </c>
      <c r="R3347" s="12">
        <f t="shared" si="208"/>
        <v>42053.106111111112</v>
      </c>
      <c r="S3347" s="12">
        <f t="shared" si="209"/>
        <v>42112.025694444441</v>
      </c>
      <c r="T3347">
        <f t="shared" si="211"/>
        <v>58.919583333328774</v>
      </c>
    </row>
    <row r="3348" spans="14:20" x14ac:dyDescent="0.55000000000000004">
      <c r="N3348" t="s">
        <v>8219</v>
      </c>
      <c r="O3348">
        <v>1424306110</v>
      </c>
      <c r="P3348">
        <v>1424910910</v>
      </c>
      <c r="Q3348">
        <f t="shared" si="210"/>
        <v>604800</v>
      </c>
      <c r="R3348" s="12">
        <f t="shared" si="208"/>
        <v>42054.024421296301</v>
      </c>
      <c r="S3348" s="12">
        <f t="shared" si="209"/>
        <v>42061.024421296301</v>
      </c>
      <c r="T3348">
        <f t="shared" si="211"/>
        <v>7</v>
      </c>
    </row>
    <row r="3349" spans="14:20" x14ac:dyDescent="0.55000000000000004">
      <c r="N3349" t="s">
        <v>8219</v>
      </c>
      <c r="O3349">
        <v>1461503654</v>
      </c>
      <c r="P3349">
        <v>1462741200</v>
      </c>
      <c r="Q3349">
        <f t="shared" si="210"/>
        <v>1237546</v>
      </c>
      <c r="R3349" s="12">
        <f t="shared" si="208"/>
        <v>42484.551550925928</v>
      </c>
      <c r="S3349" s="12">
        <f t="shared" si="209"/>
        <v>42498.875</v>
      </c>
      <c r="T3349">
        <f t="shared" si="211"/>
        <v>14.323449074072414</v>
      </c>
    </row>
    <row r="3350" spans="14:20" x14ac:dyDescent="0.55000000000000004">
      <c r="N3350" t="s">
        <v>8219</v>
      </c>
      <c r="O3350">
        <v>1459949080</v>
      </c>
      <c r="P3350">
        <v>1461988740</v>
      </c>
      <c r="Q3350">
        <f t="shared" si="210"/>
        <v>2039660</v>
      </c>
      <c r="R3350" s="12">
        <f t="shared" si="208"/>
        <v>42466.558796296296</v>
      </c>
      <c r="S3350" s="12">
        <f t="shared" si="209"/>
        <v>42490.165972222225</v>
      </c>
      <c r="T3350">
        <f t="shared" si="211"/>
        <v>23.607175925928459</v>
      </c>
    </row>
    <row r="3351" spans="14:20" x14ac:dyDescent="0.55000000000000004">
      <c r="N3351" t="s">
        <v>8219</v>
      </c>
      <c r="O3351">
        <v>1463971172</v>
      </c>
      <c r="P3351">
        <v>1465837200</v>
      </c>
      <c r="Q3351">
        <f t="shared" si="210"/>
        <v>1866028</v>
      </c>
      <c r="R3351" s="12">
        <f t="shared" si="208"/>
        <v>42513.110787037032</v>
      </c>
      <c r="S3351" s="12">
        <f t="shared" si="209"/>
        <v>42534.708333333328</v>
      </c>
      <c r="T3351">
        <f t="shared" si="211"/>
        <v>21.597546296296059</v>
      </c>
    </row>
    <row r="3352" spans="14:20" x14ac:dyDescent="0.55000000000000004">
      <c r="N3352" t="s">
        <v>8219</v>
      </c>
      <c r="O3352">
        <v>1445791811</v>
      </c>
      <c r="P3352">
        <v>1448838000</v>
      </c>
      <c r="Q3352">
        <f t="shared" si="210"/>
        <v>3046189</v>
      </c>
      <c r="R3352" s="12">
        <f t="shared" si="208"/>
        <v>42302.701516203699</v>
      </c>
      <c r="S3352" s="12">
        <f t="shared" si="209"/>
        <v>42337.958333333328</v>
      </c>
      <c r="T3352">
        <f t="shared" si="211"/>
        <v>35.256817129629781</v>
      </c>
    </row>
    <row r="3353" spans="14:20" x14ac:dyDescent="0.55000000000000004">
      <c r="N3353" t="s">
        <v>8219</v>
      </c>
      <c r="O3353">
        <v>1402910965</v>
      </c>
      <c r="P3353">
        <v>1406113200</v>
      </c>
      <c r="Q3353">
        <f t="shared" si="210"/>
        <v>3202235</v>
      </c>
      <c r="R3353" s="12">
        <f t="shared" si="208"/>
        <v>41806.395428240743</v>
      </c>
      <c r="S3353" s="12">
        <f t="shared" si="209"/>
        <v>41843.458333333336</v>
      </c>
      <c r="T3353">
        <f t="shared" si="211"/>
        <v>37.0629050925927</v>
      </c>
    </row>
    <row r="3354" spans="14:20" x14ac:dyDescent="0.55000000000000004">
      <c r="N3354" t="s">
        <v>8219</v>
      </c>
      <c r="O3354">
        <v>1462492178</v>
      </c>
      <c r="P3354">
        <v>1467414000</v>
      </c>
      <c r="Q3354">
        <f t="shared" si="210"/>
        <v>4921822</v>
      </c>
      <c r="R3354" s="12">
        <f t="shared" si="208"/>
        <v>42495.992800925931</v>
      </c>
      <c r="S3354" s="12">
        <f t="shared" si="209"/>
        <v>42552.958333333328</v>
      </c>
      <c r="T3354">
        <f t="shared" si="211"/>
        <v>56.965532407397404</v>
      </c>
    </row>
    <row r="3355" spans="14:20" x14ac:dyDescent="0.55000000000000004">
      <c r="N3355" t="s">
        <v>8219</v>
      </c>
      <c r="O3355">
        <v>1461061350</v>
      </c>
      <c r="P3355">
        <v>1462230000</v>
      </c>
      <c r="Q3355">
        <f t="shared" si="210"/>
        <v>1168650</v>
      </c>
      <c r="R3355" s="12">
        <f t="shared" si="208"/>
        <v>42479.432291666672</v>
      </c>
      <c r="S3355" s="12">
        <f t="shared" si="209"/>
        <v>42492.958333333328</v>
      </c>
      <c r="T3355">
        <f t="shared" si="211"/>
        <v>13.526041666656965</v>
      </c>
    </row>
    <row r="3356" spans="14:20" x14ac:dyDescent="0.55000000000000004">
      <c r="N3356" t="s">
        <v>8219</v>
      </c>
      <c r="O3356">
        <v>1443029206</v>
      </c>
      <c r="P3356">
        <v>1446091260</v>
      </c>
      <c r="Q3356">
        <f t="shared" si="210"/>
        <v>3062054</v>
      </c>
      <c r="R3356" s="12">
        <f t="shared" si="208"/>
        <v>42270.7269212963</v>
      </c>
      <c r="S3356" s="12">
        <f t="shared" si="209"/>
        <v>42306.167361111111</v>
      </c>
      <c r="T3356">
        <f t="shared" si="211"/>
        <v>35.440439814810816</v>
      </c>
    </row>
    <row r="3357" spans="14:20" x14ac:dyDescent="0.55000000000000004">
      <c r="N3357" t="s">
        <v>8219</v>
      </c>
      <c r="O3357">
        <v>1461941527</v>
      </c>
      <c r="P3357">
        <v>1462879020</v>
      </c>
      <c r="Q3357">
        <f t="shared" si="210"/>
        <v>937493</v>
      </c>
      <c r="R3357" s="12">
        <f t="shared" si="208"/>
        <v>42489.619525462964</v>
      </c>
      <c r="S3357" s="12">
        <f t="shared" si="209"/>
        <v>42500.470138888893</v>
      </c>
      <c r="T3357">
        <f t="shared" si="211"/>
        <v>10.850613425929623</v>
      </c>
    </row>
    <row r="3358" spans="14:20" x14ac:dyDescent="0.55000000000000004">
      <c r="N3358" t="s">
        <v>8219</v>
      </c>
      <c r="O3358">
        <v>1466019272</v>
      </c>
      <c r="P3358">
        <v>1468611272</v>
      </c>
      <c r="Q3358">
        <f t="shared" si="210"/>
        <v>2592000</v>
      </c>
      <c r="R3358" s="12">
        <f t="shared" si="208"/>
        <v>42536.815648148149</v>
      </c>
      <c r="S3358" s="12">
        <f t="shared" si="209"/>
        <v>42566.815648148149</v>
      </c>
      <c r="T3358">
        <f t="shared" si="211"/>
        <v>30</v>
      </c>
    </row>
    <row r="3359" spans="14:20" x14ac:dyDescent="0.55000000000000004">
      <c r="N3359" t="s">
        <v>8219</v>
      </c>
      <c r="O3359">
        <v>1404295310</v>
      </c>
      <c r="P3359">
        <v>1406887310</v>
      </c>
      <c r="Q3359">
        <f t="shared" si="210"/>
        <v>2592000</v>
      </c>
      <c r="R3359" s="12">
        <f t="shared" si="208"/>
        <v>41822.417939814812</v>
      </c>
      <c r="S3359" s="12">
        <f t="shared" si="209"/>
        <v>41852.417939814812</v>
      </c>
      <c r="T3359">
        <f t="shared" si="211"/>
        <v>30</v>
      </c>
    </row>
    <row r="3360" spans="14:20" x14ac:dyDescent="0.55000000000000004">
      <c r="N3360" t="s">
        <v>8219</v>
      </c>
      <c r="O3360">
        <v>1413790079</v>
      </c>
      <c r="P3360">
        <v>1416385679</v>
      </c>
      <c r="Q3360">
        <f t="shared" si="210"/>
        <v>2595600</v>
      </c>
      <c r="R3360" s="12">
        <f t="shared" si="208"/>
        <v>41932.311099537037</v>
      </c>
      <c r="S3360" s="12">
        <f t="shared" si="209"/>
        <v>41962.352766203709</v>
      </c>
      <c r="T3360">
        <f t="shared" si="211"/>
        <v>30.041666666671517</v>
      </c>
    </row>
    <row r="3361" spans="14:20" x14ac:dyDescent="0.55000000000000004">
      <c r="N3361" t="s">
        <v>8219</v>
      </c>
      <c r="O3361">
        <v>1484097734</v>
      </c>
      <c r="P3361">
        <v>1487985734</v>
      </c>
      <c r="Q3361">
        <f t="shared" si="210"/>
        <v>3888000</v>
      </c>
      <c r="R3361" s="12">
        <f t="shared" si="208"/>
        <v>42746.057106481487</v>
      </c>
      <c r="S3361" s="12">
        <f t="shared" si="209"/>
        <v>42791.057106481487</v>
      </c>
      <c r="T3361">
        <f t="shared" si="211"/>
        <v>45</v>
      </c>
    </row>
    <row r="3362" spans="14:20" x14ac:dyDescent="0.55000000000000004">
      <c r="N3362" t="s">
        <v>8219</v>
      </c>
      <c r="O3362">
        <v>1479866343</v>
      </c>
      <c r="P3362">
        <v>1481731140</v>
      </c>
      <c r="Q3362">
        <f t="shared" si="210"/>
        <v>1864797</v>
      </c>
      <c r="R3362" s="12">
        <f t="shared" si="208"/>
        <v>42697.082673611112</v>
      </c>
      <c r="S3362" s="12">
        <f t="shared" si="209"/>
        <v>42718.665972222225</v>
      </c>
      <c r="T3362">
        <f t="shared" si="211"/>
        <v>21.583298611112696</v>
      </c>
    </row>
    <row r="3363" spans="14:20" x14ac:dyDescent="0.55000000000000004">
      <c r="N3363" t="s">
        <v>8219</v>
      </c>
      <c r="O3363">
        <v>1408062990</v>
      </c>
      <c r="P3363">
        <v>1409587140</v>
      </c>
      <c r="Q3363">
        <f t="shared" si="210"/>
        <v>1524150</v>
      </c>
      <c r="R3363" s="12">
        <f t="shared" si="208"/>
        <v>41866.025347222225</v>
      </c>
      <c r="S3363" s="12">
        <f t="shared" si="209"/>
        <v>41883.665972222225</v>
      </c>
      <c r="T3363">
        <f t="shared" si="211"/>
        <v>17.640625</v>
      </c>
    </row>
    <row r="3364" spans="14:20" x14ac:dyDescent="0.55000000000000004">
      <c r="N3364" t="s">
        <v>8219</v>
      </c>
      <c r="O3364">
        <v>1424484717</v>
      </c>
      <c r="P3364">
        <v>1425704100</v>
      </c>
      <c r="Q3364">
        <f t="shared" si="210"/>
        <v>1219383</v>
      </c>
      <c r="R3364" s="12">
        <f t="shared" si="208"/>
        <v>42056.091631944444</v>
      </c>
      <c r="S3364" s="12">
        <f t="shared" si="209"/>
        <v>42070.204861111109</v>
      </c>
      <c r="T3364">
        <f t="shared" si="211"/>
        <v>14.113229166665406</v>
      </c>
    </row>
    <row r="3365" spans="14:20" x14ac:dyDescent="0.55000000000000004">
      <c r="N3365" t="s">
        <v>8219</v>
      </c>
      <c r="O3365">
        <v>1406831445</v>
      </c>
      <c r="P3365">
        <v>1408464000</v>
      </c>
      <c r="Q3365">
        <f t="shared" si="210"/>
        <v>1632555</v>
      </c>
      <c r="R3365" s="12">
        <f t="shared" si="208"/>
        <v>41851.771354166667</v>
      </c>
      <c r="S3365" s="12">
        <f t="shared" si="209"/>
        <v>41870.666666666664</v>
      </c>
      <c r="T3365">
        <f t="shared" si="211"/>
        <v>18.89531249999709</v>
      </c>
    </row>
    <row r="3366" spans="14:20" x14ac:dyDescent="0.55000000000000004">
      <c r="N3366" t="s">
        <v>8219</v>
      </c>
      <c r="O3366">
        <v>1456183649</v>
      </c>
      <c r="P3366">
        <v>1458075600</v>
      </c>
      <c r="Q3366">
        <f t="shared" si="210"/>
        <v>1891951</v>
      </c>
      <c r="R3366" s="12">
        <f t="shared" si="208"/>
        <v>42422.977418981478</v>
      </c>
      <c r="S3366" s="12">
        <f t="shared" si="209"/>
        <v>42444.875</v>
      </c>
      <c r="T3366">
        <f t="shared" si="211"/>
        <v>21.897581018522033</v>
      </c>
    </row>
    <row r="3367" spans="14:20" x14ac:dyDescent="0.55000000000000004">
      <c r="N3367" t="s">
        <v>8219</v>
      </c>
      <c r="O3367">
        <v>1447381592</v>
      </c>
      <c r="P3367">
        <v>1449973592</v>
      </c>
      <c r="Q3367">
        <f t="shared" si="210"/>
        <v>2592000</v>
      </c>
      <c r="R3367" s="12">
        <f t="shared" si="208"/>
        <v>42321.101759259262</v>
      </c>
      <c r="S3367" s="12">
        <f t="shared" si="209"/>
        <v>42351.101759259262</v>
      </c>
      <c r="T3367">
        <f t="shared" si="211"/>
        <v>30</v>
      </c>
    </row>
    <row r="3368" spans="14:20" x14ac:dyDescent="0.55000000000000004">
      <c r="N3368" t="s">
        <v>8219</v>
      </c>
      <c r="O3368">
        <v>1428889037</v>
      </c>
      <c r="P3368">
        <v>1431481037</v>
      </c>
      <c r="Q3368">
        <f t="shared" si="210"/>
        <v>2592000</v>
      </c>
      <c r="R3368" s="12">
        <f t="shared" si="208"/>
        <v>42107.067557870367</v>
      </c>
      <c r="S3368" s="12">
        <f t="shared" si="209"/>
        <v>42137.067557870367</v>
      </c>
      <c r="T3368">
        <f t="shared" si="211"/>
        <v>30</v>
      </c>
    </row>
    <row r="3369" spans="14:20" x14ac:dyDescent="0.55000000000000004">
      <c r="N3369" t="s">
        <v>8219</v>
      </c>
      <c r="O3369">
        <v>1436307894</v>
      </c>
      <c r="P3369">
        <v>1438467894</v>
      </c>
      <c r="Q3369">
        <f t="shared" si="210"/>
        <v>2160000</v>
      </c>
      <c r="R3369" s="12">
        <f t="shared" si="208"/>
        <v>42192.933958333335</v>
      </c>
      <c r="S3369" s="12">
        <f t="shared" si="209"/>
        <v>42217.933958333335</v>
      </c>
      <c r="T3369">
        <f t="shared" si="211"/>
        <v>25</v>
      </c>
    </row>
    <row r="3370" spans="14:20" x14ac:dyDescent="0.55000000000000004">
      <c r="N3370" t="s">
        <v>8219</v>
      </c>
      <c r="O3370">
        <v>1416977259</v>
      </c>
      <c r="P3370">
        <v>1420088400</v>
      </c>
      <c r="Q3370">
        <f t="shared" si="210"/>
        <v>3111141</v>
      </c>
      <c r="R3370" s="12">
        <f t="shared" si="208"/>
        <v>41969.199756944443</v>
      </c>
      <c r="S3370" s="12">
        <f t="shared" si="209"/>
        <v>42005.208333333328</v>
      </c>
      <c r="T3370">
        <f t="shared" si="211"/>
        <v>36.008576388885558</v>
      </c>
    </row>
    <row r="3371" spans="14:20" x14ac:dyDescent="0.55000000000000004">
      <c r="N3371" t="s">
        <v>8219</v>
      </c>
      <c r="O3371">
        <v>1479257980</v>
      </c>
      <c r="P3371">
        <v>1484441980</v>
      </c>
      <c r="Q3371">
        <f t="shared" si="210"/>
        <v>5184000</v>
      </c>
      <c r="R3371" s="12">
        <f t="shared" si="208"/>
        <v>42690.041435185187</v>
      </c>
      <c r="S3371" s="12">
        <f t="shared" si="209"/>
        <v>42750.041435185187</v>
      </c>
      <c r="T3371">
        <f t="shared" si="211"/>
        <v>60</v>
      </c>
    </row>
    <row r="3372" spans="14:20" x14ac:dyDescent="0.55000000000000004">
      <c r="N3372" t="s">
        <v>8219</v>
      </c>
      <c r="O3372">
        <v>1479283285</v>
      </c>
      <c r="P3372">
        <v>1481961600</v>
      </c>
      <c r="Q3372">
        <f t="shared" si="210"/>
        <v>2678315</v>
      </c>
      <c r="R3372" s="12">
        <f t="shared" si="208"/>
        <v>42690.334317129629</v>
      </c>
      <c r="S3372" s="12">
        <f t="shared" si="209"/>
        <v>42721.333333333328</v>
      </c>
      <c r="T3372">
        <f t="shared" si="211"/>
        <v>30.999016203699284</v>
      </c>
    </row>
    <row r="3373" spans="14:20" x14ac:dyDescent="0.55000000000000004">
      <c r="N3373" t="s">
        <v>8219</v>
      </c>
      <c r="O3373">
        <v>1446670765</v>
      </c>
      <c r="P3373">
        <v>1449089965</v>
      </c>
      <c r="Q3373">
        <f t="shared" si="210"/>
        <v>2419200</v>
      </c>
      <c r="R3373" s="12">
        <f t="shared" si="208"/>
        <v>42312.874594907407</v>
      </c>
      <c r="S3373" s="12">
        <f t="shared" si="209"/>
        <v>42340.874594907407</v>
      </c>
      <c r="T3373">
        <f t="shared" si="211"/>
        <v>28</v>
      </c>
    </row>
    <row r="3374" spans="14:20" x14ac:dyDescent="0.55000000000000004">
      <c r="N3374" t="s">
        <v>8219</v>
      </c>
      <c r="O3374">
        <v>1407157756</v>
      </c>
      <c r="P3374">
        <v>1408942740</v>
      </c>
      <c r="Q3374">
        <f t="shared" si="210"/>
        <v>1784984</v>
      </c>
      <c r="R3374" s="12">
        <f t="shared" si="208"/>
        <v>41855.548101851848</v>
      </c>
      <c r="S3374" s="12">
        <f t="shared" si="209"/>
        <v>41876.207638888889</v>
      </c>
      <c r="T3374">
        <f t="shared" si="211"/>
        <v>20.659537037041446</v>
      </c>
    </row>
    <row r="3375" spans="14:20" x14ac:dyDescent="0.55000000000000004">
      <c r="N3375" t="s">
        <v>8219</v>
      </c>
      <c r="O3375">
        <v>1435177840</v>
      </c>
      <c r="P3375">
        <v>1437235200</v>
      </c>
      <c r="Q3375">
        <f t="shared" si="210"/>
        <v>2057360</v>
      </c>
      <c r="R3375" s="12">
        <f t="shared" si="208"/>
        <v>42179.854629629626</v>
      </c>
      <c r="S3375" s="12">
        <f t="shared" si="209"/>
        <v>42203.666666666672</v>
      </c>
      <c r="T3375">
        <f t="shared" si="211"/>
        <v>23.812037037045229</v>
      </c>
    </row>
    <row r="3376" spans="14:20" x14ac:dyDescent="0.55000000000000004">
      <c r="N3376" t="s">
        <v>8219</v>
      </c>
      <c r="O3376">
        <v>1443461616</v>
      </c>
      <c r="P3376">
        <v>1446053616</v>
      </c>
      <c r="Q3376">
        <f t="shared" si="210"/>
        <v>2592000</v>
      </c>
      <c r="R3376" s="12">
        <f t="shared" si="208"/>
        <v>42275.731666666667</v>
      </c>
      <c r="S3376" s="12">
        <f t="shared" si="209"/>
        <v>42305.731666666667</v>
      </c>
      <c r="T3376">
        <f t="shared" si="211"/>
        <v>30</v>
      </c>
    </row>
    <row r="3377" spans="14:20" x14ac:dyDescent="0.55000000000000004">
      <c r="N3377" t="s">
        <v>8219</v>
      </c>
      <c r="O3377">
        <v>1399387173</v>
      </c>
      <c r="P3377">
        <v>1400423973</v>
      </c>
      <c r="Q3377">
        <f t="shared" si="210"/>
        <v>1036800</v>
      </c>
      <c r="R3377" s="12">
        <f t="shared" si="208"/>
        <v>41765.610798611109</v>
      </c>
      <c r="S3377" s="12">
        <f t="shared" si="209"/>
        <v>41777.610798611109</v>
      </c>
      <c r="T3377">
        <f t="shared" si="211"/>
        <v>12</v>
      </c>
    </row>
    <row r="3378" spans="14:20" x14ac:dyDescent="0.55000000000000004">
      <c r="N3378" t="s">
        <v>8219</v>
      </c>
      <c r="O3378">
        <v>1424796594</v>
      </c>
      <c r="P3378">
        <v>1429976994</v>
      </c>
      <c r="Q3378">
        <f t="shared" si="210"/>
        <v>5180400</v>
      </c>
      <c r="R3378" s="12">
        <f t="shared" si="208"/>
        <v>42059.701319444444</v>
      </c>
      <c r="S3378" s="12">
        <f t="shared" si="209"/>
        <v>42119.659652777773</v>
      </c>
      <c r="T3378">
        <f t="shared" si="211"/>
        <v>59.958333333328483</v>
      </c>
    </row>
    <row r="3379" spans="14:20" x14ac:dyDescent="0.55000000000000004">
      <c r="N3379" t="s">
        <v>8219</v>
      </c>
      <c r="O3379">
        <v>1424280899</v>
      </c>
      <c r="P3379">
        <v>1426870560</v>
      </c>
      <c r="Q3379">
        <f t="shared" si="210"/>
        <v>2589661</v>
      </c>
      <c r="R3379" s="12">
        <f t="shared" si="208"/>
        <v>42053.732627314821</v>
      </c>
      <c r="S3379" s="12">
        <f t="shared" si="209"/>
        <v>42083.705555555556</v>
      </c>
      <c r="T3379">
        <f t="shared" si="211"/>
        <v>29.9729282407352</v>
      </c>
    </row>
    <row r="3380" spans="14:20" x14ac:dyDescent="0.55000000000000004">
      <c r="N3380" t="s">
        <v>8219</v>
      </c>
      <c r="O3380">
        <v>1407400306</v>
      </c>
      <c r="P3380">
        <v>1409490480</v>
      </c>
      <c r="Q3380">
        <f t="shared" si="210"/>
        <v>2090174</v>
      </c>
      <c r="R3380" s="12">
        <f t="shared" si="208"/>
        <v>41858.355393518519</v>
      </c>
      <c r="S3380" s="12">
        <f t="shared" si="209"/>
        <v>41882.547222222223</v>
      </c>
      <c r="T3380">
        <f t="shared" si="211"/>
        <v>24.191828703704232</v>
      </c>
    </row>
    <row r="3381" spans="14:20" x14ac:dyDescent="0.55000000000000004">
      <c r="N3381" t="s">
        <v>8219</v>
      </c>
      <c r="O3381">
        <v>1439122800</v>
      </c>
      <c r="P3381">
        <v>1440630000</v>
      </c>
      <c r="Q3381">
        <f t="shared" si="210"/>
        <v>1507200</v>
      </c>
      <c r="R3381" s="12">
        <f t="shared" si="208"/>
        <v>42225.513888888891</v>
      </c>
      <c r="S3381" s="12">
        <f t="shared" si="209"/>
        <v>42242.958333333328</v>
      </c>
      <c r="T3381">
        <f t="shared" si="211"/>
        <v>17.444444444437977</v>
      </c>
    </row>
    <row r="3382" spans="14:20" x14ac:dyDescent="0.55000000000000004">
      <c r="N3382" t="s">
        <v>8219</v>
      </c>
      <c r="O3382">
        <v>1414277578</v>
      </c>
      <c r="P3382">
        <v>1417305178</v>
      </c>
      <c r="Q3382">
        <f t="shared" si="210"/>
        <v>3027600</v>
      </c>
      <c r="R3382" s="12">
        <f t="shared" si="208"/>
        <v>41937.95344907407</v>
      </c>
      <c r="S3382" s="12">
        <f t="shared" si="209"/>
        <v>41972.995115740734</v>
      </c>
      <c r="T3382">
        <f t="shared" si="211"/>
        <v>35.041666666664241</v>
      </c>
    </row>
    <row r="3383" spans="14:20" x14ac:dyDescent="0.55000000000000004">
      <c r="N3383" t="s">
        <v>8219</v>
      </c>
      <c r="O3383">
        <v>1423455983</v>
      </c>
      <c r="P3383">
        <v>1426044383</v>
      </c>
      <c r="Q3383">
        <f t="shared" si="210"/>
        <v>2588400</v>
      </c>
      <c r="R3383" s="12">
        <f t="shared" si="208"/>
        <v>42044.184988425928</v>
      </c>
      <c r="S3383" s="12">
        <f t="shared" si="209"/>
        <v>42074.143321759257</v>
      </c>
      <c r="T3383">
        <f t="shared" si="211"/>
        <v>29.958333333328483</v>
      </c>
    </row>
    <row r="3384" spans="14:20" x14ac:dyDescent="0.55000000000000004">
      <c r="N3384" t="s">
        <v>8219</v>
      </c>
      <c r="O3384">
        <v>1467973256</v>
      </c>
      <c r="P3384">
        <v>1470092340</v>
      </c>
      <c r="Q3384">
        <f t="shared" si="210"/>
        <v>2119084</v>
      </c>
      <c r="R3384" s="12">
        <f t="shared" si="208"/>
        <v>42559.431203703702</v>
      </c>
      <c r="S3384" s="12">
        <f t="shared" si="209"/>
        <v>42583.957638888889</v>
      </c>
      <c r="T3384">
        <f t="shared" si="211"/>
        <v>24.526435185187438</v>
      </c>
    </row>
    <row r="3385" spans="14:20" x14ac:dyDescent="0.55000000000000004">
      <c r="N3385" t="s">
        <v>8219</v>
      </c>
      <c r="O3385">
        <v>1464979620</v>
      </c>
      <c r="P3385">
        <v>1466707620</v>
      </c>
      <c r="Q3385">
        <f t="shared" si="210"/>
        <v>1728000</v>
      </c>
      <c r="R3385" s="12">
        <f t="shared" si="208"/>
        <v>42524.782638888893</v>
      </c>
      <c r="S3385" s="12">
        <f t="shared" si="209"/>
        <v>42544.782638888893</v>
      </c>
      <c r="T3385">
        <f t="shared" si="211"/>
        <v>20</v>
      </c>
    </row>
    <row r="3386" spans="14:20" x14ac:dyDescent="0.55000000000000004">
      <c r="N3386" t="s">
        <v>8219</v>
      </c>
      <c r="O3386">
        <v>1444874768</v>
      </c>
      <c r="P3386">
        <v>1448074800</v>
      </c>
      <c r="Q3386">
        <f t="shared" si="210"/>
        <v>3200032</v>
      </c>
      <c r="R3386" s="12">
        <f t="shared" si="208"/>
        <v>42292.087592592594</v>
      </c>
      <c r="S3386" s="12">
        <f t="shared" si="209"/>
        <v>42329.125</v>
      </c>
      <c r="T3386">
        <f t="shared" si="211"/>
        <v>37.037407407406135</v>
      </c>
    </row>
    <row r="3387" spans="14:20" x14ac:dyDescent="0.55000000000000004">
      <c r="N3387" t="s">
        <v>8219</v>
      </c>
      <c r="O3387">
        <v>1415652552</v>
      </c>
      <c r="P3387">
        <v>1418244552</v>
      </c>
      <c r="Q3387">
        <f t="shared" si="210"/>
        <v>2592000</v>
      </c>
      <c r="R3387" s="12">
        <f t="shared" si="208"/>
        <v>41953.8675</v>
      </c>
      <c r="S3387" s="12">
        <f t="shared" si="209"/>
        <v>41983.8675</v>
      </c>
      <c r="T3387">
        <f t="shared" si="211"/>
        <v>30</v>
      </c>
    </row>
    <row r="3388" spans="14:20" x14ac:dyDescent="0.55000000000000004">
      <c r="N3388" t="s">
        <v>8219</v>
      </c>
      <c r="O3388">
        <v>1415028506</v>
      </c>
      <c r="P3388">
        <v>1417620506</v>
      </c>
      <c r="Q3388">
        <f t="shared" si="210"/>
        <v>2592000</v>
      </c>
      <c r="R3388" s="12">
        <f t="shared" si="208"/>
        <v>41946.644745370373</v>
      </c>
      <c r="S3388" s="12">
        <f t="shared" si="209"/>
        <v>41976.644745370373</v>
      </c>
      <c r="T3388">
        <f t="shared" si="211"/>
        <v>30</v>
      </c>
    </row>
    <row r="3389" spans="14:20" x14ac:dyDescent="0.55000000000000004">
      <c r="N3389" t="s">
        <v>8219</v>
      </c>
      <c r="O3389">
        <v>1415125088</v>
      </c>
      <c r="P3389">
        <v>1418581088</v>
      </c>
      <c r="Q3389">
        <f t="shared" si="210"/>
        <v>3456000</v>
      </c>
      <c r="R3389" s="12">
        <f t="shared" si="208"/>
        <v>41947.762592592589</v>
      </c>
      <c r="S3389" s="12">
        <f t="shared" si="209"/>
        <v>41987.762592592597</v>
      </c>
      <c r="T3389">
        <f t="shared" si="211"/>
        <v>40.000000000007276</v>
      </c>
    </row>
    <row r="3390" spans="14:20" x14ac:dyDescent="0.55000000000000004">
      <c r="N3390" t="s">
        <v>8219</v>
      </c>
      <c r="O3390">
        <v>1432033441</v>
      </c>
      <c r="P3390">
        <v>1434625441</v>
      </c>
      <c r="Q3390">
        <f t="shared" si="210"/>
        <v>2592000</v>
      </c>
      <c r="R3390" s="12">
        <f t="shared" si="208"/>
        <v>42143.461122685185</v>
      </c>
      <c r="S3390" s="12">
        <f t="shared" si="209"/>
        <v>42173.461122685185</v>
      </c>
      <c r="T3390">
        <f t="shared" si="211"/>
        <v>30</v>
      </c>
    </row>
    <row r="3391" spans="14:20" x14ac:dyDescent="0.55000000000000004">
      <c r="N3391" t="s">
        <v>8219</v>
      </c>
      <c r="O3391">
        <v>1462368682</v>
      </c>
      <c r="P3391">
        <v>1464960682</v>
      </c>
      <c r="Q3391">
        <f t="shared" si="210"/>
        <v>2592000</v>
      </c>
      <c r="R3391" s="12">
        <f t="shared" si="208"/>
        <v>42494.563449074078</v>
      </c>
      <c r="S3391" s="12">
        <f t="shared" si="209"/>
        <v>42524.563449074078</v>
      </c>
      <c r="T3391">
        <f t="shared" si="211"/>
        <v>30</v>
      </c>
    </row>
    <row r="3392" spans="14:20" x14ac:dyDescent="0.55000000000000004">
      <c r="N3392" t="s">
        <v>8219</v>
      </c>
      <c r="O3392">
        <v>1403721345</v>
      </c>
      <c r="P3392">
        <v>1405017345</v>
      </c>
      <c r="Q3392">
        <f t="shared" si="210"/>
        <v>1296000</v>
      </c>
      <c r="R3392" s="12">
        <f t="shared" si="208"/>
        <v>41815.774826388886</v>
      </c>
      <c r="S3392" s="12">
        <f t="shared" si="209"/>
        <v>41830.774826388886</v>
      </c>
      <c r="T3392">
        <f t="shared" si="211"/>
        <v>15</v>
      </c>
    </row>
    <row r="3393" spans="14:20" x14ac:dyDescent="0.55000000000000004">
      <c r="N3393" t="s">
        <v>8219</v>
      </c>
      <c r="O3393">
        <v>1404997548</v>
      </c>
      <c r="P3393">
        <v>1407536880</v>
      </c>
      <c r="Q3393">
        <f t="shared" si="210"/>
        <v>2539332</v>
      </c>
      <c r="R3393" s="12">
        <f t="shared" si="208"/>
        <v>41830.545694444445</v>
      </c>
      <c r="S3393" s="12">
        <f t="shared" si="209"/>
        <v>41859.936111111114</v>
      </c>
      <c r="T3393">
        <f t="shared" si="211"/>
        <v>29.390416666668898</v>
      </c>
    </row>
    <row r="3394" spans="14:20" x14ac:dyDescent="0.55000000000000004">
      <c r="N3394" t="s">
        <v>8219</v>
      </c>
      <c r="O3394">
        <v>1458245855</v>
      </c>
      <c r="P3394">
        <v>1462565855</v>
      </c>
      <c r="Q3394">
        <f t="shared" si="210"/>
        <v>4320000</v>
      </c>
      <c r="R3394" s="12">
        <f t="shared" ref="R3394:R3457" si="212">(((O3394/60)/60)/24)+DATE(1970,1,1)</f>
        <v>42446.845543981486</v>
      </c>
      <c r="S3394" s="12">
        <f t="shared" ref="S3394:S3457" si="213">(((P3394/60)/60)/24)+DATE(1970,1,1)</f>
        <v>42496.845543981486</v>
      </c>
      <c r="T3394">
        <f t="shared" si="211"/>
        <v>50</v>
      </c>
    </row>
    <row r="3395" spans="14:20" x14ac:dyDescent="0.55000000000000004">
      <c r="N3395" t="s">
        <v>8219</v>
      </c>
      <c r="O3395">
        <v>1413065230</v>
      </c>
      <c r="P3395">
        <v>1415234760</v>
      </c>
      <c r="Q3395">
        <f t="shared" ref="Q3395:Q3458" si="214">P3395-O3395</f>
        <v>2169530</v>
      </c>
      <c r="R3395" s="12">
        <f t="shared" si="212"/>
        <v>41923.921643518523</v>
      </c>
      <c r="S3395" s="12">
        <f t="shared" si="213"/>
        <v>41949.031944444447</v>
      </c>
      <c r="T3395">
        <f t="shared" ref="T3395:T3458" si="215">S3395-R3395</f>
        <v>25.110300925924093</v>
      </c>
    </row>
    <row r="3396" spans="14:20" x14ac:dyDescent="0.55000000000000004">
      <c r="N3396" t="s">
        <v>8219</v>
      </c>
      <c r="O3396">
        <v>1403878645</v>
      </c>
      <c r="P3396">
        <v>1406470645</v>
      </c>
      <c r="Q3396">
        <f t="shared" si="214"/>
        <v>2592000</v>
      </c>
      <c r="R3396" s="12">
        <f t="shared" si="212"/>
        <v>41817.59542824074</v>
      </c>
      <c r="S3396" s="12">
        <f t="shared" si="213"/>
        <v>41847.59542824074</v>
      </c>
      <c r="T3396">
        <f t="shared" si="215"/>
        <v>30</v>
      </c>
    </row>
    <row r="3397" spans="14:20" x14ac:dyDescent="0.55000000000000004">
      <c r="N3397" t="s">
        <v>8219</v>
      </c>
      <c r="O3397">
        <v>1431795944</v>
      </c>
      <c r="P3397">
        <v>1433009400</v>
      </c>
      <c r="Q3397">
        <f t="shared" si="214"/>
        <v>1213456</v>
      </c>
      <c r="R3397" s="12">
        <f t="shared" si="212"/>
        <v>42140.712314814817</v>
      </c>
      <c r="S3397" s="12">
        <f t="shared" si="213"/>
        <v>42154.756944444445</v>
      </c>
      <c r="T3397">
        <f t="shared" si="215"/>
        <v>14.044629629628616</v>
      </c>
    </row>
    <row r="3398" spans="14:20" x14ac:dyDescent="0.55000000000000004">
      <c r="N3398" t="s">
        <v>8219</v>
      </c>
      <c r="O3398">
        <v>1399286589</v>
      </c>
      <c r="P3398">
        <v>1401595140</v>
      </c>
      <c r="Q3398">
        <f t="shared" si="214"/>
        <v>2308551</v>
      </c>
      <c r="R3398" s="12">
        <f t="shared" si="212"/>
        <v>41764.44663194444</v>
      </c>
      <c r="S3398" s="12">
        <f t="shared" si="213"/>
        <v>41791.165972222225</v>
      </c>
      <c r="T3398">
        <f t="shared" si="215"/>
        <v>26.719340277784795</v>
      </c>
    </row>
    <row r="3399" spans="14:20" x14ac:dyDescent="0.55000000000000004">
      <c r="N3399" t="s">
        <v>8219</v>
      </c>
      <c r="O3399">
        <v>1452338929</v>
      </c>
      <c r="P3399">
        <v>1455832800</v>
      </c>
      <c r="Q3399">
        <f t="shared" si="214"/>
        <v>3493871</v>
      </c>
      <c r="R3399" s="12">
        <f t="shared" si="212"/>
        <v>42378.478344907402</v>
      </c>
      <c r="S3399" s="12">
        <f t="shared" si="213"/>
        <v>42418.916666666672</v>
      </c>
      <c r="T3399">
        <f t="shared" si="215"/>
        <v>40.438321759269456</v>
      </c>
    </row>
    <row r="3400" spans="14:20" x14ac:dyDescent="0.55000000000000004">
      <c r="N3400" t="s">
        <v>8219</v>
      </c>
      <c r="O3400">
        <v>1414605776</v>
      </c>
      <c r="P3400">
        <v>1416589200</v>
      </c>
      <c r="Q3400">
        <f t="shared" si="214"/>
        <v>1983424</v>
      </c>
      <c r="R3400" s="12">
        <f t="shared" si="212"/>
        <v>41941.75203703704</v>
      </c>
      <c r="S3400" s="12">
        <f t="shared" si="213"/>
        <v>41964.708333333328</v>
      </c>
      <c r="T3400">
        <f t="shared" si="215"/>
        <v>22.956296296288201</v>
      </c>
    </row>
    <row r="3401" spans="14:20" x14ac:dyDescent="0.55000000000000004">
      <c r="N3401" t="s">
        <v>8219</v>
      </c>
      <c r="O3401">
        <v>1421964325</v>
      </c>
      <c r="P3401">
        <v>1424556325</v>
      </c>
      <c r="Q3401">
        <f t="shared" si="214"/>
        <v>2592000</v>
      </c>
      <c r="R3401" s="12">
        <f t="shared" si="212"/>
        <v>42026.920428240745</v>
      </c>
      <c r="S3401" s="12">
        <f t="shared" si="213"/>
        <v>42056.920428240745</v>
      </c>
      <c r="T3401">
        <f t="shared" si="215"/>
        <v>30</v>
      </c>
    </row>
    <row r="3402" spans="14:20" x14ac:dyDescent="0.55000000000000004">
      <c r="N3402" t="s">
        <v>8219</v>
      </c>
      <c r="O3402">
        <v>1405378414</v>
      </c>
      <c r="P3402">
        <v>1409266414</v>
      </c>
      <c r="Q3402">
        <f t="shared" si="214"/>
        <v>3888000</v>
      </c>
      <c r="R3402" s="12">
        <f t="shared" si="212"/>
        <v>41834.953865740739</v>
      </c>
      <c r="S3402" s="12">
        <f t="shared" si="213"/>
        <v>41879.953865740739</v>
      </c>
      <c r="T3402">
        <f t="shared" si="215"/>
        <v>45</v>
      </c>
    </row>
    <row r="3403" spans="14:20" x14ac:dyDescent="0.55000000000000004">
      <c r="N3403" t="s">
        <v>8219</v>
      </c>
      <c r="O3403">
        <v>1436376146</v>
      </c>
      <c r="P3403">
        <v>1438968146</v>
      </c>
      <c r="Q3403">
        <f t="shared" si="214"/>
        <v>2592000</v>
      </c>
      <c r="R3403" s="12">
        <f t="shared" si="212"/>
        <v>42193.723912037036</v>
      </c>
      <c r="S3403" s="12">
        <f t="shared" si="213"/>
        <v>42223.723912037036</v>
      </c>
      <c r="T3403">
        <f t="shared" si="215"/>
        <v>30</v>
      </c>
    </row>
    <row r="3404" spans="14:20" x14ac:dyDescent="0.55000000000000004">
      <c r="N3404" t="s">
        <v>8219</v>
      </c>
      <c r="O3404">
        <v>1444747843</v>
      </c>
      <c r="P3404">
        <v>1447295460</v>
      </c>
      <c r="Q3404">
        <f t="shared" si="214"/>
        <v>2547617</v>
      </c>
      <c r="R3404" s="12">
        <f t="shared" si="212"/>
        <v>42290.61855324074</v>
      </c>
      <c r="S3404" s="12">
        <f t="shared" si="213"/>
        <v>42320.104861111111</v>
      </c>
      <c r="T3404">
        <f t="shared" si="215"/>
        <v>29.486307870371093</v>
      </c>
    </row>
    <row r="3405" spans="14:20" x14ac:dyDescent="0.55000000000000004">
      <c r="N3405" t="s">
        <v>8219</v>
      </c>
      <c r="O3405">
        <v>1432638324</v>
      </c>
      <c r="P3405">
        <v>1435230324</v>
      </c>
      <c r="Q3405">
        <f t="shared" si="214"/>
        <v>2592000</v>
      </c>
      <c r="R3405" s="12">
        <f t="shared" si="212"/>
        <v>42150.462083333332</v>
      </c>
      <c r="S3405" s="12">
        <f t="shared" si="213"/>
        <v>42180.462083333332</v>
      </c>
      <c r="T3405">
        <f t="shared" si="215"/>
        <v>30</v>
      </c>
    </row>
    <row r="3406" spans="14:20" x14ac:dyDescent="0.55000000000000004">
      <c r="N3406" t="s">
        <v>8219</v>
      </c>
      <c r="O3406">
        <v>1432814702</v>
      </c>
      <c r="P3406">
        <v>1434542702</v>
      </c>
      <c r="Q3406">
        <f t="shared" si="214"/>
        <v>1728000</v>
      </c>
      <c r="R3406" s="12">
        <f t="shared" si="212"/>
        <v>42152.503495370373</v>
      </c>
      <c r="S3406" s="12">
        <f t="shared" si="213"/>
        <v>42172.503495370373</v>
      </c>
      <c r="T3406">
        <f t="shared" si="215"/>
        <v>20</v>
      </c>
    </row>
    <row r="3407" spans="14:20" x14ac:dyDescent="0.55000000000000004">
      <c r="N3407" t="s">
        <v>8219</v>
      </c>
      <c r="O3407">
        <v>1455063886</v>
      </c>
      <c r="P3407">
        <v>1456876740</v>
      </c>
      <c r="Q3407">
        <f t="shared" si="214"/>
        <v>1812854</v>
      </c>
      <c r="R3407" s="12">
        <f t="shared" si="212"/>
        <v>42410.017199074078</v>
      </c>
      <c r="S3407" s="12">
        <f t="shared" si="213"/>
        <v>42430.999305555553</v>
      </c>
      <c r="T3407">
        <f t="shared" si="215"/>
        <v>20.982106481475057</v>
      </c>
    </row>
    <row r="3408" spans="14:20" x14ac:dyDescent="0.55000000000000004">
      <c r="N3408" t="s">
        <v>8219</v>
      </c>
      <c r="O3408">
        <v>1401623376</v>
      </c>
      <c r="P3408">
        <v>1405511376</v>
      </c>
      <c r="Q3408">
        <f t="shared" si="214"/>
        <v>3888000</v>
      </c>
      <c r="R3408" s="12">
        <f t="shared" si="212"/>
        <v>41791.492777777778</v>
      </c>
      <c r="S3408" s="12">
        <f t="shared" si="213"/>
        <v>41836.492777777778</v>
      </c>
      <c r="T3408">
        <f t="shared" si="215"/>
        <v>45</v>
      </c>
    </row>
    <row r="3409" spans="14:20" x14ac:dyDescent="0.55000000000000004">
      <c r="N3409" t="s">
        <v>8219</v>
      </c>
      <c r="O3409">
        <v>1402049289</v>
      </c>
      <c r="P3409">
        <v>1404641289</v>
      </c>
      <c r="Q3409">
        <f t="shared" si="214"/>
        <v>2592000</v>
      </c>
      <c r="R3409" s="12">
        <f t="shared" si="212"/>
        <v>41796.422326388885</v>
      </c>
      <c r="S3409" s="12">
        <f t="shared" si="213"/>
        <v>41826.422326388885</v>
      </c>
      <c r="T3409">
        <f t="shared" si="215"/>
        <v>30</v>
      </c>
    </row>
    <row r="3410" spans="14:20" x14ac:dyDescent="0.55000000000000004">
      <c r="N3410" t="s">
        <v>8219</v>
      </c>
      <c r="O3410">
        <v>1403135304</v>
      </c>
      <c r="P3410">
        <v>1405727304</v>
      </c>
      <c r="Q3410">
        <f t="shared" si="214"/>
        <v>2592000</v>
      </c>
      <c r="R3410" s="12">
        <f t="shared" si="212"/>
        <v>41808.991944444446</v>
      </c>
      <c r="S3410" s="12">
        <f t="shared" si="213"/>
        <v>41838.991944444446</v>
      </c>
      <c r="T3410">
        <f t="shared" si="215"/>
        <v>30</v>
      </c>
    </row>
    <row r="3411" spans="14:20" x14ac:dyDescent="0.55000000000000004">
      <c r="N3411" t="s">
        <v>8219</v>
      </c>
      <c r="O3411">
        <v>1466710358</v>
      </c>
      <c r="P3411">
        <v>1469998680</v>
      </c>
      <c r="Q3411">
        <f t="shared" si="214"/>
        <v>3288322</v>
      </c>
      <c r="R3411" s="12">
        <f t="shared" si="212"/>
        <v>42544.814328703709</v>
      </c>
      <c r="S3411" s="12">
        <f t="shared" si="213"/>
        <v>42582.873611111107</v>
      </c>
      <c r="T3411">
        <f t="shared" si="215"/>
        <v>38.059282407397404</v>
      </c>
    </row>
    <row r="3412" spans="14:20" x14ac:dyDescent="0.55000000000000004">
      <c r="N3412" t="s">
        <v>8219</v>
      </c>
      <c r="O3412">
        <v>1462841990</v>
      </c>
      <c r="P3412">
        <v>1465196400</v>
      </c>
      <c r="Q3412">
        <f t="shared" si="214"/>
        <v>2354410</v>
      </c>
      <c r="R3412" s="12">
        <f t="shared" si="212"/>
        <v>42500.041550925926</v>
      </c>
      <c r="S3412" s="12">
        <f t="shared" si="213"/>
        <v>42527.291666666672</v>
      </c>
      <c r="T3412">
        <f t="shared" si="215"/>
        <v>27.250115740745969</v>
      </c>
    </row>
    <row r="3413" spans="14:20" x14ac:dyDescent="0.55000000000000004">
      <c r="N3413" t="s">
        <v>8219</v>
      </c>
      <c r="O3413">
        <v>1442536372</v>
      </c>
      <c r="P3413">
        <v>1444264372</v>
      </c>
      <c r="Q3413">
        <f t="shared" si="214"/>
        <v>1728000</v>
      </c>
      <c r="R3413" s="12">
        <f t="shared" si="212"/>
        <v>42265.022824074069</v>
      </c>
      <c r="S3413" s="12">
        <f t="shared" si="213"/>
        <v>42285.022824074069</v>
      </c>
      <c r="T3413">
        <f t="shared" si="215"/>
        <v>20</v>
      </c>
    </row>
    <row r="3414" spans="14:20" x14ac:dyDescent="0.55000000000000004">
      <c r="N3414" t="s">
        <v>8219</v>
      </c>
      <c r="O3414">
        <v>1409266862</v>
      </c>
      <c r="P3414">
        <v>1411858862</v>
      </c>
      <c r="Q3414">
        <f t="shared" si="214"/>
        <v>2592000</v>
      </c>
      <c r="R3414" s="12">
        <f t="shared" si="212"/>
        <v>41879.959050925929</v>
      </c>
      <c r="S3414" s="12">
        <f t="shared" si="213"/>
        <v>41909.959050925929</v>
      </c>
      <c r="T3414">
        <f t="shared" si="215"/>
        <v>30</v>
      </c>
    </row>
    <row r="3415" spans="14:20" x14ac:dyDescent="0.55000000000000004">
      <c r="N3415" t="s">
        <v>8219</v>
      </c>
      <c r="O3415">
        <v>1424280938</v>
      </c>
      <c r="P3415">
        <v>1425099540</v>
      </c>
      <c r="Q3415">
        <f t="shared" si="214"/>
        <v>818602</v>
      </c>
      <c r="R3415" s="12">
        <f t="shared" si="212"/>
        <v>42053.733078703706</v>
      </c>
      <c r="S3415" s="12">
        <f t="shared" si="213"/>
        <v>42063.207638888889</v>
      </c>
      <c r="T3415">
        <f t="shared" si="215"/>
        <v>9.4745601851827814</v>
      </c>
    </row>
    <row r="3416" spans="14:20" x14ac:dyDescent="0.55000000000000004">
      <c r="N3416" t="s">
        <v>8219</v>
      </c>
      <c r="O3416">
        <v>1478030325</v>
      </c>
      <c r="P3416">
        <v>1480579140</v>
      </c>
      <c r="Q3416">
        <f t="shared" si="214"/>
        <v>2548815</v>
      </c>
      <c r="R3416" s="12">
        <f t="shared" si="212"/>
        <v>42675.832465277781</v>
      </c>
      <c r="S3416" s="12">
        <f t="shared" si="213"/>
        <v>42705.332638888889</v>
      </c>
      <c r="T3416">
        <f t="shared" si="215"/>
        <v>29.500173611108039</v>
      </c>
    </row>
    <row r="3417" spans="14:20" x14ac:dyDescent="0.55000000000000004">
      <c r="N3417" t="s">
        <v>8219</v>
      </c>
      <c r="O3417">
        <v>1459999656</v>
      </c>
      <c r="P3417">
        <v>1460935800</v>
      </c>
      <c r="Q3417">
        <f t="shared" si="214"/>
        <v>936144</v>
      </c>
      <c r="R3417" s="12">
        <f t="shared" si="212"/>
        <v>42467.144166666665</v>
      </c>
      <c r="S3417" s="12">
        <f t="shared" si="213"/>
        <v>42477.979166666672</v>
      </c>
      <c r="T3417">
        <f t="shared" si="215"/>
        <v>10.835000000006403</v>
      </c>
    </row>
    <row r="3418" spans="14:20" x14ac:dyDescent="0.55000000000000004">
      <c r="N3418" t="s">
        <v>8219</v>
      </c>
      <c r="O3418">
        <v>1427363645</v>
      </c>
      <c r="P3418">
        <v>1429813800</v>
      </c>
      <c r="Q3418">
        <f t="shared" si="214"/>
        <v>2450155</v>
      </c>
      <c r="R3418" s="12">
        <f t="shared" si="212"/>
        <v>42089.412557870368</v>
      </c>
      <c r="S3418" s="12">
        <f t="shared" si="213"/>
        <v>42117.770833333328</v>
      </c>
      <c r="T3418">
        <f t="shared" si="215"/>
        <v>28.358275462960592</v>
      </c>
    </row>
    <row r="3419" spans="14:20" x14ac:dyDescent="0.55000000000000004">
      <c r="N3419" t="s">
        <v>8219</v>
      </c>
      <c r="O3419">
        <v>1410558948</v>
      </c>
      <c r="P3419">
        <v>1414284180</v>
      </c>
      <c r="Q3419">
        <f t="shared" si="214"/>
        <v>3725232</v>
      </c>
      <c r="R3419" s="12">
        <f t="shared" si="212"/>
        <v>41894.91375</v>
      </c>
      <c r="S3419" s="12">
        <f t="shared" si="213"/>
        <v>41938.029861111114</v>
      </c>
      <c r="T3419">
        <f t="shared" si="215"/>
        <v>43.116111111114151</v>
      </c>
    </row>
    <row r="3420" spans="14:20" x14ac:dyDescent="0.55000000000000004">
      <c r="N3420" t="s">
        <v>8219</v>
      </c>
      <c r="O3420">
        <v>1398283307</v>
      </c>
      <c r="P3420">
        <v>1400875307</v>
      </c>
      <c r="Q3420">
        <f t="shared" si="214"/>
        <v>2592000</v>
      </c>
      <c r="R3420" s="12">
        <f t="shared" si="212"/>
        <v>41752.83457175926</v>
      </c>
      <c r="S3420" s="12">
        <f t="shared" si="213"/>
        <v>41782.83457175926</v>
      </c>
      <c r="T3420">
        <f t="shared" si="215"/>
        <v>30</v>
      </c>
    </row>
    <row r="3421" spans="14:20" x14ac:dyDescent="0.55000000000000004">
      <c r="N3421" t="s">
        <v>8219</v>
      </c>
      <c r="O3421">
        <v>1458416585</v>
      </c>
      <c r="P3421">
        <v>1459978200</v>
      </c>
      <c r="Q3421">
        <f t="shared" si="214"/>
        <v>1561615</v>
      </c>
      <c r="R3421" s="12">
        <f t="shared" si="212"/>
        <v>42448.821585648147</v>
      </c>
      <c r="S3421" s="12">
        <f t="shared" si="213"/>
        <v>42466.895833333328</v>
      </c>
      <c r="T3421">
        <f t="shared" si="215"/>
        <v>18.074247685181035</v>
      </c>
    </row>
    <row r="3422" spans="14:20" x14ac:dyDescent="0.55000000000000004">
      <c r="N3422" t="s">
        <v>8219</v>
      </c>
      <c r="O3422">
        <v>1454638202</v>
      </c>
      <c r="P3422">
        <v>1455408000</v>
      </c>
      <c r="Q3422">
        <f t="shared" si="214"/>
        <v>769798</v>
      </c>
      <c r="R3422" s="12">
        <f t="shared" si="212"/>
        <v>42405.090300925927</v>
      </c>
      <c r="S3422" s="12">
        <f t="shared" si="213"/>
        <v>42414</v>
      </c>
      <c r="T3422">
        <f t="shared" si="215"/>
        <v>8.9096990740727051</v>
      </c>
    </row>
    <row r="3423" spans="14:20" x14ac:dyDescent="0.55000000000000004">
      <c r="N3423" t="s">
        <v>8219</v>
      </c>
      <c r="O3423">
        <v>1422903563</v>
      </c>
      <c r="P3423">
        <v>1425495563</v>
      </c>
      <c r="Q3423">
        <f t="shared" si="214"/>
        <v>2592000</v>
      </c>
      <c r="R3423" s="12">
        <f t="shared" si="212"/>
        <v>42037.791238425925</v>
      </c>
      <c r="S3423" s="12">
        <f t="shared" si="213"/>
        <v>42067.791238425925</v>
      </c>
      <c r="T3423">
        <f t="shared" si="215"/>
        <v>30</v>
      </c>
    </row>
    <row r="3424" spans="14:20" x14ac:dyDescent="0.55000000000000004">
      <c r="N3424" t="s">
        <v>8219</v>
      </c>
      <c r="O3424">
        <v>1447594176</v>
      </c>
      <c r="P3424">
        <v>1450051200</v>
      </c>
      <c r="Q3424">
        <f t="shared" si="214"/>
        <v>2457024</v>
      </c>
      <c r="R3424" s="12">
        <f t="shared" si="212"/>
        <v>42323.562222222223</v>
      </c>
      <c r="S3424" s="12">
        <f t="shared" si="213"/>
        <v>42352</v>
      </c>
      <c r="T3424">
        <f t="shared" si="215"/>
        <v>28.437777777777228</v>
      </c>
    </row>
    <row r="3425" spans="14:20" x14ac:dyDescent="0.55000000000000004">
      <c r="N3425" t="s">
        <v>8219</v>
      </c>
      <c r="O3425">
        <v>1427320341</v>
      </c>
      <c r="P3425">
        <v>1429912341</v>
      </c>
      <c r="Q3425">
        <f t="shared" si="214"/>
        <v>2592000</v>
      </c>
      <c r="R3425" s="12">
        <f t="shared" si="212"/>
        <v>42088.911354166667</v>
      </c>
      <c r="S3425" s="12">
        <f t="shared" si="213"/>
        <v>42118.911354166667</v>
      </c>
      <c r="T3425">
        <f t="shared" si="215"/>
        <v>30</v>
      </c>
    </row>
    <row r="3426" spans="14:20" x14ac:dyDescent="0.55000000000000004">
      <c r="N3426" t="s">
        <v>8219</v>
      </c>
      <c r="O3426">
        <v>1421252084</v>
      </c>
      <c r="P3426">
        <v>1423119540</v>
      </c>
      <c r="Q3426">
        <f t="shared" si="214"/>
        <v>1867456</v>
      </c>
      <c r="R3426" s="12">
        <f t="shared" si="212"/>
        <v>42018.676898148144</v>
      </c>
      <c r="S3426" s="12">
        <f t="shared" si="213"/>
        <v>42040.290972222225</v>
      </c>
      <c r="T3426">
        <f t="shared" si="215"/>
        <v>21.614074074081145</v>
      </c>
    </row>
    <row r="3427" spans="14:20" x14ac:dyDescent="0.55000000000000004">
      <c r="N3427" t="s">
        <v>8219</v>
      </c>
      <c r="O3427">
        <v>1409669336</v>
      </c>
      <c r="P3427">
        <v>1412434136</v>
      </c>
      <c r="Q3427">
        <f t="shared" si="214"/>
        <v>2764800</v>
      </c>
      <c r="R3427" s="12">
        <f t="shared" si="212"/>
        <v>41884.617314814815</v>
      </c>
      <c r="S3427" s="12">
        <f t="shared" si="213"/>
        <v>41916.617314814815</v>
      </c>
      <c r="T3427">
        <f t="shared" si="215"/>
        <v>32</v>
      </c>
    </row>
    <row r="3428" spans="14:20" x14ac:dyDescent="0.55000000000000004">
      <c r="N3428" t="s">
        <v>8219</v>
      </c>
      <c r="O3428">
        <v>1409620903</v>
      </c>
      <c r="P3428">
        <v>1411264800</v>
      </c>
      <c r="Q3428">
        <f t="shared" si="214"/>
        <v>1643897</v>
      </c>
      <c r="R3428" s="12">
        <f t="shared" si="212"/>
        <v>41884.056747685187</v>
      </c>
      <c r="S3428" s="12">
        <f t="shared" si="213"/>
        <v>41903.083333333336</v>
      </c>
      <c r="T3428">
        <f t="shared" si="215"/>
        <v>19.026585648149194</v>
      </c>
    </row>
    <row r="3429" spans="14:20" x14ac:dyDescent="0.55000000000000004">
      <c r="N3429" t="s">
        <v>8219</v>
      </c>
      <c r="O3429">
        <v>1401722952</v>
      </c>
      <c r="P3429">
        <v>1404314952</v>
      </c>
      <c r="Q3429">
        <f t="shared" si="214"/>
        <v>2592000</v>
      </c>
      <c r="R3429" s="12">
        <f t="shared" si="212"/>
        <v>41792.645277777774</v>
      </c>
      <c r="S3429" s="12">
        <f t="shared" si="213"/>
        <v>41822.645277777774</v>
      </c>
      <c r="T3429">
        <f t="shared" si="215"/>
        <v>30</v>
      </c>
    </row>
    <row r="3430" spans="14:20" x14ac:dyDescent="0.55000000000000004">
      <c r="N3430" t="s">
        <v>8219</v>
      </c>
      <c r="O3430">
        <v>1422983847</v>
      </c>
      <c r="P3430">
        <v>1425142800</v>
      </c>
      <c r="Q3430">
        <f t="shared" si="214"/>
        <v>2158953</v>
      </c>
      <c r="R3430" s="12">
        <f t="shared" si="212"/>
        <v>42038.720451388886</v>
      </c>
      <c r="S3430" s="12">
        <f t="shared" si="213"/>
        <v>42063.708333333328</v>
      </c>
      <c r="T3430">
        <f t="shared" si="215"/>
        <v>24.987881944442051</v>
      </c>
    </row>
    <row r="3431" spans="14:20" x14ac:dyDescent="0.55000000000000004">
      <c r="N3431" t="s">
        <v>8219</v>
      </c>
      <c r="O3431">
        <v>1476837061</v>
      </c>
      <c r="P3431">
        <v>1478046661</v>
      </c>
      <c r="Q3431">
        <f t="shared" si="214"/>
        <v>1209600</v>
      </c>
      <c r="R3431" s="12">
        <f t="shared" si="212"/>
        <v>42662.021539351852</v>
      </c>
      <c r="S3431" s="12">
        <f t="shared" si="213"/>
        <v>42676.021539351852</v>
      </c>
      <c r="T3431">
        <f t="shared" si="215"/>
        <v>14</v>
      </c>
    </row>
    <row r="3432" spans="14:20" x14ac:dyDescent="0.55000000000000004">
      <c r="N3432" t="s">
        <v>8219</v>
      </c>
      <c r="O3432">
        <v>1404168101</v>
      </c>
      <c r="P3432">
        <v>1406760101</v>
      </c>
      <c r="Q3432">
        <f t="shared" si="214"/>
        <v>2592000</v>
      </c>
      <c r="R3432" s="12">
        <f t="shared" si="212"/>
        <v>41820.945613425924</v>
      </c>
      <c r="S3432" s="12">
        <f t="shared" si="213"/>
        <v>41850.945613425924</v>
      </c>
      <c r="T3432">
        <f t="shared" si="215"/>
        <v>30</v>
      </c>
    </row>
    <row r="3433" spans="14:20" x14ac:dyDescent="0.55000000000000004">
      <c r="N3433" t="s">
        <v>8219</v>
      </c>
      <c r="O3433">
        <v>1405791153</v>
      </c>
      <c r="P3433">
        <v>1408383153</v>
      </c>
      <c r="Q3433">
        <f t="shared" si="214"/>
        <v>2592000</v>
      </c>
      <c r="R3433" s="12">
        <f t="shared" si="212"/>
        <v>41839.730937500004</v>
      </c>
      <c r="S3433" s="12">
        <f t="shared" si="213"/>
        <v>41869.730937500004</v>
      </c>
      <c r="T3433">
        <f t="shared" si="215"/>
        <v>30</v>
      </c>
    </row>
    <row r="3434" spans="14:20" x14ac:dyDescent="0.55000000000000004">
      <c r="N3434" t="s">
        <v>8219</v>
      </c>
      <c r="O3434">
        <v>1452520614</v>
      </c>
      <c r="P3434">
        <v>1454709600</v>
      </c>
      <c r="Q3434">
        <f t="shared" si="214"/>
        <v>2188986</v>
      </c>
      <c r="R3434" s="12">
        <f t="shared" si="212"/>
        <v>42380.581180555557</v>
      </c>
      <c r="S3434" s="12">
        <f t="shared" si="213"/>
        <v>42405.916666666672</v>
      </c>
      <c r="T3434">
        <f t="shared" si="215"/>
        <v>25.335486111114733</v>
      </c>
    </row>
    <row r="3435" spans="14:20" x14ac:dyDescent="0.55000000000000004">
      <c r="N3435" t="s">
        <v>8219</v>
      </c>
      <c r="O3435">
        <v>1400290255</v>
      </c>
      <c r="P3435">
        <v>1402974000</v>
      </c>
      <c r="Q3435">
        <f t="shared" si="214"/>
        <v>2683745</v>
      </c>
      <c r="R3435" s="12">
        <f t="shared" si="212"/>
        <v>41776.063136574077</v>
      </c>
      <c r="S3435" s="12">
        <f t="shared" si="213"/>
        <v>41807.125</v>
      </c>
      <c r="T3435">
        <f t="shared" si="215"/>
        <v>31.061863425922638</v>
      </c>
    </row>
    <row r="3436" spans="14:20" x14ac:dyDescent="0.55000000000000004">
      <c r="N3436" t="s">
        <v>8219</v>
      </c>
      <c r="O3436">
        <v>1402391269</v>
      </c>
      <c r="P3436">
        <v>1404983269</v>
      </c>
      <c r="Q3436">
        <f t="shared" si="214"/>
        <v>2592000</v>
      </c>
      <c r="R3436" s="12">
        <f t="shared" si="212"/>
        <v>41800.380428240744</v>
      </c>
      <c r="S3436" s="12">
        <f t="shared" si="213"/>
        <v>41830.380428240744</v>
      </c>
      <c r="T3436">
        <f t="shared" si="215"/>
        <v>30</v>
      </c>
    </row>
    <row r="3437" spans="14:20" x14ac:dyDescent="0.55000000000000004">
      <c r="N3437" t="s">
        <v>8219</v>
      </c>
      <c r="O3437">
        <v>1469112493</v>
      </c>
      <c r="P3437">
        <v>1470538800</v>
      </c>
      <c r="Q3437">
        <f t="shared" si="214"/>
        <v>1426307</v>
      </c>
      <c r="R3437" s="12">
        <f t="shared" si="212"/>
        <v>42572.61681712963</v>
      </c>
      <c r="S3437" s="12">
        <f t="shared" si="213"/>
        <v>42589.125</v>
      </c>
      <c r="T3437">
        <f t="shared" si="215"/>
        <v>16.508182870369637</v>
      </c>
    </row>
    <row r="3438" spans="14:20" x14ac:dyDescent="0.55000000000000004">
      <c r="N3438" t="s">
        <v>8219</v>
      </c>
      <c r="O3438">
        <v>1406811593</v>
      </c>
      <c r="P3438">
        <v>1408638480</v>
      </c>
      <c r="Q3438">
        <f t="shared" si="214"/>
        <v>1826887</v>
      </c>
      <c r="R3438" s="12">
        <f t="shared" si="212"/>
        <v>41851.541585648149</v>
      </c>
      <c r="S3438" s="12">
        <f t="shared" si="213"/>
        <v>41872.686111111114</v>
      </c>
      <c r="T3438">
        <f t="shared" si="215"/>
        <v>21.144525462965248</v>
      </c>
    </row>
    <row r="3439" spans="14:20" x14ac:dyDescent="0.55000000000000004">
      <c r="N3439" t="s">
        <v>8219</v>
      </c>
      <c r="O3439">
        <v>1437411820</v>
      </c>
      <c r="P3439">
        <v>1440003820</v>
      </c>
      <c r="Q3439">
        <f t="shared" si="214"/>
        <v>2592000</v>
      </c>
      <c r="R3439" s="12">
        <f t="shared" si="212"/>
        <v>42205.710879629631</v>
      </c>
      <c r="S3439" s="12">
        <f t="shared" si="213"/>
        <v>42235.710879629631</v>
      </c>
      <c r="T3439">
        <f t="shared" si="215"/>
        <v>30</v>
      </c>
    </row>
    <row r="3440" spans="14:20" x14ac:dyDescent="0.55000000000000004">
      <c r="N3440" t="s">
        <v>8219</v>
      </c>
      <c r="O3440">
        <v>1428358567</v>
      </c>
      <c r="P3440">
        <v>1430600400</v>
      </c>
      <c r="Q3440">
        <f t="shared" si="214"/>
        <v>2241833</v>
      </c>
      <c r="R3440" s="12">
        <f t="shared" si="212"/>
        <v>42100.927858796291</v>
      </c>
      <c r="S3440" s="12">
        <f t="shared" si="213"/>
        <v>42126.875</v>
      </c>
      <c r="T3440">
        <f t="shared" si="215"/>
        <v>25.94714120370918</v>
      </c>
    </row>
    <row r="3441" spans="14:20" x14ac:dyDescent="0.55000000000000004">
      <c r="N3441" t="s">
        <v>8219</v>
      </c>
      <c r="O3441">
        <v>1452030730</v>
      </c>
      <c r="P3441">
        <v>1453179540</v>
      </c>
      <c r="Q3441">
        <f t="shared" si="214"/>
        <v>1148810</v>
      </c>
      <c r="R3441" s="12">
        <f t="shared" si="212"/>
        <v>42374.911226851851</v>
      </c>
      <c r="S3441" s="12">
        <f t="shared" si="213"/>
        <v>42388.207638888889</v>
      </c>
      <c r="T3441">
        <f t="shared" si="215"/>
        <v>13.296412037037953</v>
      </c>
    </row>
    <row r="3442" spans="14:20" x14ac:dyDescent="0.55000000000000004">
      <c r="N3442" t="s">
        <v>8219</v>
      </c>
      <c r="O3442">
        <v>1403146628</v>
      </c>
      <c r="P3442">
        <v>1405095300</v>
      </c>
      <c r="Q3442">
        <f t="shared" si="214"/>
        <v>1948672</v>
      </c>
      <c r="R3442" s="12">
        <f t="shared" si="212"/>
        <v>41809.12300925926</v>
      </c>
      <c r="S3442" s="12">
        <f t="shared" si="213"/>
        <v>41831.677083333336</v>
      </c>
      <c r="T3442">
        <f t="shared" si="215"/>
        <v>22.554074074076198</v>
      </c>
    </row>
    <row r="3443" spans="14:20" x14ac:dyDescent="0.55000000000000004">
      <c r="N3443" t="s">
        <v>8219</v>
      </c>
      <c r="O3443">
        <v>1445077121</v>
      </c>
      <c r="P3443">
        <v>1447445820</v>
      </c>
      <c r="Q3443">
        <f t="shared" si="214"/>
        <v>2368699</v>
      </c>
      <c r="R3443" s="12">
        <f t="shared" si="212"/>
        <v>42294.429641203707</v>
      </c>
      <c r="S3443" s="12">
        <f t="shared" si="213"/>
        <v>42321.845138888893</v>
      </c>
      <c r="T3443">
        <f t="shared" si="215"/>
        <v>27.415497685185983</v>
      </c>
    </row>
    <row r="3444" spans="14:20" x14ac:dyDescent="0.55000000000000004">
      <c r="N3444" t="s">
        <v>8219</v>
      </c>
      <c r="O3444">
        <v>1430424672</v>
      </c>
      <c r="P3444">
        <v>1433016672</v>
      </c>
      <c r="Q3444">
        <f t="shared" si="214"/>
        <v>2592000</v>
      </c>
      <c r="R3444" s="12">
        <f t="shared" si="212"/>
        <v>42124.841111111105</v>
      </c>
      <c r="S3444" s="12">
        <f t="shared" si="213"/>
        <v>42154.841111111105</v>
      </c>
      <c r="T3444">
        <f t="shared" si="215"/>
        <v>30</v>
      </c>
    </row>
    <row r="3445" spans="14:20" x14ac:dyDescent="0.55000000000000004">
      <c r="N3445" t="s">
        <v>8219</v>
      </c>
      <c r="O3445">
        <v>1407674146</v>
      </c>
      <c r="P3445">
        <v>1410266146</v>
      </c>
      <c r="Q3445">
        <f t="shared" si="214"/>
        <v>2592000</v>
      </c>
      <c r="R3445" s="12">
        <f t="shared" si="212"/>
        <v>41861.524837962963</v>
      </c>
      <c r="S3445" s="12">
        <f t="shared" si="213"/>
        <v>41891.524837962963</v>
      </c>
      <c r="T3445">
        <f t="shared" si="215"/>
        <v>30</v>
      </c>
    </row>
    <row r="3446" spans="14:20" x14ac:dyDescent="0.55000000000000004">
      <c r="N3446" t="s">
        <v>8219</v>
      </c>
      <c r="O3446">
        <v>1464677986</v>
      </c>
      <c r="P3446">
        <v>1465394340</v>
      </c>
      <c r="Q3446">
        <f t="shared" si="214"/>
        <v>716354</v>
      </c>
      <c r="R3446" s="12">
        <f t="shared" si="212"/>
        <v>42521.291504629626</v>
      </c>
      <c r="S3446" s="12">
        <f t="shared" si="213"/>
        <v>42529.582638888889</v>
      </c>
      <c r="T3446">
        <f t="shared" si="215"/>
        <v>8.2911342592633446</v>
      </c>
    </row>
    <row r="3447" spans="14:20" x14ac:dyDescent="0.55000000000000004">
      <c r="N3447" t="s">
        <v>8219</v>
      </c>
      <c r="O3447">
        <v>1443185036</v>
      </c>
      <c r="P3447">
        <v>1445604236</v>
      </c>
      <c r="Q3447">
        <f t="shared" si="214"/>
        <v>2419200</v>
      </c>
      <c r="R3447" s="12">
        <f t="shared" si="212"/>
        <v>42272.530509259261</v>
      </c>
      <c r="S3447" s="12">
        <f t="shared" si="213"/>
        <v>42300.530509259261</v>
      </c>
      <c r="T3447">
        <f t="shared" si="215"/>
        <v>28</v>
      </c>
    </row>
    <row r="3448" spans="14:20" x14ac:dyDescent="0.55000000000000004">
      <c r="N3448" t="s">
        <v>8219</v>
      </c>
      <c r="O3448">
        <v>1421092725</v>
      </c>
      <c r="P3448">
        <v>1423138800</v>
      </c>
      <c r="Q3448">
        <f t="shared" si="214"/>
        <v>2046075</v>
      </c>
      <c r="R3448" s="12">
        <f t="shared" si="212"/>
        <v>42016.832465277781</v>
      </c>
      <c r="S3448" s="12">
        <f t="shared" si="213"/>
        <v>42040.513888888891</v>
      </c>
      <c r="T3448">
        <f t="shared" si="215"/>
        <v>23.681423611109494</v>
      </c>
    </row>
    <row r="3449" spans="14:20" x14ac:dyDescent="0.55000000000000004">
      <c r="N3449" t="s">
        <v>8219</v>
      </c>
      <c r="O3449">
        <v>1454448012</v>
      </c>
      <c r="P3449">
        <v>1458332412</v>
      </c>
      <c r="Q3449">
        <f t="shared" si="214"/>
        <v>3884400</v>
      </c>
      <c r="R3449" s="12">
        <f t="shared" si="212"/>
        <v>42402.889027777783</v>
      </c>
      <c r="S3449" s="12">
        <f t="shared" si="213"/>
        <v>42447.847361111111</v>
      </c>
      <c r="T3449">
        <f t="shared" si="215"/>
        <v>44.958333333328483</v>
      </c>
    </row>
    <row r="3450" spans="14:20" x14ac:dyDescent="0.55000000000000004">
      <c r="N3450" t="s">
        <v>8219</v>
      </c>
      <c r="O3450">
        <v>1416192689</v>
      </c>
      <c r="P3450">
        <v>1418784689</v>
      </c>
      <c r="Q3450">
        <f t="shared" si="214"/>
        <v>2592000</v>
      </c>
      <c r="R3450" s="12">
        <f t="shared" si="212"/>
        <v>41960.119085648148</v>
      </c>
      <c r="S3450" s="12">
        <f t="shared" si="213"/>
        <v>41990.119085648148</v>
      </c>
      <c r="T3450">
        <f t="shared" si="215"/>
        <v>30</v>
      </c>
    </row>
    <row r="3451" spans="14:20" x14ac:dyDescent="0.55000000000000004">
      <c r="N3451" t="s">
        <v>8219</v>
      </c>
      <c r="O3451">
        <v>1465607738</v>
      </c>
      <c r="P3451">
        <v>1468036800</v>
      </c>
      <c r="Q3451">
        <f t="shared" si="214"/>
        <v>2429062</v>
      </c>
      <c r="R3451" s="12">
        <f t="shared" si="212"/>
        <v>42532.052523148144</v>
      </c>
      <c r="S3451" s="12">
        <f t="shared" si="213"/>
        <v>42560.166666666672</v>
      </c>
      <c r="T3451">
        <f t="shared" si="215"/>
        <v>28.114143518527271</v>
      </c>
    </row>
    <row r="3452" spans="14:20" x14ac:dyDescent="0.55000000000000004">
      <c r="N3452" t="s">
        <v>8219</v>
      </c>
      <c r="O3452">
        <v>1422809671</v>
      </c>
      <c r="P3452">
        <v>1427990071</v>
      </c>
      <c r="Q3452">
        <f t="shared" si="214"/>
        <v>5180400</v>
      </c>
      <c r="R3452" s="12">
        <f t="shared" si="212"/>
        <v>42036.704525462963</v>
      </c>
      <c r="S3452" s="12">
        <f t="shared" si="213"/>
        <v>42096.662858796291</v>
      </c>
      <c r="T3452">
        <f t="shared" si="215"/>
        <v>59.958333333328483</v>
      </c>
    </row>
    <row r="3453" spans="14:20" x14ac:dyDescent="0.55000000000000004">
      <c r="N3453" t="s">
        <v>8219</v>
      </c>
      <c r="O3453">
        <v>1427304127</v>
      </c>
      <c r="P3453">
        <v>1429636927</v>
      </c>
      <c r="Q3453">
        <f t="shared" si="214"/>
        <v>2332800</v>
      </c>
      <c r="R3453" s="12">
        <f t="shared" si="212"/>
        <v>42088.723692129628</v>
      </c>
      <c r="S3453" s="12">
        <f t="shared" si="213"/>
        <v>42115.723692129628</v>
      </c>
      <c r="T3453">
        <f t="shared" si="215"/>
        <v>27</v>
      </c>
    </row>
    <row r="3454" spans="14:20" x14ac:dyDescent="0.55000000000000004">
      <c r="N3454" t="s">
        <v>8219</v>
      </c>
      <c r="O3454">
        <v>1404141626</v>
      </c>
      <c r="P3454">
        <v>1406087940</v>
      </c>
      <c r="Q3454">
        <f t="shared" si="214"/>
        <v>1946314</v>
      </c>
      <c r="R3454" s="12">
        <f t="shared" si="212"/>
        <v>41820.639189814814</v>
      </c>
      <c r="S3454" s="12">
        <f t="shared" si="213"/>
        <v>41843.165972222225</v>
      </c>
      <c r="T3454">
        <f t="shared" si="215"/>
        <v>22.526782407410792</v>
      </c>
    </row>
    <row r="3455" spans="14:20" x14ac:dyDescent="0.55000000000000004">
      <c r="N3455" t="s">
        <v>8219</v>
      </c>
      <c r="O3455">
        <v>1465946956</v>
      </c>
      <c r="P3455">
        <v>1471130956</v>
      </c>
      <c r="Q3455">
        <f t="shared" si="214"/>
        <v>5184000</v>
      </c>
      <c r="R3455" s="12">
        <f t="shared" si="212"/>
        <v>42535.97865740741</v>
      </c>
      <c r="S3455" s="12">
        <f t="shared" si="213"/>
        <v>42595.97865740741</v>
      </c>
      <c r="T3455">
        <f t="shared" si="215"/>
        <v>60</v>
      </c>
    </row>
    <row r="3456" spans="14:20" x14ac:dyDescent="0.55000000000000004">
      <c r="N3456" t="s">
        <v>8219</v>
      </c>
      <c r="O3456">
        <v>1404233159</v>
      </c>
      <c r="P3456">
        <v>1406825159</v>
      </c>
      <c r="Q3456">
        <f t="shared" si="214"/>
        <v>2592000</v>
      </c>
      <c r="R3456" s="12">
        <f t="shared" si="212"/>
        <v>41821.698599537034</v>
      </c>
      <c r="S3456" s="12">
        <f t="shared" si="213"/>
        <v>41851.698599537034</v>
      </c>
      <c r="T3456">
        <f t="shared" si="215"/>
        <v>30</v>
      </c>
    </row>
    <row r="3457" spans="14:20" x14ac:dyDescent="0.55000000000000004">
      <c r="N3457" t="s">
        <v>8219</v>
      </c>
      <c r="O3457">
        <v>1473789627</v>
      </c>
      <c r="P3457">
        <v>1476381627</v>
      </c>
      <c r="Q3457">
        <f t="shared" si="214"/>
        <v>2592000</v>
      </c>
      <c r="R3457" s="12">
        <f t="shared" si="212"/>
        <v>42626.7503125</v>
      </c>
      <c r="S3457" s="12">
        <f t="shared" si="213"/>
        <v>42656.7503125</v>
      </c>
      <c r="T3457">
        <f t="shared" si="215"/>
        <v>30</v>
      </c>
    </row>
    <row r="3458" spans="14:20" x14ac:dyDescent="0.55000000000000004">
      <c r="N3458" t="s">
        <v>8219</v>
      </c>
      <c r="O3458">
        <v>1404190567</v>
      </c>
      <c r="P3458">
        <v>1406876340</v>
      </c>
      <c r="Q3458">
        <f t="shared" si="214"/>
        <v>2685773</v>
      </c>
      <c r="R3458" s="12">
        <f t="shared" ref="R3458:R3521" si="216">(((O3458/60)/60)/24)+DATE(1970,1,1)</f>
        <v>41821.205636574072</v>
      </c>
      <c r="S3458" s="12">
        <f t="shared" ref="S3458:S3521" si="217">(((P3458/60)/60)/24)+DATE(1970,1,1)</f>
        <v>41852.290972222225</v>
      </c>
      <c r="T3458">
        <f t="shared" si="215"/>
        <v>31.085335648152977</v>
      </c>
    </row>
    <row r="3459" spans="14:20" x14ac:dyDescent="0.55000000000000004">
      <c r="N3459" t="s">
        <v>8219</v>
      </c>
      <c r="O3459">
        <v>1421081857</v>
      </c>
      <c r="P3459">
        <v>1423720740</v>
      </c>
      <c r="Q3459">
        <f t="shared" ref="Q3459:Q3522" si="218">P3459-O3459</f>
        <v>2638883</v>
      </c>
      <c r="R3459" s="12">
        <f t="shared" si="216"/>
        <v>42016.706678240742</v>
      </c>
      <c r="S3459" s="12">
        <f t="shared" si="217"/>
        <v>42047.249305555553</v>
      </c>
      <c r="T3459">
        <f t="shared" ref="T3459:T3522" si="219">S3459-R3459</f>
        <v>30.542627314811398</v>
      </c>
    </row>
    <row r="3460" spans="14:20" x14ac:dyDescent="0.55000000000000004">
      <c r="N3460" t="s">
        <v>8219</v>
      </c>
      <c r="O3460">
        <v>1420606303</v>
      </c>
      <c r="P3460">
        <v>1422937620</v>
      </c>
      <c r="Q3460">
        <f t="shared" si="218"/>
        <v>2331317</v>
      </c>
      <c r="R3460" s="12">
        <f t="shared" si="216"/>
        <v>42011.202581018515</v>
      </c>
      <c r="S3460" s="12">
        <f t="shared" si="217"/>
        <v>42038.185416666667</v>
      </c>
      <c r="T3460">
        <f t="shared" si="219"/>
        <v>26.982835648152104</v>
      </c>
    </row>
    <row r="3461" spans="14:20" x14ac:dyDescent="0.55000000000000004">
      <c r="N3461" t="s">
        <v>8219</v>
      </c>
      <c r="O3461">
        <v>1461151860</v>
      </c>
      <c r="P3461">
        <v>1463743860</v>
      </c>
      <c r="Q3461">
        <f t="shared" si="218"/>
        <v>2592000</v>
      </c>
      <c r="R3461" s="12">
        <f t="shared" si="216"/>
        <v>42480.479861111111</v>
      </c>
      <c r="S3461" s="12">
        <f t="shared" si="217"/>
        <v>42510.479861111111</v>
      </c>
      <c r="T3461">
        <f t="shared" si="219"/>
        <v>30</v>
      </c>
    </row>
    <row r="3462" spans="14:20" x14ac:dyDescent="0.55000000000000004">
      <c r="N3462" t="s">
        <v>8219</v>
      </c>
      <c r="O3462">
        <v>1406896752</v>
      </c>
      <c r="P3462">
        <v>1408106352</v>
      </c>
      <c r="Q3462">
        <f t="shared" si="218"/>
        <v>1209600</v>
      </c>
      <c r="R3462" s="12">
        <f t="shared" si="216"/>
        <v>41852.527222222219</v>
      </c>
      <c r="S3462" s="12">
        <f t="shared" si="217"/>
        <v>41866.527222222219</v>
      </c>
      <c r="T3462">
        <f t="shared" si="219"/>
        <v>14</v>
      </c>
    </row>
    <row r="3463" spans="14:20" x14ac:dyDescent="0.55000000000000004">
      <c r="N3463" t="s">
        <v>8219</v>
      </c>
      <c r="O3463">
        <v>1475248279</v>
      </c>
      <c r="P3463">
        <v>1477710000</v>
      </c>
      <c r="Q3463">
        <f t="shared" si="218"/>
        <v>2461721</v>
      </c>
      <c r="R3463" s="12">
        <f t="shared" si="216"/>
        <v>42643.632858796293</v>
      </c>
      <c r="S3463" s="12">
        <f t="shared" si="217"/>
        <v>42672.125</v>
      </c>
      <c r="T3463">
        <f t="shared" si="219"/>
        <v>28.492141203707433</v>
      </c>
    </row>
    <row r="3464" spans="14:20" x14ac:dyDescent="0.55000000000000004">
      <c r="N3464" t="s">
        <v>8219</v>
      </c>
      <c r="O3464">
        <v>1435181628</v>
      </c>
      <c r="P3464">
        <v>1436551200</v>
      </c>
      <c r="Q3464">
        <f t="shared" si="218"/>
        <v>1369572</v>
      </c>
      <c r="R3464" s="12">
        <f t="shared" si="216"/>
        <v>42179.898472222223</v>
      </c>
      <c r="S3464" s="12">
        <f t="shared" si="217"/>
        <v>42195.75</v>
      </c>
      <c r="T3464">
        <f t="shared" si="219"/>
        <v>15.851527777776937</v>
      </c>
    </row>
    <row r="3465" spans="14:20" x14ac:dyDescent="0.55000000000000004">
      <c r="N3465" t="s">
        <v>8219</v>
      </c>
      <c r="O3465">
        <v>1472594585</v>
      </c>
      <c r="P3465">
        <v>1476158340</v>
      </c>
      <c r="Q3465">
        <f t="shared" si="218"/>
        <v>3563755</v>
      </c>
      <c r="R3465" s="12">
        <f t="shared" si="216"/>
        <v>42612.918807870374</v>
      </c>
      <c r="S3465" s="12">
        <f t="shared" si="217"/>
        <v>42654.165972222225</v>
      </c>
      <c r="T3465">
        <f t="shared" si="219"/>
        <v>41.247164351851097</v>
      </c>
    </row>
    <row r="3466" spans="14:20" x14ac:dyDescent="0.55000000000000004">
      <c r="N3466" t="s">
        <v>8219</v>
      </c>
      <c r="O3466">
        <v>1469329637</v>
      </c>
      <c r="P3466">
        <v>1471921637</v>
      </c>
      <c r="Q3466">
        <f t="shared" si="218"/>
        <v>2592000</v>
      </c>
      <c r="R3466" s="12">
        <f t="shared" si="216"/>
        <v>42575.130057870367</v>
      </c>
      <c r="S3466" s="12">
        <f t="shared" si="217"/>
        <v>42605.130057870367</v>
      </c>
      <c r="T3466">
        <f t="shared" si="219"/>
        <v>30</v>
      </c>
    </row>
    <row r="3467" spans="14:20" x14ac:dyDescent="0.55000000000000004">
      <c r="N3467" t="s">
        <v>8219</v>
      </c>
      <c r="O3467">
        <v>1436972472</v>
      </c>
      <c r="P3467">
        <v>1439136000</v>
      </c>
      <c r="Q3467">
        <f t="shared" si="218"/>
        <v>2163528</v>
      </c>
      <c r="R3467" s="12">
        <f t="shared" si="216"/>
        <v>42200.625833333332</v>
      </c>
      <c r="S3467" s="12">
        <f t="shared" si="217"/>
        <v>42225.666666666672</v>
      </c>
      <c r="T3467">
        <f t="shared" si="219"/>
        <v>25.040833333339833</v>
      </c>
    </row>
    <row r="3468" spans="14:20" x14ac:dyDescent="0.55000000000000004">
      <c r="N3468" t="s">
        <v>8219</v>
      </c>
      <c r="O3468">
        <v>1455928050</v>
      </c>
      <c r="P3468">
        <v>1461108450</v>
      </c>
      <c r="Q3468">
        <f t="shared" si="218"/>
        <v>5180400</v>
      </c>
      <c r="R3468" s="12">
        <f t="shared" si="216"/>
        <v>42420.019097222219</v>
      </c>
      <c r="S3468" s="12">
        <f t="shared" si="217"/>
        <v>42479.977430555555</v>
      </c>
      <c r="T3468">
        <f t="shared" si="219"/>
        <v>59.958333333335759</v>
      </c>
    </row>
    <row r="3469" spans="14:20" x14ac:dyDescent="0.55000000000000004">
      <c r="N3469" t="s">
        <v>8219</v>
      </c>
      <c r="O3469">
        <v>1424275632</v>
      </c>
      <c r="P3469">
        <v>1426864032</v>
      </c>
      <c r="Q3469">
        <f t="shared" si="218"/>
        <v>2588400</v>
      </c>
      <c r="R3469" s="12">
        <f t="shared" si="216"/>
        <v>42053.671666666662</v>
      </c>
      <c r="S3469" s="12">
        <f t="shared" si="217"/>
        <v>42083.630000000005</v>
      </c>
      <c r="T3469">
        <f t="shared" si="219"/>
        <v>29.958333333343035</v>
      </c>
    </row>
    <row r="3470" spans="14:20" x14ac:dyDescent="0.55000000000000004">
      <c r="N3470" t="s">
        <v>8219</v>
      </c>
      <c r="O3470">
        <v>1471976529</v>
      </c>
      <c r="P3470">
        <v>1474426800</v>
      </c>
      <c r="Q3470">
        <f t="shared" si="218"/>
        <v>2450271</v>
      </c>
      <c r="R3470" s="12">
        <f t="shared" si="216"/>
        <v>42605.765381944439</v>
      </c>
      <c r="S3470" s="12">
        <f t="shared" si="217"/>
        <v>42634.125</v>
      </c>
      <c r="T3470">
        <f t="shared" si="219"/>
        <v>28.359618055561441</v>
      </c>
    </row>
    <row r="3471" spans="14:20" x14ac:dyDescent="0.55000000000000004">
      <c r="N3471" t="s">
        <v>8219</v>
      </c>
      <c r="O3471">
        <v>1459265045</v>
      </c>
      <c r="P3471">
        <v>1461857045</v>
      </c>
      <c r="Q3471">
        <f t="shared" si="218"/>
        <v>2592000</v>
      </c>
      <c r="R3471" s="12">
        <f t="shared" si="216"/>
        <v>42458.641724537039</v>
      </c>
      <c r="S3471" s="12">
        <f t="shared" si="217"/>
        <v>42488.641724537039</v>
      </c>
      <c r="T3471">
        <f t="shared" si="219"/>
        <v>30</v>
      </c>
    </row>
    <row r="3472" spans="14:20" x14ac:dyDescent="0.55000000000000004">
      <c r="N3472" t="s">
        <v>8219</v>
      </c>
      <c r="O3472">
        <v>1465345902</v>
      </c>
      <c r="P3472">
        <v>1468618680</v>
      </c>
      <c r="Q3472">
        <f t="shared" si="218"/>
        <v>3272778</v>
      </c>
      <c r="R3472" s="12">
        <f t="shared" si="216"/>
        <v>42529.022013888884</v>
      </c>
      <c r="S3472" s="12">
        <f t="shared" si="217"/>
        <v>42566.901388888888</v>
      </c>
      <c r="T3472">
        <f t="shared" si="219"/>
        <v>37.879375000004075</v>
      </c>
    </row>
    <row r="3473" spans="14:20" x14ac:dyDescent="0.55000000000000004">
      <c r="N3473" t="s">
        <v>8219</v>
      </c>
      <c r="O3473">
        <v>1405971690</v>
      </c>
      <c r="P3473">
        <v>1409515200</v>
      </c>
      <c r="Q3473">
        <f t="shared" si="218"/>
        <v>3543510</v>
      </c>
      <c r="R3473" s="12">
        <f t="shared" si="216"/>
        <v>41841.820486111108</v>
      </c>
      <c r="S3473" s="12">
        <f t="shared" si="217"/>
        <v>41882.833333333336</v>
      </c>
      <c r="T3473">
        <f t="shared" si="219"/>
        <v>41.01284722222772</v>
      </c>
    </row>
    <row r="3474" spans="14:20" x14ac:dyDescent="0.55000000000000004">
      <c r="N3474" t="s">
        <v>8219</v>
      </c>
      <c r="O3474">
        <v>1413432331</v>
      </c>
      <c r="P3474">
        <v>1415253540</v>
      </c>
      <c r="Q3474">
        <f t="shared" si="218"/>
        <v>1821209</v>
      </c>
      <c r="R3474" s="12">
        <f t="shared" si="216"/>
        <v>41928.170497685183</v>
      </c>
      <c r="S3474" s="12">
        <f t="shared" si="217"/>
        <v>41949.249305555553</v>
      </c>
      <c r="T3474">
        <f t="shared" si="219"/>
        <v>21.078807870369928</v>
      </c>
    </row>
    <row r="3475" spans="14:20" x14ac:dyDescent="0.55000000000000004">
      <c r="N3475" t="s">
        <v>8219</v>
      </c>
      <c r="O3475">
        <v>1425067296</v>
      </c>
      <c r="P3475">
        <v>1426883220</v>
      </c>
      <c r="Q3475">
        <f t="shared" si="218"/>
        <v>1815924</v>
      </c>
      <c r="R3475" s="12">
        <f t="shared" si="216"/>
        <v>42062.834444444445</v>
      </c>
      <c r="S3475" s="12">
        <f t="shared" si="217"/>
        <v>42083.852083333331</v>
      </c>
      <c r="T3475">
        <f t="shared" si="219"/>
        <v>21.017638888886722</v>
      </c>
    </row>
    <row r="3476" spans="14:20" x14ac:dyDescent="0.55000000000000004">
      <c r="N3476" t="s">
        <v>8219</v>
      </c>
      <c r="O3476">
        <v>1466424131</v>
      </c>
      <c r="P3476">
        <v>1469016131</v>
      </c>
      <c r="Q3476">
        <f t="shared" si="218"/>
        <v>2592000</v>
      </c>
      <c r="R3476" s="12">
        <f t="shared" si="216"/>
        <v>42541.501516203702</v>
      </c>
      <c r="S3476" s="12">
        <f t="shared" si="217"/>
        <v>42571.501516203702</v>
      </c>
      <c r="T3476">
        <f t="shared" si="219"/>
        <v>30</v>
      </c>
    </row>
    <row r="3477" spans="14:20" x14ac:dyDescent="0.55000000000000004">
      <c r="N3477" t="s">
        <v>8219</v>
      </c>
      <c r="O3477">
        <v>1412629704</v>
      </c>
      <c r="P3477">
        <v>1414972800</v>
      </c>
      <c r="Q3477">
        <f t="shared" si="218"/>
        <v>2343096</v>
      </c>
      <c r="R3477" s="12">
        <f t="shared" si="216"/>
        <v>41918.880833333329</v>
      </c>
      <c r="S3477" s="12">
        <f t="shared" si="217"/>
        <v>41946</v>
      </c>
      <c r="T3477">
        <f t="shared" si="219"/>
        <v>27.119166666670935</v>
      </c>
    </row>
    <row r="3478" spans="14:20" x14ac:dyDescent="0.55000000000000004">
      <c r="N3478" t="s">
        <v>8219</v>
      </c>
      <c r="O3478">
        <v>1412836990</v>
      </c>
      <c r="P3478">
        <v>1414378800</v>
      </c>
      <c r="Q3478">
        <f t="shared" si="218"/>
        <v>1541810</v>
      </c>
      <c r="R3478" s="12">
        <f t="shared" si="216"/>
        <v>41921.279976851853</v>
      </c>
      <c r="S3478" s="12">
        <f t="shared" si="217"/>
        <v>41939.125</v>
      </c>
      <c r="T3478">
        <f t="shared" si="219"/>
        <v>17.845023148147448</v>
      </c>
    </row>
    <row r="3479" spans="14:20" x14ac:dyDescent="0.55000000000000004">
      <c r="N3479" t="s">
        <v>8219</v>
      </c>
      <c r="O3479">
        <v>1430761243</v>
      </c>
      <c r="P3479">
        <v>1431831600</v>
      </c>
      <c r="Q3479">
        <f t="shared" si="218"/>
        <v>1070357</v>
      </c>
      <c r="R3479" s="12">
        <f t="shared" si="216"/>
        <v>42128.736608796295</v>
      </c>
      <c r="S3479" s="12">
        <f t="shared" si="217"/>
        <v>42141.125</v>
      </c>
      <c r="T3479">
        <f t="shared" si="219"/>
        <v>12.388391203705396</v>
      </c>
    </row>
    <row r="3480" spans="14:20" x14ac:dyDescent="0.55000000000000004">
      <c r="N3480" t="s">
        <v>8219</v>
      </c>
      <c r="O3480">
        <v>1424296822</v>
      </c>
      <c r="P3480">
        <v>1426539600</v>
      </c>
      <c r="Q3480">
        <f t="shared" si="218"/>
        <v>2242778</v>
      </c>
      <c r="R3480" s="12">
        <f t="shared" si="216"/>
        <v>42053.916921296302</v>
      </c>
      <c r="S3480" s="12">
        <f t="shared" si="217"/>
        <v>42079.875</v>
      </c>
      <c r="T3480">
        <f t="shared" si="219"/>
        <v>25.958078703697538</v>
      </c>
    </row>
    <row r="3481" spans="14:20" x14ac:dyDescent="0.55000000000000004">
      <c r="N3481" t="s">
        <v>8219</v>
      </c>
      <c r="O3481">
        <v>1400790680</v>
      </c>
      <c r="P3481">
        <v>1403382680</v>
      </c>
      <c r="Q3481">
        <f t="shared" si="218"/>
        <v>2592000</v>
      </c>
      <c r="R3481" s="12">
        <f t="shared" si="216"/>
        <v>41781.855092592588</v>
      </c>
      <c r="S3481" s="12">
        <f t="shared" si="217"/>
        <v>41811.855092592588</v>
      </c>
      <c r="T3481">
        <f t="shared" si="219"/>
        <v>30</v>
      </c>
    </row>
    <row r="3482" spans="14:20" x14ac:dyDescent="0.55000000000000004">
      <c r="N3482" t="s">
        <v>8219</v>
      </c>
      <c r="O3482">
        <v>1434440227</v>
      </c>
      <c r="P3482">
        <v>1436562000</v>
      </c>
      <c r="Q3482">
        <f t="shared" si="218"/>
        <v>2121773</v>
      </c>
      <c r="R3482" s="12">
        <f t="shared" si="216"/>
        <v>42171.317442129628</v>
      </c>
      <c r="S3482" s="12">
        <f t="shared" si="217"/>
        <v>42195.875</v>
      </c>
      <c r="T3482">
        <f t="shared" si="219"/>
        <v>24.557557870371966</v>
      </c>
    </row>
    <row r="3483" spans="14:20" x14ac:dyDescent="0.55000000000000004">
      <c r="N3483" t="s">
        <v>8219</v>
      </c>
      <c r="O3483">
        <v>1418709388</v>
      </c>
      <c r="P3483">
        <v>1420178188</v>
      </c>
      <c r="Q3483">
        <f t="shared" si="218"/>
        <v>1468800</v>
      </c>
      <c r="R3483" s="12">
        <f t="shared" si="216"/>
        <v>41989.24754629629</v>
      </c>
      <c r="S3483" s="12">
        <f t="shared" si="217"/>
        <v>42006.24754629629</v>
      </c>
      <c r="T3483">
        <f t="shared" si="219"/>
        <v>17</v>
      </c>
    </row>
    <row r="3484" spans="14:20" x14ac:dyDescent="0.55000000000000004">
      <c r="N3484" t="s">
        <v>8219</v>
      </c>
      <c r="O3484">
        <v>1402079466</v>
      </c>
      <c r="P3484">
        <v>1404671466</v>
      </c>
      <c r="Q3484">
        <f t="shared" si="218"/>
        <v>2592000</v>
      </c>
      <c r="R3484" s="12">
        <f t="shared" si="216"/>
        <v>41796.771597222221</v>
      </c>
      <c r="S3484" s="12">
        <f t="shared" si="217"/>
        <v>41826.771597222221</v>
      </c>
      <c r="T3484">
        <f t="shared" si="219"/>
        <v>30</v>
      </c>
    </row>
    <row r="3485" spans="14:20" x14ac:dyDescent="0.55000000000000004">
      <c r="N3485" t="s">
        <v>8219</v>
      </c>
      <c r="O3485">
        <v>1401811381</v>
      </c>
      <c r="P3485">
        <v>1404403381</v>
      </c>
      <c r="Q3485">
        <f t="shared" si="218"/>
        <v>2592000</v>
      </c>
      <c r="R3485" s="12">
        <f t="shared" si="216"/>
        <v>41793.668761574074</v>
      </c>
      <c r="S3485" s="12">
        <f t="shared" si="217"/>
        <v>41823.668761574074</v>
      </c>
      <c r="T3485">
        <f t="shared" si="219"/>
        <v>30</v>
      </c>
    </row>
    <row r="3486" spans="14:20" x14ac:dyDescent="0.55000000000000004">
      <c r="N3486" t="s">
        <v>8219</v>
      </c>
      <c r="O3486">
        <v>1463422499</v>
      </c>
      <c r="P3486">
        <v>1466014499</v>
      </c>
      <c r="Q3486">
        <f t="shared" si="218"/>
        <v>2592000</v>
      </c>
      <c r="R3486" s="12">
        <f t="shared" si="216"/>
        <v>42506.760405092587</v>
      </c>
      <c r="S3486" s="12">
        <f t="shared" si="217"/>
        <v>42536.760405092587</v>
      </c>
      <c r="T3486">
        <f t="shared" si="219"/>
        <v>30</v>
      </c>
    </row>
    <row r="3487" spans="14:20" x14ac:dyDescent="0.55000000000000004">
      <c r="N3487" t="s">
        <v>8219</v>
      </c>
      <c r="O3487">
        <v>1451839080</v>
      </c>
      <c r="P3487">
        <v>1454431080</v>
      </c>
      <c r="Q3487">
        <f t="shared" si="218"/>
        <v>2592000</v>
      </c>
      <c r="R3487" s="12">
        <f t="shared" si="216"/>
        <v>42372.693055555559</v>
      </c>
      <c r="S3487" s="12">
        <f t="shared" si="217"/>
        <v>42402.693055555559</v>
      </c>
      <c r="T3487">
        <f t="shared" si="219"/>
        <v>30</v>
      </c>
    </row>
    <row r="3488" spans="14:20" x14ac:dyDescent="0.55000000000000004">
      <c r="N3488" t="s">
        <v>8219</v>
      </c>
      <c r="O3488">
        <v>1430600401</v>
      </c>
      <c r="P3488">
        <v>1433314740</v>
      </c>
      <c r="Q3488">
        <f t="shared" si="218"/>
        <v>2714339</v>
      </c>
      <c r="R3488" s="12">
        <f t="shared" si="216"/>
        <v>42126.87501157407</v>
      </c>
      <c r="S3488" s="12">
        <f t="shared" si="217"/>
        <v>42158.290972222225</v>
      </c>
      <c r="T3488">
        <f t="shared" si="219"/>
        <v>31.415960648155306</v>
      </c>
    </row>
    <row r="3489" spans="14:20" x14ac:dyDescent="0.55000000000000004">
      <c r="N3489" t="s">
        <v>8219</v>
      </c>
      <c r="O3489">
        <v>1432593252</v>
      </c>
      <c r="P3489">
        <v>1435185252</v>
      </c>
      <c r="Q3489">
        <f t="shared" si="218"/>
        <v>2592000</v>
      </c>
      <c r="R3489" s="12">
        <f t="shared" si="216"/>
        <v>42149.940416666665</v>
      </c>
      <c r="S3489" s="12">
        <f t="shared" si="217"/>
        <v>42179.940416666665</v>
      </c>
      <c r="T3489">
        <f t="shared" si="219"/>
        <v>30</v>
      </c>
    </row>
    <row r="3490" spans="14:20" x14ac:dyDescent="0.55000000000000004">
      <c r="N3490" t="s">
        <v>8219</v>
      </c>
      <c r="O3490">
        <v>1427221560</v>
      </c>
      <c r="P3490">
        <v>1429286400</v>
      </c>
      <c r="Q3490">
        <f t="shared" si="218"/>
        <v>2064840</v>
      </c>
      <c r="R3490" s="12">
        <f t="shared" si="216"/>
        <v>42087.768055555556</v>
      </c>
      <c r="S3490" s="12">
        <f t="shared" si="217"/>
        <v>42111.666666666672</v>
      </c>
      <c r="T3490">
        <f t="shared" si="219"/>
        <v>23.898611111115315</v>
      </c>
    </row>
    <row r="3491" spans="14:20" x14ac:dyDescent="0.55000000000000004">
      <c r="N3491" t="s">
        <v>8219</v>
      </c>
      <c r="O3491">
        <v>1398352531</v>
      </c>
      <c r="P3491">
        <v>1400965200</v>
      </c>
      <c r="Q3491">
        <f t="shared" si="218"/>
        <v>2612669</v>
      </c>
      <c r="R3491" s="12">
        <f t="shared" si="216"/>
        <v>41753.635775462964</v>
      </c>
      <c r="S3491" s="12">
        <f t="shared" si="217"/>
        <v>41783.875</v>
      </c>
      <c r="T3491">
        <f t="shared" si="219"/>
        <v>30.239224537035625</v>
      </c>
    </row>
    <row r="3492" spans="14:20" x14ac:dyDescent="0.55000000000000004">
      <c r="N3492" t="s">
        <v>8219</v>
      </c>
      <c r="O3492">
        <v>1457982924</v>
      </c>
      <c r="P3492">
        <v>1460574924</v>
      </c>
      <c r="Q3492">
        <f t="shared" si="218"/>
        <v>2592000</v>
      </c>
      <c r="R3492" s="12">
        <f t="shared" si="216"/>
        <v>42443.802361111113</v>
      </c>
      <c r="S3492" s="12">
        <f t="shared" si="217"/>
        <v>42473.802361111113</v>
      </c>
      <c r="T3492">
        <f t="shared" si="219"/>
        <v>30</v>
      </c>
    </row>
    <row r="3493" spans="14:20" x14ac:dyDescent="0.55000000000000004">
      <c r="N3493" t="s">
        <v>8219</v>
      </c>
      <c r="O3493">
        <v>1430114384</v>
      </c>
      <c r="P3493">
        <v>1431928784</v>
      </c>
      <c r="Q3493">
        <f t="shared" si="218"/>
        <v>1814400</v>
      </c>
      <c r="R3493" s="12">
        <f t="shared" si="216"/>
        <v>42121.249814814815</v>
      </c>
      <c r="S3493" s="12">
        <f t="shared" si="217"/>
        <v>42142.249814814815</v>
      </c>
      <c r="T3493">
        <f t="shared" si="219"/>
        <v>21</v>
      </c>
    </row>
    <row r="3494" spans="14:20" x14ac:dyDescent="0.55000000000000004">
      <c r="N3494" t="s">
        <v>8219</v>
      </c>
      <c r="O3494">
        <v>1442794397</v>
      </c>
      <c r="P3494">
        <v>1445818397</v>
      </c>
      <c r="Q3494">
        <f t="shared" si="218"/>
        <v>3024000</v>
      </c>
      <c r="R3494" s="12">
        <f t="shared" si="216"/>
        <v>42268.009224537032</v>
      </c>
      <c r="S3494" s="12">
        <f t="shared" si="217"/>
        <v>42303.009224537032</v>
      </c>
      <c r="T3494">
        <f t="shared" si="219"/>
        <v>35</v>
      </c>
    </row>
    <row r="3495" spans="14:20" x14ac:dyDescent="0.55000000000000004">
      <c r="N3495" t="s">
        <v>8219</v>
      </c>
      <c r="O3495">
        <v>1406580436</v>
      </c>
      <c r="P3495">
        <v>1408252260</v>
      </c>
      <c r="Q3495">
        <f t="shared" si="218"/>
        <v>1671824</v>
      </c>
      <c r="R3495" s="12">
        <f t="shared" si="216"/>
        <v>41848.866157407407</v>
      </c>
      <c r="S3495" s="12">
        <f t="shared" si="217"/>
        <v>41868.21597222222</v>
      </c>
      <c r="T3495">
        <f t="shared" si="219"/>
        <v>19.349814814813726</v>
      </c>
    </row>
    <row r="3496" spans="14:20" x14ac:dyDescent="0.55000000000000004">
      <c r="N3496" t="s">
        <v>8219</v>
      </c>
      <c r="O3496">
        <v>1479186575</v>
      </c>
      <c r="P3496">
        <v>1480140000</v>
      </c>
      <c r="Q3496">
        <f t="shared" si="218"/>
        <v>953425</v>
      </c>
      <c r="R3496" s="12">
        <f t="shared" si="216"/>
        <v>42689.214988425927</v>
      </c>
      <c r="S3496" s="12">
        <f t="shared" si="217"/>
        <v>42700.25</v>
      </c>
      <c r="T3496">
        <f t="shared" si="219"/>
        <v>11.035011574072996</v>
      </c>
    </row>
    <row r="3497" spans="14:20" x14ac:dyDescent="0.55000000000000004">
      <c r="N3497" t="s">
        <v>8219</v>
      </c>
      <c r="O3497">
        <v>1412360309</v>
      </c>
      <c r="P3497">
        <v>1414862280</v>
      </c>
      <c r="Q3497">
        <f t="shared" si="218"/>
        <v>2501971</v>
      </c>
      <c r="R3497" s="12">
        <f t="shared" si="216"/>
        <v>41915.762835648151</v>
      </c>
      <c r="S3497" s="12">
        <f t="shared" si="217"/>
        <v>41944.720833333333</v>
      </c>
      <c r="T3497">
        <f t="shared" si="219"/>
        <v>28.957997685181908</v>
      </c>
    </row>
    <row r="3498" spans="14:20" x14ac:dyDescent="0.55000000000000004">
      <c r="N3498" t="s">
        <v>8219</v>
      </c>
      <c r="O3498">
        <v>1470169166</v>
      </c>
      <c r="P3498">
        <v>1473625166</v>
      </c>
      <c r="Q3498">
        <f t="shared" si="218"/>
        <v>3456000</v>
      </c>
      <c r="R3498" s="12">
        <f t="shared" si="216"/>
        <v>42584.846828703703</v>
      </c>
      <c r="S3498" s="12">
        <f t="shared" si="217"/>
        <v>42624.846828703703</v>
      </c>
      <c r="T3498">
        <f t="shared" si="219"/>
        <v>40</v>
      </c>
    </row>
    <row r="3499" spans="14:20" x14ac:dyDescent="0.55000000000000004">
      <c r="N3499" t="s">
        <v>8219</v>
      </c>
      <c r="O3499">
        <v>1463852904</v>
      </c>
      <c r="P3499">
        <v>1464904800</v>
      </c>
      <c r="Q3499">
        <f t="shared" si="218"/>
        <v>1051896</v>
      </c>
      <c r="R3499" s="12">
        <f t="shared" si="216"/>
        <v>42511.741944444439</v>
      </c>
      <c r="S3499" s="12">
        <f t="shared" si="217"/>
        <v>42523.916666666672</v>
      </c>
      <c r="T3499">
        <f t="shared" si="219"/>
        <v>12.174722222232958</v>
      </c>
    </row>
    <row r="3500" spans="14:20" x14ac:dyDescent="0.55000000000000004">
      <c r="N3500" t="s">
        <v>8219</v>
      </c>
      <c r="O3500">
        <v>1459309704</v>
      </c>
      <c r="P3500">
        <v>1464471840</v>
      </c>
      <c r="Q3500">
        <f t="shared" si="218"/>
        <v>5162136</v>
      </c>
      <c r="R3500" s="12">
        <f t="shared" si="216"/>
        <v>42459.15861111111</v>
      </c>
      <c r="S3500" s="12">
        <f t="shared" si="217"/>
        <v>42518.905555555553</v>
      </c>
      <c r="T3500">
        <f t="shared" si="219"/>
        <v>59.746944444443216</v>
      </c>
    </row>
    <row r="3501" spans="14:20" x14ac:dyDescent="0.55000000000000004">
      <c r="N3501" t="s">
        <v>8219</v>
      </c>
      <c r="O3501">
        <v>1431046325</v>
      </c>
      <c r="P3501">
        <v>1435733940</v>
      </c>
      <c r="Q3501">
        <f t="shared" si="218"/>
        <v>4687615</v>
      </c>
      <c r="R3501" s="12">
        <f t="shared" si="216"/>
        <v>42132.036168981482</v>
      </c>
      <c r="S3501" s="12">
        <f t="shared" si="217"/>
        <v>42186.290972222225</v>
      </c>
      <c r="T3501">
        <f t="shared" si="219"/>
        <v>54.254803240743058</v>
      </c>
    </row>
    <row r="3502" spans="14:20" x14ac:dyDescent="0.55000000000000004">
      <c r="N3502" t="s">
        <v>8219</v>
      </c>
      <c r="O3502">
        <v>1455919438</v>
      </c>
      <c r="P3502">
        <v>1457326740</v>
      </c>
      <c r="Q3502">
        <f t="shared" si="218"/>
        <v>1407302</v>
      </c>
      <c r="R3502" s="12">
        <f t="shared" si="216"/>
        <v>42419.91942129629</v>
      </c>
      <c r="S3502" s="12">
        <f t="shared" si="217"/>
        <v>42436.207638888889</v>
      </c>
      <c r="T3502">
        <f t="shared" si="219"/>
        <v>16.288217592598812</v>
      </c>
    </row>
    <row r="3503" spans="14:20" x14ac:dyDescent="0.55000000000000004">
      <c r="N3503" t="s">
        <v>8219</v>
      </c>
      <c r="O3503">
        <v>1439835595</v>
      </c>
      <c r="P3503">
        <v>1441995595</v>
      </c>
      <c r="Q3503">
        <f t="shared" si="218"/>
        <v>2160000</v>
      </c>
      <c r="R3503" s="12">
        <f t="shared" si="216"/>
        <v>42233.763831018514</v>
      </c>
      <c r="S3503" s="12">
        <f t="shared" si="217"/>
        <v>42258.763831018514</v>
      </c>
      <c r="T3503">
        <f t="shared" si="219"/>
        <v>25</v>
      </c>
    </row>
    <row r="3504" spans="14:20" x14ac:dyDescent="0.55000000000000004">
      <c r="N3504" t="s">
        <v>8219</v>
      </c>
      <c r="O3504">
        <v>1456862924</v>
      </c>
      <c r="P3504">
        <v>1458100740</v>
      </c>
      <c r="Q3504">
        <f t="shared" si="218"/>
        <v>1237816</v>
      </c>
      <c r="R3504" s="12">
        <f t="shared" si="216"/>
        <v>42430.839398148149</v>
      </c>
      <c r="S3504" s="12">
        <f t="shared" si="217"/>
        <v>42445.165972222225</v>
      </c>
      <c r="T3504">
        <f t="shared" si="219"/>
        <v>14.326574074075324</v>
      </c>
    </row>
    <row r="3505" spans="14:20" x14ac:dyDescent="0.55000000000000004">
      <c r="N3505" t="s">
        <v>8219</v>
      </c>
      <c r="O3505">
        <v>1466767728</v>
      </c>
      <c r="P3505">
        <v>1469359728</v>
      </c>
      <c r="Q3505">
        <f t="shared" si="218"/>
        <v>2592000</v>
      </c>
      <c r="R3505" s="12">
        <f t="shared" si="216"/>
        <v>42545.478333333333</v>
      </c>
      <c r="S3505" s="12">
        <f t="shared" si="217"/>
        <v>42575.478333333333</v>
      </c>
      <c r="T3505">
        <f t="shared" si="219"/>
        <v>30</v>
      </c>
    </row>
    <row r="3506" spans="14:20" x14ac:dyDescent="0.55000000000000004">
      <c r="N3506" t="s">
        <v>8219</v>
      </c>
      <c r="O3506">
        <v>1445363891</v>
      </c>
      <c r="P3506">
        <v>1447959491</v>
      </c>
      <c r="Q3506">
        <f t="shared" si="218"/>
        <v>2595600</v>
      </c>
      <c r="R3506" s="12">
        <f t="shared" si="216"/>
        <v>42297.748738425929</v>
      </c>
      <c r="S3506" s="12">
        <f t="shared" si="217"/>
        <v>42327.790405092594</v>
      </c>
      <c r="T3506">
        <f t="shared" si="219"/>
        <v>30.041666666664241</v>
      </c>
    </row>
    <row r="3507" spans="14:20" x14ac:dyDescent="0.55000000000000004">
      <c r="N3507" t="s">
        <v>8219</v>
      </c>
      <c r="O3507">
        <v>1398983245</v>
      </c>
      <c r="P3507">
        <v>1399953600</v>
      </c>
      <c r="Q3507">
        <f t="shared" si="218"/>
        <v>970355</v>
      </c>
      <c r="R3507" s="12">
        <f t="shared" si="216"/>
        <v>41760.935706018521</v>
      </c>
      <c r="S3507" s="12">
        <f t="shared" si="217"/>
        <v>41772.166666666664</v>
      </c>
      <c r="T3507">
        <f t="shared" si="219"/>
        <v>11.230960648143082</v>
      </c>
    </row>
    <row r="3508" spans="14:20" x14ac:dyDescent="0.55000000000000004">
      <c r="N3508" t="s">
        <v>8219</v>
      </c>
      <c r="O3508">
        <v>1404927440</v>
      </c>
      <c r="P3508">
        <v>1408815440</v>
      </c>
      <c r="Q3508">
        <f t="shared" si="218"/>
        <v>3888000</v>
      </c>
      <c r="R3508" s="12">
        <f t="shared" si="216"/>
        <v>41829.734259259261</v>
      </c>
      <c r="S3508" s="12">
        <f t="shared" si="217"/>
        <v>41874.734259259261</v>
      </c>
      <c r="T3508">
        <f t="shared" si="219"/>
        <v>45</v>
      </c>
    </row>
    <row r="3509" spans="14:20" x14ac:dyDescent="0.55000000000000004">
      <c r="N3509" t="s">
        <v>8219</v>
      </c>
      <c r="O3509">
        <v>1462140537</v>
      </c>
      <c r="P3509">
        <v>1464732537</v>
      </c>
      <c r="Q3509">
        <f t="shared" si="218"/>
        <v>2592000</v>
      </c>
      <c r="R3509" s="12">
        <f t="shared" si="216"/>
        <v>42491.92288194444</v>
      </c>
      <c r="S3509" s="12">
        <f t="shared" si="217"/>
        <v>42521.92288194444</v>
      </c>
      <c r="T3509">
        <f t="shared" si="219"/>
        <v>30</v>
      </c>
    </row>
    <row r="3510" spans="14:20" x14ac:dyDescent="0.55000000000000004">
      <c r="N3510" t="s">
        <v>8219</v>
      </c>
      <c r="O3510">
        <v>1460914253</v>
      </c>
      <c r="P3510">
        <v>1462914000</v>
      </c>
      <c r="Q3510">
        <f t="shared" si="218"/>
        <v>1999747</v>
      </c>
      <c r="R3510" s="12">
        <f t="shared" si="216"/>
        <v>42477.729780092588</v>
      </c>
      <c r="S3510" s="12">
        <f t="shared" si="217"/>
        <v>42500.875</v>
      </c>
      <c r="T3510">
        <f t="shared" si="219"/>
        <v>23.145219907411956</v>
      </c>
    </row>
    <row r="3511" spans="14:20" x14ac:dyDescent="0.55000000000000004">
      <c r="N3511" t="s">
        <v>8219</v>
      </c>
      <c r="O3511">
        <v>1415392666</v>
      </c>
      <c r="P3511">
        <v>1416545700</v>
      </c>
      <c r="Q3511">
        <f t="shared" si="218"/>
        <v>1153034</v>
      </c>
      <c r="R3511" s="12">
        <f t="shared" si="216"/>
        <v>41950.859560185185</v>
      </c>
      <c r="S3511" s="12">
        <f t="shared" si="217"/>
        <v>41964.204861111109</v>
      </c>
      <c r="T3511">
        <f t="shared" si="219"/>
        <v>13.345300925924676</v>
      </c>
    </row>
    <row r="3512" spans="14:20" x14ac:dyDescent="0.55000000000000004">
      <c r="N3512" t="s">
        <v>8219</v>
      </c>
      <c r="O3512">
        <v>1402584846</v>
      </c>
      <c r="P3512">
        <v>1404312846</v>
      </c>
      <c r="Q3512">
        <f t="shared" si="218"/>
        <v>1728000</v>
      </c>
      <c r="R3512" s="12">
        <f t="shared" si="216"/>
        <v>41802.62090277778</v>
      </c>
      <c r="S3512" s="12">
        <f t="shared" si="217"/>
        <v>41822.62090277778</v>
      </c>
      <c r="T3512">
        <f t="shared" si="219"/>
        <v>20</v>
      </c>
    </row>
    <row r="3513" spans="14:20" x14ac:dyDescent="0.55000000000000004">
      <c r="N3513" t="s">
        <v>8219</v>
      </c>
      <c r="O3513">
        <v>1413406695</v>
      </c>
      <c r="P3513">
        <v>1415385000</v>
      </c>
      <c r="Q3513">
        <f t="shared" si="218"/>
        <v>1978305</v>
      </c>
      <c r="R3513" s="12">
        <f t="shared" si="216"/>
        <v>41927.873784722222</v>
      </c>
      <c r="S3513" s="12">
        <f t="shared" si="217"/>
        <v>41950.770833333336</v>
      </c>
      <c r="T3513">
        <f t="shared" si="219"/>
        <v>22.89704861111386</v>
      </c>
    </row>
    <row r="3514" spans="14:20" x14ac:dyDescent="0.55000000000000004">
      <c r="N3514" t="s">
        <v>8219</v>
      </c>
      <c r="O3514">
        <v>1424609592</v>
      </c>
      <c r="P3514">
        <v>1429789992</v>
      </c>
      <c r="Q3514">
        <f t="shared" si="218"/>
        <v>5180400</v>
      </c>
      <c r="R3514" s="12">
        <f t="shared" si="216"/>
        <v>42057.536944444444</v>
      </c>
      <c r="S3514" s="12">
        <f t="shared" si="217"/>
        <v>42117.49527777778</v>
      </c>
      <c r="T3514">
        <f t="shared" si="219"/>
        <v>59.958333333335759</v>
      </c>
    </row>
    <row r="3515" spans="14:20" x14ac:dyDescent="0.55000000000000004">
      <c r="N3515" t="s">
        <v>8219</v>
      </c>
      <c r="O3515">
        <v>1400725112</v>
      </c>
      <c r="P3515">
        <v>1401857940</v>
      </c>
      <c r="Q3515">
        <f t="shared" si="218"/>
        <v>1132828</v>
      </c>
      <c r="R3515" s="12">
        <f t="shared" si="216"/>
        <v>41781.096203703702</v>
      </c>
      <c r="S3515" s="12">
        <f t="shared" si="217"/>
        <v>41794.207638888889</v>
      </c>
      <c r="T3515">
        <f t="shared" si="219"/>
        <v>13.111435185186565</v>
      </c>
    </row>
    <row r="3516" spans="14:20" x14ac:dyDescent="0.55000000000000004">
      <c r="N3516" t="s">
        <v>8219</v>
      </c>
      <c r="O3516">
        <v>1421439552</v>
      </c>
      <c r="P3516">
        <v>1422853140</v>
      </c>
      <c r="Q3516">
        <f t="shared" si="218"/>
        <v>1413588</v>
      </c>
      <c r="R3516" s="12">
        <f t="shared" si="216"/>
        <v>42020.846666666665</v>
      </c>
      <c r="S3516" s="12">
        <f t="shared" si="217"/>
        <v>42037.207638888889</v>
      </c>
      <c r="T3516">
        <f t="shared" si="219"/>
        <v>16.360972222224518</v>
      </c>
    </row>
    <row r="3517" spans="14:20" x14ac:dyDescent="0.55000000000000004">
      <c r="N3517" t="s">
        <v>8219</v>
      </c>
      <c r="O3517">
        <v>1430505171</v>
      </c>
      <c r="P3517">
        <v>1433097171</v>
      </c>
      <c r="Q3517">
        <f t="shared" si="218"/>
        <v>2592000</v>
      </c>
      <c r="R3517" s="12">
        <f t="shared" si="216"/>
        <v>42125.772812499999</v>
      </c>
      <c r="S3517" s="12">
        <f t="shared" si="217"/>
        <v>42155.772812499999</v>
      </c>
      <c r="T3517">
        <f t="shared" si="219"/>
        <v>30</v>
      </c>
    </row>
    <row r="3518" spans="14:20" x14ac:dyDescent="0.55000000000000004">
      <c r="N3518" t="s">
        <v>8219</v>
      </c>
      <c r="O3518">
        <v>1407197670</v>
      </c>
      <c r="P3518">
        <v>1410145200</v>
      </c>
      <c r="Q3518">
        <f t="shared" si="218"/>
        <v>2947530</v>
      </c>
      <c r="R3518" s="12">
        <f t="shared" si="216"/>
        <v>41856.010069444441</v>
      </c>
      <c r="S3518" s="12">
        <f t="shared" si="217"/>
        <v>41890.125</v>
      </c>
      <c r="T3518">
        <f t="shared" si="219"/>
        <v>34.114930555559113</v>
      </c>
    </row>
    <row r="3519" spans="14:20" x14ac:dyDescent="0.55000000000000004">
      <c r="N3519" t="s">
        <v>8219</v>
      </c>
      <c r="O3519">
        <v>1401910634</v>
      </c>
      <c r="P3519">
        <v>1404471600</v>
      </c>
      <c r="Q3519">
        <f t="shared" si="218"/>
        <v>2560966</v>
      </c>
      <c r="R3519" s="12">
        <f t="shared" si="216"/>
        <v>41794.817523148151</v>
      </c>
      <c r="S3519" s="12">
        <f t="shared" si="217"/>
        <v>41824.458333333336</v>
      </c>
      <c r="T3519">
        <f t="shared" si="219"/>
        <v>29.640810185184819</v>
      </c>
    </row>
    <row r="3520" spans="14:20" x14ac:dyDescent="0.55000000000000004">
      <c r="N3520" t="s">
        <v>8219</v>
      </c>
      <c r="O3520">
        <v>1410461299</v>
      </c>
      <c r="P3520">
        <v>1412259660</v>
      </c>
      <c r="Q3520">
        <f t="shared" si="218"/>
        <v>1798361</v>
      </c>
      <c r="R3520" s="12">
        <f t="shared" si="216"/>
        <v>41893.783553240741</v>
      </c>
      <c r="S3520" s="12">
        <f t="shared" si="217"/>
        <v>41914.597916666666</v>
      </c>
      <c r="T3520">
        <f t="shared" si="219"/>
        <v>20.814363425924967</v>
      </c>
    </row>
    <row r="3521" spans="14:20" x14ac:dyDescent="0.55000000000000004">
      <c r="N3521" t="s">
        <v>8219</v>
      </c>
      <c r="O3521">
        <v>1422886950</v>
      </c>
      <c r="P3521">
        <v>1425478950</v>
      </c>
      <c r="Q3521">
        <f t="shared" si="218"/>
        <v>2592000</v>
      </c>
      <c r="R3521" s="12">
        <f t="shared" si="216"/>
        <v>42037.598958333328</v>
      </c>
      <c r="S3521" s="12">
        <f t="shared" si="217"/>
        <v>42067.598958333328</v>
      </c>
      <c r="T3521">
        <f t="shared" si="219"/>
        <v>30</v>
      </c>
    </row>
    <row r="3522" spans="14:20" x14ac:dyDescent="0.55000000000000004">
      <c r="N3522" t="s">
        <v>8219</v>
      </c>
      <c r="O3522">
        <v>1439322412</v>
      </c>
      <c r="P3522">
        <v>1441547220</v>
      </c>
      <c r="Q3522">
        <f t="shared" si="218"/>
        <v>2224808</v>
      </c>
      <c r="R3522" s="12">
        <f t="shared" ref="R3522:R3585" si="220">(((O3522/60)/60)/24)+DATE(1970,1,1)</f>
        <v>42227.824212962965</v>
      </c>
      <c r="S3522" s="12">
        <f t="shared" ref="S3522:S3585" si="221">(((P3522/60)/60)/24)+DATE(1970,1,1)</f>
        <v>42253.57430555555</v>
      </c>
      <c r="T3522">
        <f t="shared" si="219"/>
        <v>25.750092592585133</v>
      </c>
    </row>
    <row r="3523" spans="14:20" x14ac:dyDescent="0.55000000000000004">
      <c r="N3523" t="s">
        <v>8219</v>
      </c>
      <c r="O3523">
        <v>1409388020</v>
      </c>
      <c r="P3523">
        <v>1411980020</v>
      </c>
      <c r="Q3523">
        <f t="shared" ref="Q3523:Q3586" si="222">P3523-O3523</f>
        <v>2592000</v>
      </c>
      <c r="R3523" s="12">
        <f t="shared" si="220"/>
        <v>41881.361342592594</v>
      </c>
      <c r="S3523" s="12">
        <f t="shared" si="221"/>
        <v>41911.361342592594</v>
      </c>
      <c r="T3523">
        <f t="shared" ref="T3523:T3586" si="223">S3523-R3523</f>
        <v>30</v>
      </c>
    </row>
    <row r="3524" spans="14:20" x14ac:dyDescent="0.55000000000000004">
      <c r="N3524" t="s">
        <v>8219</v>
      </c>
      <c r="O3524">
        <v>1439924246</v>
      </c>
      <c r="P3524">
        <v>1442311560</v>
      </c>
      <c r="Q3524">
        <f t="shared" si="222"/>
        <v>2387314</v>
      </c>
      <c r="R3524" s="12">
        <f t="shared" si="220"/>
        <v>42234.789884259255</v>
      </c>
      <c r="S3524" s="12">
        <f t="shared" si="221"/>
        <v>42262.420833333337</v>
      </c>
      <c r="T3524">
        <f t="shared" si="223"/>
        <v>27.630949074082309</v>
      </c>
    </row>
    <row r="3525" spans="14:20" x14ac:dyDescent="0.55000000000000004">
      <c r="N3525" t="s">
        <v>8219</v>
      </c>
      <c r="O3525">
        <v>1469871148</v>
      </c>
      <c r="P3525">
        <v>1474844400</v>
      </c>
      <c r="Q3525">
        <f t="shared" si="222"/>
        <v>4973252</v>
      </c>
      <c r="R3525" s="12">
        <f t="shared" si="220"/>
        <v>42581.397546296299</v>
      </c>
      <c r="S3525" s="12">
        <f t="shared" si="221"/>
        <v>42638.958333333328</v>
      </c>
      <c r="T3525">
        <f t="shared" si="223"/>
        <v>57.560787037029513</v>
      </c>
    </row>
    <row r="3526" spans="14:20" x14ac:dyDescent="0.55000000000000004">
      <c r="N3526" t="s">
        <v>8219</v>
      </c>
      <c r="O3526">
        <v>1409336373</v>
      </c>
      <c r="P3526">
        <v>1410580800</v>
      </c>
      <c r="Q3526">
        <f t="shared" si="222"/>
        <v>1244427</v>
      </c>
      <c r="R3526" s="12">
        <f t="shared" si="220"/>
        <v>41880.76357638889</v>
      </c>
      <c r="S3526" s="12">
        <f t="shared" si="221"/>
        <v>41895.166666666664</v>
      </c>
      <c r="T3526">
        <f t="shared" si="223"/>
        <v>14.403090277774027</v>
      </c>
    </row>
    <row r="3527" spans="14:20" x14ac:dyDescent="0.55000000000000004">
      <c r="N3527" t="s">
        <v>8219</v>
      </c>
      <c r="O3527">
        <v>1438188106</v>
      </c>
      <c r="P3527">
        <v>1439136000</v>
      </c>
      <c r="Q3527">
        <f t="shared" si="222"/>
        <v>947894</v>
      </c>
      <c r="R3527" s="12">
        <f t="shared" si="220"/>
        <v>42214.6956712963</v>
      </c>
      <c r="S3527" s="12">
        <f t="shared" si="221"/>
        <v>42225.666666666672</v>
      </c>
      <c r="T3527">
        <f t="shared" si="223"/>
        <v>10.970995370371384</v>
      </c>
    </row>
    <row r="3528" spans="14:20" x14ac:dyDescent="0.55000000000000004">
      <c r="N3528" t="s">
        <v>8219</v>
      </c>
      <c r="O3528">
        <v>1459411371</v>
      </c>
      <c r="P3528">
        <v>1461823140</v>
      </c>
      <c r="Q3528">
        <f t="shared" si="222"/>
        <v>2411769</v>
      </c>
      <c r="R3528" s="12">
        <f t="shared" si="220"/>
        <v>42460.335312499999</v>
      </c>
      <c r="S3528" s="12">
        <f t="shared" si="221"/>
        <v>42488.249305555553</v>
      </c>
      <c r="T3528">
        <f t="shared" si="223"/>
        <v>27.913993055553874</v>
      </c>
    </row>
    <row r="3529" spans="14:20" x14ac:dyDescent="0.55000000000000004">
      <c r="N3529" t="s">
        <v>8219</v>
      </c>
      <c r="O3529">
        <v>1434069205</v>
      </c>
      <c r="P3529">
        <v>1436587140</v>
      </c>
      <c r="Q3529">
        <f t="shared" si="222"/>
        <v>2517935</v>
      </c>
      <c r="R3529" s="12">
        <f t="shared" si="220"/>
        <v>42167.023206018523</v>
      </c>
      <c r="S3529" s="12">
        <f t="shared" si="221"/>
        <v>42196.165972222225</v>
      </c>
      <c r="T3529">
        <f t="shared" si="223"/>
        <v>29.142766203702195</v>
      </c>
    </row>
    <row r="3530" spans="14:20" x14ac:dyDescent="0.55000000000000004">
      <c r="N3530" t="s">
        <v>8219</v>
      </c>
      <c r="O3530">
        <v>1483012918</v>
      </c>
      <c r="P3530">
        <v>1484740918</v>
      </c>
      <c r="Q3530">
        <f t="shared" si="222"/>
        <v>1728000</v>
      </c>
      <c r="R3530" s="12">
        <f t="shared" si="220"/>
        <v>42733.50136574074</v>
      </c>
      <c r="S3530" s="12">
        <f t="shared" si="221"/>
        <v>42753.50136574074</v>
      </c>
      <c r="T3530">
        <f t="shared" si="223"/>
        <v>20</v>
      </c>
    </row>
    <row r="3531" spans="14:20" x14ac:dyDescent="0.55000000000000004">
      <c r="N3531" t="s">
        <v>8219</v>
      </c>
      <c r="O3531">
        <v>1434997018</v>
      </c>
      <c r="P3531">
        <v>1436749200</v>
      </c>
      <c r="Q3531">
        <f t="shared" si="222"/>
        <v>1752182</v>
      </c>
      <c r="R3531" s="12">
        <f t="shared" si="220"/>
        <v>42177.761782407411</v>
      </c>
      <c r="S3531" s="12">
        <f t="shared" si="221"/>
        <v>42198.041666666672</v>
      </c>
      <c r="T3531">
        <f t="shared" si="223"/>
        <v>20.279884259260143</v>
      </c>
    </row>
    <row r="3532" spans="14:20" x14ac:dyDescent="0.55000000000000004">
      <c r="N3532" t="s">
        <v>8219</v>
      </c>
      <c r="O3532">
        <v>1457881057</v>
      </c>
      <c r="P3532">
        <v>1460318400</v>
      </c>
      <c r="Q3532">
        <f t="shared" si="222"/>
        <v>2437343</v>
      </c>
      <c r="R3532" s="12">
        <f t="shared" si="220"/>
        <v>42442.623344907406</v>
      </c>
      <c r="S3532" s="12">
        <f t="shared" si="221"/>
        <v>42470.833333333328</v>
      </c>
      <c r="T3532">
        <f t="shared" si="223"/>
        <v>28.209988425922347</v>
      </c>
    </row>
    <row r="3533" spans="14:20" x14ac:dyDescent="0.55000000000000004">
      <c r="N3533" t="s">
        <v>8219</v>
      </c>
      <c r="O3533">
        <v>1464709334</v>
      </c>
      <c r="P3533">
        <v>1467301334</v>
      </c>
      <c r="Q3533">
        <f t="shared" si="222"/>
        <v>2592000</v>
      </c>
      <c r="R3533" s="12">
        <f t="shared" si="220"/>
        <v>42521.654328703706</v>
      </c>
      <c r="S3533" s="12">
        <f t="shared" si="221"/>
        <v>42551.654328703706</v>
      </c>
      <c r="T3533">
        <f t="shared" si="223"/>
        <v>30</v>
      </c>
    </row>
    <row r="3534" spans="14:20" x14ac:dyDescent="0.55000000000000004">
      <c r="N3534" t="s">
        <v>8219</v>
      </c>
      <c r="O3534">
        <v>1409667827</v>
      </c>
      <c r="P3534">
        <v>1411012740</v>
      </c>
      <c r="Q3534">
        <f t="shared" si="222"/>
        <v>1344913</v>
      </c>
      <c r="R3534" s="12">
        <f t="shared" si="220"/>
        <v>41884.599849537037</v>
      </c>
      <c r="S3534" s="12">
        <f t="shared" si="221"/>
        <v>41900.165972222225</v>
      </c>
      <c r="T3534">
        <f t="shared" si="223"/>
        <v>15.56612268518802</v>
      </c>
    </row>
    <row r="3535" spans="14:20" x14ac:dyDescent="0.55000000000000004">
      <c r="N3535" t="s">
        <v>8219</v>
      </c>
      <c r="O3535">
        <v>1444673767</v>
      </c>
      <c r="P3535">
        <v>1447269367</v>
      </c>
      <c r="Q3535">
        <f t="shared" si="222"/>
        <v>2595600</v>
      </c>
      <c r="R3535" s="12">
        <f t="shared" si="220"/>
        <v>42289.761192129634</v>
      </c>
      <c r="S3535" s="12">
        <f t="shared" si="221"/>
        <v>42319.802858796291</v>
      </c>
      <c r="T3535">
        <f t="shared" si="223"/>
        <v>30.041666666656965</v>
      </c>
    </row>
    <row r="3536" spans="14:20" x14ac:dyDescent="0.55000000000000004">
      <c r="N3536" t="s">
        <v>8219</v>
      </c>
      <c r="O3536">
        <v>1440687623</v>
      </c>
      <c r="P3536">
        <v>1443711623</v>
      </c>
      <c r="Q3536">
        <f t="shared" si="222"/>
        <v>3024000</v>
      </c>
      <c r="R3536" s="12">
        <f t="shared" si="220"/>
        <v>42243.6252662037</v>
      </c>
      <c r="S3536" s="12">
        <f t="shared" si="221"/>
        <v>42278.6252662037</v>
      </c>
      <c r="T3536">
        <f t="shared" si="223"/>
        <v>35</v>
      </c>
    </row>
    <row r="3537" spans="14:20" x14ac:dyDescent="0.55000000000000004">
      <c r="N3537" t="s">
        <v>8219</v>
      </c>
      <c r="O3537">
        <v>1441120910</v>
      </c>
      <c r="P3537">
        <v>1443808800</v>
      </c>
      <c r="Q3537">
        <f t="shared" si="222"/>
        <v>2687890</v>
      </c>
      <c r="R3537" s="12">
        <f t="shared" si="220"/>
        <v>42248.640162037031</v>
      </c>
      <c r="S3537" s="12">
        <f t="shared" si="221"/>
        <v>42279.75</v>
      </c>
      <c r="T3537">
        <f t="shared" si="223"/>
        <v>31.109837962969323</v>
      </c>
    </row>
    <row r="3538" spans="14:20" x14ac:dyDescent="0.55000000000000004">
      <c r="N3538" t="s">
        <v>8219</v>
      </c>
      <c r="O3538">
        <v>1448040425</v>
      </c>
      <c r="P3538">
        <v>1450612740</v>
      </c>
      <c r="Q3538">
        <f t="shared" si="222"/>
        <v>2572315</v>
      </c>
      <c r="R3538" s="12">
        <f t="shared" si="220"/>
        <v>42328.727141203708</v>
      </c>
      <c r="S3538" s="12">
        <f t="shared" si="221"/>
        <v>42358.499305555553</v>
      </c>
      <c r="T3538">
        <f t="shared" si="223"/>
        <v>29.772164351845277</v>
      </c>
    </row>
    <row r="3539" spans="14:20" x14ac:dyDescent="0.55000000000000004">
      <c r="N3539" t="s">
        <v>8219</v>
      </c>
      <c r="O3539">
        <v>1413016216</v>
      </c>
      <c r="P3539">
        <v>1416211140</v>
      </c>
      <c r="Q3539">
        <f t="shared" si="222"/>
        <v>3194924</v>
      </c>
      <c r="R3539" s="12">
        <f t="shared" si="220"/>
        <v>41923.354351851849</v>
      </c>
      <c r="S3539" s="12">
        <f t="shared" si="221"/>
        <v>41960.332638888889</v>
      </c>
      <c r="T3539">
        <f t="shared" si="223"/>
        <v>36.978287037039991</v>
      </c>
    </row>
    <row r="3540" spans="14:20" x14ac:dyDescent="0.55000000000000004">
      <c r="N3540" t="s">
        <v>8219</v>
      </c>
      <c r="O3540">
        <v>1469009140</v>
      </c>
      <c r="P3540">
        <v>1471428340</v>
      </c>
      <c r="Q3540">
        <f t="shared" si="222"/>
        <v>2419200</v>
      </c>
      <c r="R3540" s="12">
        <f t="shared" si="220"/>
        <v>42571.420601851853</v>
      </c>
      <c r="S3540" s="12">
        <f t="shared" si="221"/>
        <v>42599.420601851853</v>
      </c>
      <c r="T3540">
        <f t="shared" si="223"/>
        <v>28</v>
      </c>
    </row>
    <row r="3541" spans="14:20" x14ac:dyDescent="0.55000000000000004">
      <c r="N3541" t="s">
        <v>8219</v>
      </c>
      <c r="O3541">
        <v>1471543722</v>
      </c>
      <c r="P3541">
        <v>1473358122</v>
      </c>
      <c r="Q3541">
        <f t="shared" si="222"/>
        <v>1814400</v>
      </c>
      <c r="R3541" s="12">
        <f t="shared" si="220"/>
        <v>42600.756041666667</v>
      </c>
      <c r="S3541" s="12">
        <f t="shared" si="221"/>
        <v>42621.756041666667</v>
      </c>
      <c r="T3541">
        <f t="shared" si="223"/>
        <v>21</v>
      </c>
    </row>
    <row r="3542" spans="14:20" x14ac:dyDescent="0.55000000000000004">
      <c r="N3542" t="s">
        <v>8219</v>
      </c>
      <c r="O3542">
        <v>1464307491</v>
      </c>
      <c r="P3542">
        <v>1466899491</v>
      </c>
      <c r="Q3542">
        <f t="shared" si="222"/>
        <v>2592000</v>
      </c>
      <c r="R3542" s="12">
        <f t="shared" si="220"/>
        <v>42517.003368055557</v>
      </c>
      <c r="S3542" s="12">
        <f t="shared" si="221"/>
        <v>42547.003368055557</v>
      </c>
      <c r="T3542">
        <f t="shared" si="223"/>
        <v>30</v>
      </c>
    </row>
    <row r="3543" spans="14:20" x14ac:dyDescent="0.55000000000000004">
      <c r="N3543" t="s">
        <v>8219</v>
      </c>
      <c r="O3543">
        <v>1438882275</v>
      </c>
      <c r="P3543">
        <v>1441042275</v>
      </c>
      <c r="Q3543">
        <f t="shared" si="222"/>
        <v>2160000</v>
      </c>
      <c r="R3543" s="12">
        <f t="shared" si="220"/>
        <v>42222.730034722219</v>
      </c>
      <c r="S3543" s="12">
        <f t="shared" si="221"/>
        <v>42247.730034722219</v>
      </c>
      <c r="T3543">
        <f t="shared" si="223"/>
        <v>25</v>
      </c>
    </row>
    <row r="3544" spans="14:20" x14ac:dyDescent="0.55000000000000004">
      <c r="N3544" t="s">
        <v>8219</v>
      </c>
      <c r="O3544">
        <v>1404915822</v>
      </c>
      <c r="P3544">
        <v>1410099822</v>
      </c>
      <c r="Q3544">
        <f t="shared" si="222"/>
        <v>5184000</v>
      </c>
      <c r="R3544" s="12">
        <f t="shared" si="220"/>
        <v>41829.599791666667</v>
      </c>
      <c r="S3544" s="12">
        <f t="shared" si="221"/>
        <v>41889.599791666667</v>
      </c>
      <c r="T3544">
        <f t="shared" si="223"/>
        <v>60</v>
      </c>
    </row>
    <row r="3545" spans="14:20" x14ac:dyDescent="0.55000000000000004">
      <c r="N3545" t="s">
        <v>8219</v>
      </c>
      <c r="O3545">
        <v>1432663659</v>
      </c>
      <c r="P3545">
        <v>1435255659</v>
      </c>
      <c r="Q3545">
        <f t="shared" si="222"/>
        <v>2592000</v>
      </c>
      <c r="R3545" s="12">
        <f t="shared" si="220"/>
        <v>42150.755312499998</v>
      </c>
      <c r="S3545" s="12">
        <f t="shared" si="221"/>
        <v>42180.755312499998</v>
      </c>
      <c r="T3545">
        <f t="shared" si="223"/>
        <v>30</v>
      </c>
    </row>
    <row r="3546" spans="14:20" x14ac:dyDescent="0.55000000000000004">
      <c r="N3546" t="s">
        <v>8219</v>
      </c>
      <c r="O3546">
        <v>1423166257</v>
      </c>
      <c r="P3546">
        <v>1425758257</v>
      </c>
      <c r="Q3546">
        <f t="shared" si="222"/>
        <v>2592000</v>
      </c>
      <c r="R3546" s="12">
        <f t="shared" si="220"/>
        <v>42040.831678240742</v>
      </c>
      <c r="S3546" s="12">
        <f t="shared" si="221"/>
        <v>42070.831678240742</v>
      </c>
      <c r="T3546">
        <f t="shared" si="223"/>
        <v>30</v>
      </c>
    </row>
    <row r="3547" spans="14:20" x14ac:dyDescent="0.55000000000000004">
      <c r="N3547" t="s">
        <v>8219</v>
      </c>
      <c r="O3547">
        <v>1426188159</v>
      </c>
      <c r="P3547">
        <v>1428780159</v>
      </c>
      <c r="Q3547">
        <f t="shared" si="222"/>
        <v>2592000</v>
      </c>
      <c r="R3547" s="12">
        <f t="shared" si="220"/>
        <v>42075.807395833333</v>
      </c>
      <c r="S3547" s="12">
        <f t="shared" si="221"/>
        <v>42105.807395833333</v>
      </c>
      <c r="T3547">
        <f t="shared" si="223"/>
        <v>30</v>
      </c>
    </row>
    <row r="3548" spans="14:20" x14ac:dyDescent="0.55000000000000004">
      <c r="N3548" t="s">
        <v>8219</v>
      </c>
      <c r="O3548">
        <v>1426002684</v>
      </c>
      <c r="P3548">
        <v>1427860740</v>
      </c>
      <c r="Q3548">
        <f t="shared" si="222"/>
        <v>1858056</v>
      </c>
      <c r="R3548" s="12">
        <f t="shared" si="220"/>
        <v>42073.660694444443</v>
      </c>
      <c r="S3548" s="12">
        <f t="shared" si="221"/>
        <v>42095.165972222225</v>
      </c>
      <c r="T3548">
        <f t="shared" si="223"/>
        <v>21.505277777781885</v>
      </c>
    </row>
    <row r="3549" spans="14:20" x14ac:dyDescent="0.55000000000000004">
      <c r="N3549" t="s">
        <v>8219</v>
      </c>
      <c r="O3549">
        <v>1461117201</v>
      </c>
      <c r="P3549">
        <v>1463198340</v>
      </c>
      <c r="Q3549">
        <f t="shared" si="222"/>
        <v>2081139</v>
      </c>
      <c r="R3549" s="12">
        <f t="shared" si="220"/>
        <v>42480.078715277778</v>
      </c>
      <c r="S3549" s="12">
        <f t="shared" si="221"/>
        <v>42504.165972222225</v>
      </c>
      <c r="T3549">
        <f t="shared" si="223"/>
        <v>24.08725694444729</v>
      </c>
    </row>
    <row r="3550" spans="14:20" x14ac:dyDescent="0.55000000000000004">
      <c r="N3550" t="s">
        <v>8219</v>
      </c>
      <c r="O3550">
        <v>1455230214</v>
      </c>
      <c r="P3550">
        <v>1457139600</v>
      </c>
      <c r="Q3550">
        <f t="shared" si="222"/>
        <v>1909386</v>
      </c>
      <c r="R3550" s="12">
        <f t="shared" si="220"/>
        <v>42411.942291666666</v>
      </c>
      <c r="S3550" s="12">
        <f t="shared" si="221"/>
        <v>42434.041666666672</v>
      </c>
      <c r="T3550">
        <f t="shared" si="223"/>
        <v>22.099375000005239</v>
      </c>
    </row>
    <row r="3551" spans="14:20" x14ac:dyDescent="0.55000000000000004">
      <c r="N3551" t="s">
        <v>8219</v>
      </c>
      <c r="O3551">
        <v>1438939673</v>
      </c>
      <c r="P3551">
        <v>1441358873</v>
      </c>
      <c r="Q3551">
        <f t="shared" si="222"/>
        <v>2419200</v>
      </c>
      <c r="R3551" s="12">
        <f t="shared" si="220"/>
        <v>42223.394363425927</v>
      </c>
      <c r="S3551" s="12">
        <f t="shared" si="221"/>
        <v>42251.394363425927</v>
      </c>
      <c r="T3551">
        <f t="shared" si="223"/>
        <v>28</v>
      </c>
    </row>
    <row r="3552" spans="14:20" x14ac:dyDescent="0.55000000000000004">
      <c r="N3552" t="s">
        <v>8219</v>
      </c>
      <c r="O3552">
        <v>1459632398</v>
      </c>
      <c r="P3552">
        <v>1462224398</v>
      </c>
      <c r="Q3552">
        <f t="shared" si="222"/>
        <v>2592000</v>
      </c>
      <c r="R3552" s="12">
        <f t="shared" si="220"/>
        <v>42462.893495370372</v>
      </c>
      <c r="S3552" s="12">
        <f t="shared" si="221"/>
        <v>42492.893495370372</v>
      </c>
      <c r="T3552">
        <f t="shared" si="223"/>
        <v>30</v>
      </c>
    </row>
    <row r="3553" spans="14:20" x14ac:dyDescent="0.55000000000000004">
      <c r="N3553" t="s">
        <v>8219</v>
      </c>
      <c r="O3553">
        <v>1398342170</v>
      </c>
      <c r="P3553">
        <v>1400796420</v>
      </c>
      <c r="Q3553">
        <f t="shared" si="222"/>
        <v>2454250</v>
      </c>
      <c r="R3553" s="12">
        <f t="shared" si="220"/>
        <v>41753.515856481477</v>
      </c>
      <c r="S3553" s="12">
        <f t="shared" si="221"/>
        <v>41781.921527777777</v>
      </c>
      <c r="T3553">
        <f t="shared" si="223"/>
        <v>28.405671296299261</v>
      </c>
    </row>
    <row r="3554" spans="14:20" x14ac:dyDescent="0.55000000000000004">
      <c r="N3554" t="s">
        <v>8219</v>
      </c>
      <c r="O3554">
        <v>1401372324</v>
      </c>
      <c r="P3554">
        <v>1403964324</v>
      </c>
      <c r="Q3554">
        <f t="shared" si="222"/>
        <v>2592000</v>
      </c>
      <c r="R3554" s="12">
        <f t="shared" si="220"/>
        <v>41788.587083333332</v>
      </c>
      <c r="S3554" s="12">
        <f t="shared" si="221"/>
        <v>41818.587083333332</v>
      </c>
      <c r="T3554">
        <f t="shared" si="223"/>
        <v>30</v>
      </c>
    </row>
    <row r="3555" spans="14:20" x14ac:dyDescent="0.55000000000000004">
      <c r="N3555" t="s">
        <v>8219</v>
      </c>
      <c r="O3555">
        <v>1436575280</v>
      </c>
      <c r="P3555">
        <v>1439337600</v>
      </c>
      <c r="Q3555">
        <f t="shared" si="222"/>
        <v>2762320</v>
      </c>
      <c r="R3555" s="12">
        <f t="shared" si="220"/>
        <v>42196.028703703705</v>
      </c>
      <c r="S3555" s="12">
        <f t="shared" si="221"/>
        <v>42228</v>
      </c>
      <c r="T3555">
        <f t="shared" si="223"/>
        <v>31.971296296294895</v>
      </c>
    </row>
    <row r="3556" spans="14:20" x14ac:dyDescent="0.55000000000000004">
      <c r="N3556" t="s">
        <v>8219</v>
      </c>
      <c r="O3556">
        <v>1421025159</v>
      </c>
      <c r="P3556">
        <v>1423674000</v>
      </c>
      <c r="Q3556">
        <f t="shared" si="222"/>
        <v>2648841</v>
      </c>
      <c r="R3556" s="12">
        <f t="shared" si="220"/>
        <v>42016.050451388888</v>
      </c>
      <c r="S3556" s="12">
        <f t="shared" si="221"/>
        <v>42046.708333333328</v>
      </c>
      <c r="T3556">
        <f t="shared" si="223"/>
        <v>30.657881944440305</v>
      </c>
    </row>
    <row r="3557" spans="14:20" x14ac:dyDescent="0.55000000000000004">
      <c r="N3557" t="s">
        <v>8219</v>
      </c>
      <c r="O3557">
        <v>1476786994</v>
      </c>
      <c r="P3557">
        <v>1479382594</v>
      </c>
      <c r="Q3557">
        <f t="shared" si="222"/>
        <v>2595600</v>
      </c>
      <c r="R3557" s="12">
        <f t="shared" si="220"/>
        <v>42661.442060185189</v>
      </c>
      <c r="S3557" s="12">
        <f t="shared" si="221"/>
        <v>42691.483726851846</v>
      </c>
      <c r="T3557">
        <f t="shared" si="223"/>
        <v>30.041666666656965</v>
      </c>
    </row>
    <row r="3558" spans="14:20" x14ac:dyDescent="0.55000000000000004">
      <c r="N3558" t="s">
        <v>8219</v>
      </c>
      <c r="O3558">
        <v>1403105724</v>
      </c>
      <c r="P3558">
        <v>1408289724</v>
      </c>
      <c r="Q3558">
        <f t="shared" si="222"/>
        <v>5184000</v>
      </c>
      <c r="R3558" s="12">
        <f t="shared" si="220"/>
        <v>41808.649583333332</v>
      </c>
      <c r="S3558" s="12">
        <f t="shared" si="221"/>
        <v>41868.649583333332</v>
      </c>
      <c r="T3558">
        <f t="shared" si="223"/>
        <v>60</v>
      </c>
    </row>
    <row r="3559" spans="14:20" x14ac:dyDescent="0.55000000000000004">
      <c r="N3559" t="s">
        <v>8219</v>
      </c>
      <c r="O3559">
        <v>1396334311</v>
      </c>
      <c r="P3559">
        <v>1399271911</v>
      </c>
      <c r="Q3559">
        <f t="shared" si="222"/>
        <v>2937600</v>
      </c>
      <c r="R3559" s="12">
        <f t="shared" si="220"/>
        <v>41730.276747685188</v>
      </c>
      <c r="S3559" s="12">
        <f t="shared" si="221"/>
        <v>41764.276747685188</v>
      </c>
      <c r="T3559">
        <f t="shared" si="223"/>
        <v>34</v>
      </c>
    </row>
    <row r="3560" spans="14:20" x14ac:dyDescent="0.55000000000000004">
      <c r="N3560" t="s">
        <v>8219</v>
      </c>
      <c r="O3560">
        <v>1431718575</v>
      </c>
      <c r="P3560">
        <v>1435352400</v>
      </c>
      <c r="Q3560">
        <f t="shared" si="222"/>
        <v>3633825</v>
      </c>
      <c r="R3560" s="12">
        <f t="shared" si="220"/>
        <v>42139.816840277781</v>
      </c>
      <c r="S3560" s="12">
        <f t="shared" si="221"/>
        <v>42181.875</v>
      </c>
      <c r="T3560">
        <f t="shared" si="223"/>
        <v>42.058159722218988</v>
      </c>
    </row>
    <row r="3561" spans="14:20" x14ac:dyDescent="0.55000000000000004">
      <c r="N3561" t="s">
        <v>8219</v>
      </c>
      <c r="O3561">
        <v>1436408308</v>
      </c>
      <c r="P3561">
        <v>1438333080</v>
      </c>
      <c r="Q3561">
        <f t="shared" si="222"/>
        <v>1924772</v>
      </c>
      <c r="R3561" s="12">
        <f t="shared" si="220"/>
        <v>42194.096157407403</v>
      </c>
      <c r="S3561" s="12">
        <f t="shared" si="221"/>
        <v>42216.373611111107</v>
      </c>
      <c r="T3561">
        <f t="shared" si="223"/>
        <v>22.277453703703941</v>
      </c>
    </row>
    <row r="3562" spans="14:20" x14ac:dyDescent="0.55000000000000004">
      <c r="N3562" t="s">
        <v>8219</v>
      </c>
      <c r="O3562">
        <v>1429651266</v>
      </c>
      <c r="P3562">
        <v>1432694700</v>
      </c>
      <c r="Q3562">
        <f t="shared" si="222"/>
        <v>3043434</v>
      </c>
      <c r="R3562" s="12">
        <f t="shared" si="220"/>
        <v>42115.889652777783</v>
      </c>
      <c r="S3562" s="12">
        <f t="shared" si="221"/>
        <v>42151.114583333328</v>
      </c>
      <c r="T3562">
        <f t="shared" si="223"/>
        <v>35.224930555545143</v>
      </c>
    </row>
    <row r="3563" spans="14:20" x14ac:dyDescent="0.55000000000000004">
      <c r="N3563" t="s">
        <v>8219</v>
      </c>
      <c r="O3563">
        <v>1437236378</v>
      </c>
      <c r="P3563">
        <v>1438799760</v>
      </c>
      <c r="Q3563">
        <f t="shared" si="222"/>
        <v>1563382</v>
      </c>
      <c r="R3563" s="12">
        <f t="shared" si="220"/>
        <v>42203.680300925931</v>
      </c>
      <c r="S3563" s="12">
        <f t="shared" si="221"/>
        <v>42221.774999999994</v>
      </c>
      <c r="T3563">
        <f t="shared" si="223"/>
        <v>18.094699074063101</v>
      </c>
    </row>
    <row r="3564" spans="14:20" x14ac:dyDescent="0.55000000000000004">
      <c r="N3564" t="s">
        <v>8219</v>
      </c>
      <c r="O3564">
        <v>1457115427</v>
      </c>
      <c r="P3564">
        <v>1457906400</v>
      </c>
      <c r="Q3564">
        <f t="shared" si="222"/>
        <v>790973</v>
      </c>
      <c r="R3564" s="12">
        <f t="shared" si="220"/>
        <v>42433.761886574073</v>
      </c>
      <c r="S3564" s="12">
        <f t="shared" si="221"/>
        <v>42442.916666666672</v>
      </c>
      <c r="T3564">
        <f t="shared" si="223"/>
        <v>9.1547800925982301</v>
      </c>
    </row>
    <row r="3565" spans="14:20" x14ac:dyDescent="0.55000000000000004">
      <c r="N3565" t="s">
        <v>8219</v>
      </c>
      <c r="O3565">
        <v>1467648456</v>
      </c>
      <c r="P3565">
        <v>1470078000</v>
      </c>
      <c r="Q3565">
        <f t="shared" si="222"/>
        <v>2429544</v>
      </c>
      <c r="R3565" s="12">
        <f t="shared" si="220"/>
        <v>42555.671944444446</v>
      </c>
      <c r="S3565" s="12">
        <f t="shared" si="221"/>
        <v>42583.791666666672</v>
      </c>
      <c r="T3565">
        <f t="shared" si="223"/>
        <v>28.119722222225391</v>
      </c>
    </row>
    <row r="3566" spans="14:20" x14ac:dyDescent="0.55000000000000004">
      <c r="N3566" t="s">
        <v>8219</v>
      </c>
      <c r="O3566">
        <v>1440082649</v>
      </c>
      <c r="P3566">
        <v>1444060800</v>
      </c>
      <c r="Q3566">
        <f t="shared" si="222"/>
        <v>3978151</v>
      </c>
      <c r="R3566" s="12">
        <f t="shared" si="220"/>
        <v>42236.623252314821</v>
      </c>
      <c r="S3566" s="12">
        <f t="shared" si="221"/>
        <v>42282.666666666672</v>
      </c>
      <c r="T3566">
        <f t="shared" si="223"/>
        <v>46.043414351850515</v>
      </c>
    </row>
    <row r="3567" spans="14:20" x14ac:dyDescent="0.55000000000000004">
      <c r="N3567" t="s">
        <v>8219</v>
      </c>
      <c r="O3567">
        <v>1417456208</v>
      </c>
      <c r="P3567">
        <v>1420048208</v>
      </c>
      <c r="Q3567">
        <f t="shared" si="222"/>
        <v>2592000</v>
      </c>
      <c r="R3567" s="12">
        <f t="shared" si="220"/>
        <v>41974.743148148147</v>
      </c>
      <c r="S3567" s="12">
        <f t="shared" si="221"/>
        <v>42004.743148148147</v>
      </c>
      <c r="T3567">
        <f t="shared" si="223"/>
        <v>30</v>
      </c>
    </row>
    <row r="3568" spans="14:20" x14ac:dyDescent="0.55000000000000004">
      <c r="N3568" t="s">
        <v>8219</v>
      </c>
      <c r="O3568">
        <v>1419423083</v>
      </c>
      <c r="P3568">
        <v>1422015083</v>
      </c>
      <c r="Q3568">
        <f t="shared" si="222"/>
        <v>2592000</v>
      </c>
      <c r="R3568" s="12">
        <f t="shared" si="220"/>
        <v>41997.507905092592</v>
      </c>
      <c r="S3568" s="12">
        <f t="shared" si="221"/>
        <v>42027.507905092592</v>
      </c>
      <c r="T3568">
        <f t="shared" si="223"/>
        <v>30</v>
      </c>
    </row>
    <row r="3569" spans="14:20" x14ac:dyDescent="0.55000000000000004">
      <c r="N3569" t="s">
        <v>8219</v>
      </c>
      <c r="O3569">
        <v>1431372444</v>
      </c>
      <c r="P3569">
        <v>1433964444</v>
      </c>
      <c r="Q3569">
        <f t="shared" si="222"/>
        <v>2592000</v>
      </c>
      <c r="R3569" s="12">
        <f t="shared" si="220"/>
        <v>42135.810694444444</v>
      </c>
      <c r="S3569" s="12">
        <f t="shared" si="221"/>
        <v>42165.810694444444</v>
      </c>
      <c r="T3569">
        <f t="shared" si="223"/>
        <v>30</v>
      </c>
    </row>
    <row r="3570" spans="14:20" x14ac:dyDescent="0.55000000000000004">
      <c r="N3570" t="s">
        <v>8219</v>
      </c>
      <c r="O3570">
        <v>1408383994</v>
      </c>
      <c r="P3570">
        <v>1410975994</v>
      </c>
      <c r="Q3570">
        <f t="shared" si="222"/>
        <v>2592000</v>
      </c>
      <c r="R3570" s="12">
        <f t="shared" si="220"/>
        <v>41869.740671296298</v>
      </c>
      <c r="S3570" s="12">
        <f t="shared" si="221"/>
        <v>41899.740671296298</v>
      </c>
      <c r="T3570">
        <f t="shared" si="223"/>
        <v>30</v>
      </c>
    </row>
    <row r="3571" spans="14:20" x14ac:dyDescent="0.55000000000000004">
      <c r="N3571" t="s">
        <v>8219</v>
      </c>
      <c r="O3571">
        <v>1418142696</v>
      </c>
      <c r="P3571">
        <v>1420734696</v>
      </c>
      <c r="Q3571">
        <f t="shared" si="222"/>
        <v>2592000</v>
      </c>
      <c r="R3571" s="12">
        <f t="shared" si="220"/>
        <v>41982.688611111109</v>
      </c>
      <c r="S3571" s="12">
        <f t="shared" si="221"/>
        <v>42012.688611111109</v>
      </c>
      <c r="T3571">
        <f t="shared" si="223"/>
        <v>30</v>
      </c>
    </row>
    <row r="3572" spans="14:20" x14ac:dyDescent="0.55000000000000004">
      <c r="N3572" t="s">
        <v>8219</v>
      </c>
      <c r="O3572">
        <v>1417593483</v>
      </c>
      <c r="P3572">
        <v>1420009200</v>
      </c>
      <c r="Q3572">
        <f t="shared" si="222"/>
        <v>2415717</v>
      </c>
      <c r="R3572" s="12">
        <f t="shared" si="220"/>
        <v>41976.331979166673</v>
      </c>
      <c r="S3572" s="12">
        <f t="shared" si="221"/>
        <v>42004.291666666672</v>
      </c>
      <c r="T3572">
        <f t="shared" si="223"/>
        <v>27.959687499998836</v>
      </c>
    </row>
    <row r="3573" spans="14:20" x14ac:dyDescent="0.55000000000000004">
      <c r="N3573" t="s">
        <v>8219</v>
      </c>
      <c r="O3573">
        <v>1412109413</v>
      </c>
      <c r="P3573">
        <v>1414701413</v>
      </c>
      <c r="Q3573">
        <f t="shared" si="222"/>
        <v>2592000</v>
      </c>
      <c r="R3573" s="12">
        <f t="shared" si="220"/>
        <v>41912.858946759261</v>
      </c>
      <c r="S3573" s="12">
        <f t="shared" si="221"/>
        <v>41942.858946759261</v>
      </c>
      <c r="T3573">
        <f t="shared" si="223"/>
        <v>30</v>
      </c>
    </row>
    <row r="3574" spans="14:20" x14ac:dyDescent="0.55000000000000004">
      <c r="N3574" t="s">
        <v>8219</v>
      </c>
      <c r="O3574">
        <v>1432302082</v>
      </c>
      <c r="P3574">
        <v>1434894082</v>
      </c>
      <c r="Q3574">
        <f t="shared" si="222"/>
        <v>2592000</v>
      </c>
      <c r="R3574" s="12">
        <f t="shared" si="220"/>
        <v>42146.570393518516</v>
      </c>
      <c r="S3574" s="12">
        <f t="shared" si="221"/>
        <v>42176.570393518516</v>
      </c>
      <c r="T3574">
        <f t="shared" si="223"/>
        <v>30</v>
      </c>
    </row>
    <row r="3575" spans="14:20" x14ac:dyDescent="0.55000000000000004">
      <c r="N3575" t="s">
        <v>8219</v>
      </c>
      <c r="O3575">
        <v>1412845246</v>
      </c>
      <c r="P3575">
        <v>1415440846</v>
      </c>
      <c r="Q3575">
        <f t="shared" si="222"/>
        <v>2595600</v>
      </c>
      <c r="R3575" s="12">
        <f t="shared" si="220"/>
        <v>41921.375532407408</v>
      </c>
      <c r="S3575" s="12">
        <f t="shared" si="221"/>
        <v>41951.417199074072</v>
      </c>
      <c r="T3575">
        <f t="shared" si="223"/>
        <v>30.041666666664241</v>
      </c>
    </row>
    <row r="3576" spans="14:20" x14ac:dyDescent="0.55000000000000004">
      <c r="N3576" t="s">
        <v>8219</v>
      </c>
      <c r="O3576">
        <v>1413326248</v>
      </c>
      <c r="P3576">
        <v>1415921848</v>
      </c>
      <c r="Q3576">
        <f t="shared" si="222"/>
        <v>2595600</v>
      </c>
      <c r="R3576" s="12">
        <f t="shared" si="220"/>
        <v>41926.942685185182</v>
      </c>
      <c r="S3576" s="12">
        <f t="shared" si="221"/>
        <v>41956.984351851846</v>
      </c>
      <c r="T3576">
        <f t="shared" si="223"/>
        <v>30.041666666664241</v>
      </c>
    </row>
    <row r="3577" spans="14:20" x14ac:dyDescent="0.55000000000000004">
      <c r="N3577" t="s">
        <v>8219</v>
      </c>
      <c r="O3577">
        <v>1468176527</v>
      </c>
      <c r="P3577">
        <v>1470887940</v>
      </c>
      <c r="Q3577">
        <f t="shared" si="222"/>
        <v>2711413</v>
      </c>
      <c r="R3577" s="12">
        <f t="shared" si="220"/>
        <v>42561.783877314811</v>
      </c>
      <c r="S3577" s="12">
        <f t="shared" si="221"/>
        <v>42593.165972222225</v>
      </c>
      <c r="T3577">
        <f t="shared" si="223"/>
        <v>31.382094907414285</v>
      </c>
    </row>
    <row r="3578" spans="14:20" x14ac:dyDescent="0.55000000000000004">
      <c r="N3578" t="s">
        <v>8219</v>
      </c>
      <c r="O3578">
        <v>1475759454</v>
      </c>
      <c r="P3578">
        <v>1480947054</v>
      </c>
      <c r="Q3578">
        <f t="shared" si="222"/>
        <v>5187600</v>
      </c>
      <c r="R3578" s="12">
        <f t="shared" si="220"/>
        <v>42649.54923611111</v>
      </c>
      <c r="S3578" s="12">
        <f t="shared" si="221"/>
        <v>42709.590902777782</v>
      </c>
      <c r="T3578">
        <f t="shared" si="223"/>
        <v>60.041666666671517</v>
      </c>
    </row>
    <row r="3579" spans="14:20" x14ac:dyDescent="0.55000000000000004">
      <c r="N3579" t="s">
        <v>8219</v>
      </c>
      <c r="O3579">
        <v>1427741583</v>
      </c>
      <c r="P3579">
        <v>1430029680</v>
      </c>
      <c r="Q3579">
        <f t="shared" si="222"/>
        <v>2288097</v>
      </c>
      <c r="R3579" s="12">
        <f t="shared" si="220"/>
        <v>42093.786840277782</v>
      </c>
      <c r="S3579" s="12">
        <f t="shared" si="221"/>
        <v>42120.26944444445</v>
      </c>
      <c r="T3579">
        <f t="shared" si="223"/>
        <v>26.482604166667443</v>
      </c>
    </row>
    <row r="3580" spans="14:20" x14ac:dyDescent="0.55000000000000004">
      <c r="N3580" t="s">
        <v>8219</v>
      </c>
      <c r="O3580">
        <v>1459445777</v>
      </c>
      <c r="P3580">
        <v>1462037777</v>
      </c>
      <c r="Q3580">
        <f t="shared" si="222"/>
        <v>2592000</v>
      </c>
      <c r="R3580" s="12">
        <f t="shared" si="220"/>
        <v>42460.733530092592</v>
      </c>
      <c r="S3580" s="12">
        <f t="shared" si="221"/>
        <v>42490.733530092592</v>
      </c>
      <c r="T3580">
        <f t="shared" si="223"/>
        <v>30</v>
      </c>
    </row>
    <row r="3581" spans="14:20" x14ac:dyDescent="0.55000000000000004">
      <c r="N3581" t="s">
        <v>8219</v>
      </c>
      <c r="O3581">
        <v>1456856256</v>
      </c>
      <c r="P3581">
        <v>1459444656</v>
      </c>
      <c r="Q3581">
        <f t="shared" si="222"/>
        <v>2588400</v>
      </c>
      <c r="R3581" s="12">
        <f t="shared" si="220"/>
        <v>42430.762222222227</v>
      </c>
      <c r="S3581" s="12">
        <f t="shared" si="221"/>
        <v>42460.720555555556</v>
      </c>
      <c r="T3581">
        <f t="shared" si="223"/>
        <v>29.958333333328483</v>
      </c>
    </row>
    <row r="3582" spans="14:20" x14ac:dyDescent="0.55000000000000004">
      <c r="N3582" t="s">
        <v>8219</v>
      </c>
      <c r="O3582">
        <v>1421900022</v>
      </c>
      <c r="P3582">
        <v>1425185940</v>
      </c>
      <c r="Q3582">
        <f t="shared" si="222"/>
        <v>3285918</v>
      </c>
      <c r="R3582" s="12">
        <f t="shared" si="220"/>
        <v>42026.176180555558</v>
      </c>
      <c r="S3582" s="12">
        <f t="shared" si="221"/>
        <v>42064.207638888889</v>
      </c>
      <c r="T3582">
        <f t="shared" si="223"/>
        <v>38.031458333331102</v>
      </c>
    </row>
    <row r="3583" spans="14:20" x14ac:dyDescent="0.55000000000000004">
      <c r="N3583" t="s">
        <v>8219</v>
      </c>
      <c r="O3583">
        <v>1405509510</v>
      </c>
      <c r="P3583">
        <v>1406719110</v>
      </c>
      <c r="Q3583">
        <f t="shared" si="222"/>
        <v>1209600</v>
      </c>
      <c r="R3583" s="12">
        <f t="shared" si="220"/>
        <v>41836.471180555556</v>
      </c>
      <c r="S3583" s="12">
        <f t="shared" si="221"/>
        <v>41850.471180555556</v>
      </c>
      <c r="T3583">
        <f t="shared" si="223"/>
        <v>14</v>
      </c>
    </row>
    <row r="3584" spans="14:20" x14ac:dyDescent="0.55000000000000004">
      <c r="N3584" t="s">
        <v>8219</v>
      </c>
      <c r="O3584">
        <v>1458613082</v>
      </c>
      <c r="P3584">
        <v>1459822682</v>
      </c>
      <c r="Q3584">
        <f t="shared" si="222"/>
        <v>1209600</v>
      </c>
      <c r="R3584" s="12">
        <f t="shared" si="220"/>
        <v>42451.095856481479</v>
      </c>
      <c r="S3584" s="12">
        <f t="shared" si="221"/>
        <v>42465.095856481479</v>
      </c>
      <c r="T3584">
        <f t="shared" si="223"/>
        <v>14</v>
      </c>
    </row>
    <row r="3585" spans="14:20" x14ac:dyDescent="0.55000000000000004">
      <c r="N3585" t="s">
        <v>8219</v>
      </c>
      <c r="O3585">
        <v>1455790405</v>
      </c>
      <c r="P3585">
        <v>1460970805</v>
      </c>
      <c r="Q3585">
        <f t="shared" si="222"/>
        <v>5180400</v>
      </c>
      <c r="R3585" s="12">
        <f t="shared" si="220"/>
        <v>42418.425983796296</v>
      </c>
      <c r="S3585" s="12">
        <f t="shared" si="221"/>
        <v>42478.384317129632</v>
      </c>
      <c r="T3585">
        <f t="shared" si="223"/>
        <v>59.958333333335759</v>
      </c>
    </row>
    <row r="3586" spans="14:20" x14ac:dyDescent="0.55000000000000004">
      <c r="N3586" t="s">
        <v>8219</v>
      </c>
      <c r="O3586">
        <v>1434180944</v>
      </c>
      <c r="P3586">
        <v>1436772944</v>
      </c>
      <c r="Q3586">
        <f t="shared" si="222"/>
        <v>2592000</v>
      </c>
      <c r="R3586" s="12">
        <f t="shared" ref="R3586:R3649" si="224">(((O3586/60)/60)/24)+DATE(1970,1,1)</f>
        <v>42168.316481481481</v>
      </c>
      <c r="S3586" s="12">
        <f t="shared" ref="S3586:S3649" si="225">(((P3586/60)/60)/24)+DATE(1970,1,1)</f>
        <v>42198.316481481481</v>
      </c>
      <c r="T3586">
        <f t="shared" si="223"/>
        <v>30</v>
      </c>
    </row>
    <row r="3587" spans="14:20" x14ac:dyDescent="0.55000000000000004">
      <c r="N3587" t="s">
        <v>8219</v>
      </c>
      <c r="O3587">
        <v>1416589890</v>
      </c>
      <c r="P3587">
        <v>1419181890</v>
      </c>
      <c r="Q3587">
        <f t="shared" ref="Q3587:Q3650" si="226">P3587-O3587</f>
        <v>2592000</v>
      </c>
      <c r="R3587" s="12">
        <f t="shared" si="224"/>
        <v>41964.716319444444</v>
      </c>
      <c r="S3587" s="12">
        <f t="shared" si="225"/>
        <v>41994.716319444444</v>
      </c>
      <c r="T3587">
        <f t="shared" ref="T3587:T3650" si="227">S3587-R3587</f>
        <v>30</v>
      </c>
    </row>
    <row r="3588" spans="14:20" x14ac:dyDescent="0.55000000000000004">
      <c r="N3588" t="s">
        <v>8219</v>
      </c>
      <c r="O3588">
        <v>1469465070</v>
      </c>
      <c r="P3588">
        <v>1474649070</v>
      </c>
      <c r="Q3588">
        <f t="shared" si="226"/>
        <v>5184000</v>
      </c>
      <c r="R3588" s="12">
        <f t="shared" si="224"/>
        <v>42576.697569444441</v>
      </c>
      <c r="S3588" s="12">
        <f t="shared" si="225"/>
        <v>42636.697569444441</v>
      </c>
      <c r="T3588">
        <f t="shared" si="227"/>
        <v>60</v>
      </c>
    </row>
    <row r="3589" spans="14:20" x14ac:dyDescent="0.55000000000000004">
      <c r="N3589" t="s">
        <v>8219</v>
      </c>
      <c r="O3589">
        <v>1463144254</v>
      </c>
      <c r="P3589">
        <v>1467054000</v>
      </c>
      <c r="Q3589">
        <f t="shared" si="226"/>
        <v>3909746</v>
      </c>
      <c r="R3589" s="12">
        <f t="shared" si="224"/>
        <v>42503.539976851855</v>
      </c>
      <c r="S3589" s="12">
        <f t="shared" si="225"/>
        <v>42548.791666666672</v>
      </c>
      <c r="T3589">
        <f t="shared" si="227"/>
        <v>45.251689814816928</v>
      </c>
    </row>
    <row r="3590" spans="14:20" x14ac:dyDescent="0.55000000000000004">
      <c r="N3590" t="s">
        <v>8219</v>
      </c>
      <c r="O3590">
        <v>1428436410</v>
      </c>
      <c r="P3590">
        <v>1430348400</v>
      </c>
      <c r="Q3590">
        <f t="shared" si="226"/>
        <v>1911990</v>
      </c>
      <c r="R3590" s="12">
        <f t="shared" si="224"/>
        <v>42101.828819444447</v>
      </c>
      <c r="S3590" s="12">
        <f t="shared" si="225"/>
        <v>42123.958333333328</v>
      </c>
      <c r="T3590">
        <f t="shared" si="227"/>
        <v>22.129513888881775</v>
      </c>
    </row>
    <row r="3591" spans="14:20" x14ac:dyDescent="0.55000000000000004">
      <c r="N3591" t="s">
        <v>8219</v>
      </c>
      <c r="O3591">
        <v>1430494347</v>
      </c>
      <c r="P3591">
        <v>1432654347</v>
      </c>
      <c r="Q3591">
        <f t="shared" si="226"/>
        <v>2160000</v>
      </c>
      <c r="R3591" s="12">
        <f t="shared" si="224"/>
        <v>42125.647534722222</v>
      </c>
      <c r="S3591" s="12">
        <f t="shared" si="225"/>
        <v>42150.647534722222</v>
      </c>
      <c r="T3591">
        <f t="shared" si="227"/>
        <v>25</v>
      </c>
    </row>
    <row r="3592" spans="14:20" x14ac:dyDescent="0.55000000000000004">
      <c r="N3592" t="s">
        <v>8219</v>
      </c>
      <c r="O3592">
        <v>1411200034</v>
      </c>
      <c r="P3592">
        <v>1413792034</v>
      </c>
      <c r="Q3592">
        <f t="shared" si="226"/>
        <v>2592000</v>
      </c>
      <c r="R3592" s="12">
        <f t="shared" si="224"/>
        <v>41902.333726851852</v>
      </c>
      <c r="S3592" s="12">
        <f t="shared" si="225"/>
        <v>41932.333726851852</v>
      </c>
      <c r="T3592">
        <f t="shared" si="227"/>
        <v>30</v>
      </c>
    </row>
    <row r="3593" spans="14:20" x14ac:dyDescent="0.55000000000000004">
      <c r="N3593" t="s">
        <v>8219</v>
      </c>
      <c r="O3593">
        <v>1419979544</v>
      </c>
      <c r="P3593">
        <v>1422075540</v>
      </c>
      <c r="Q3593">
        <f t="shared" si="226"/>
        <v>2095996</v>
      </c>
      <c r="R3593" s="12">
        <f t="shared" si="224"/>
        <v>42003.948425925926</v>
      </c>
      <c r="S3593" s="12">
        <f t="shared" si="225"/>
        <v>42028.207638888889</v>
      </c>
      <c r="T3593">
        <f t="shared" si="227"/>
        <v>24.25921296296292</v>
      </c>
    </row>
    <row r="3594" spans="14:20" x14ac:dyDescent="0.55000000000000004">
      <c r="N3594" t="s">
        <v>8219</v>
      </c>
      <c r="O3594">
        <v>1418673307</v>
      </c>
      <c r="P3594">
        <v>1423630740</v>
      </c>
      <c r="Q3594">
        <f t="shared" si="226"/>
        <v>4957433</v>
      </c>
      <c r="R3594" s="12">
        <f t="shared" si="224"/>
        <v>41988.829942129625</v>
      </c>
      <c r="S3594" s="12">
        <f t="shared" si="225"/>
        <v>42046.207638888889</v>
      </c>
      <c r="T3594">
        <f t="shared" si="227"/>
        <v>57.377696759263927</v>
      </c>
    </row>
    <row r="3595" spans="14:20" x14ac:dyDescent="0.55000000000000004">
      <c r="N3595" t="s">
        <v>8219</v>
      </c>
      <c r="O3595">
        <v>1417469639</v>
      </c>
      <c r="P3595">
        <v>1420489560</v>
      </c>
      <c r="Q3595">
        <f t="shared" si="226"/>
        <v>3019921</v>
      </c>
      <c r="R3595" s="12">
        <f t="shared" si="224"/>
        <v>41974.898599537039</v>
      </c>
      <c r="S3595" s="12">
        <f t="shared" si="225"/>
        <v>42009.851388888885</v>
      </c>
      <c r="T3595">
        <f t="shared" si="227"/>
        <v>34.95278935184615</v>
      </c>
    </row>
    <row r="3596" spans="14:20" x14ac:dyDescent="0.55000000000000004">
      <c r="N3596" t="s">
        <v>8219</v>
      </c>
      <c r="O3596">
        <v>1470792982</v>
      </c>
      <c r="P3596">
        <v>1472952982</v>
      </c>
      <c r="Q3596">
        <f t="shared" si="226"/>
        <v>2160000</v>
      </c>
      <c r="R3596" s="12">
        <f t="shared" si="224"/>
        <v>42592.066921296297</v>
      </c>
      <c r="S3596" s="12">
        <f t="shared" si="225"/>
        <v>42617.066921296297</v>
      </c>
      <c r="T3596">
        <f t="shared" si="227"/>
        <v>25</v>
      </c>
    </row>
    <row r="3597" spans="14:20" x14ac:dyDescent="0.55000000000000004">
      <c r="N3597" t="s">
        <v>8219</v>
      </c>
      <c r="O3597">
        <v>1423959123</v>
      </c>
      <c r="P3597">
        <v>1426229940</v>
      </c>
      <c r="Q3597">
        <f t="shared" si="226"/>
        <v>2270817</v>
      </c>
      <c r="R3597" s="12">
        <f t="shared" si="224"/>
        <v>42050.008368055554</v>
      </c>
      <c r="S3597" s="12">
        <f t="shared" si="225"/>
        <v>42076.290972222225</v>
      </c>
      <c r="T3597">
        <f t="shared" si="227"/>
        <v>26.282604166670353</v>
      </c>
    </row>
    <row r="3598" spans="14:20" x14ac:dyDescent="0.55000000000000004">
      <c r="N3598" t="s">
        <v>8219</v>
      </c>
      <c r="O3598">
        <v>1407258582</v>
      </c>
      <c r="P3598">
        <v>1409072982</v>
      </c>
      <c r="Q3598">
        <f t="shared" si="226"/>
        <v>1814400</v>
      </c>
      <c r="R3598" s="12">
        <f t="shared" si="224"/>
        <v>41856.715069444443</v>
      </c>
      <c r="S3598" s="12">
        <f t="shared" si="225"/>
        <v>41877.715069444443</v>
      </c>
      <c r="T3598">
        <f t="shared" si="227"/>
        <v>21</v>
      </c>
    </row>
    <row r="3599" spans="14:20" x14ac:dyDescent="0.55000000000000004">
      <c r="N3599" t="s">
        <v>8219</v>
      </c>
      <c r="O3599">
        <v>1455717790</v>
      </c>
      <c r="P3599">
        <v>1456984740</v>
      </c>
      <c r="Q3599">
        <f t="shared" si="226"/>
        <v>1266950</v>
      </c>
      <c r="R3599" s="12">
        <f t="shared" si="224"/>
        <v>42417.585532407407</v>
      </c>
      <c r="S3599" s="12">
        <f t="shared" si="225"/>
        <v>42432.249305555553</v>
      </c>
      <c r="T3599">
        <f t="shared" si="227"/>
        <v>14.663773148145992</v>
      </c>
    </row>
    <row r="3600" spans="14:20" x14ac:dyDescent="0.55000000000000004">
      <c r="N3600" t="s">
        <v>8219</v>
      </c>
      <c r="O3600">
        <v>1408129822</v>
      </c>
      <c r="P3600">
        <v>1409720340</v>
      </c>
      <c r="Q3600">
        <f t="shared" si="226"/>
        <v>1590518</v>
      </c>
      <c r="R3600" s="12">
        <f t="shared" si="224"/>
        <v>41866.79886574074</v>
      </c>
      <c r="S3600" s="12">
        <f t="shared" si="225"/>
        <v>41885.207638888889</v>
      </c>
      <c r="T3600">
        <f t="shared" si="227"/>
        <v>18.408773148148612</v>
      </c>
    </row>
    <row r="3601" spans="14:20" x14ac:dyDescent="0.55000000000000004">
      <c r="N3601" t="s">
        <v>8219</v>
      </c>
      <c r="O3601">
        <v>1438715077</v>
      </c>
      <c r="P3601">
        <v>1440892800</v>
      </c>
      <c r="Q3601">
        <f t="shared" si="226"/>
        <v>2177723</v>
      </c>
      <c r="R3601" s="12">
        <f t="shared" si="224"/>
        <v>42220.79487268519</v>
      </c>
      <c r="S3601" s="12">
        <f t="shared" si="225"/>
        <v>42246</v>
      </c>
      <c r="T3601">
        <f t="shared" si="227"/>
        <v>25.205127314809943</v>
      </c>
    </row>
    <row r="3602" spans="14:20" x14ac:dyDescent="0.55000000000000004">
      <c r="N3602" t="s">
        <v>8219</v>
      </c>
      <c r="O3602">
        <v>1473970964</v>
      </c>
      <c r="P3602">
        <v>1476390164</v>
      </c>
      <c r="Q3602">
        <f t="shared" si="226"/>
        <v>2419200</v>
      </c>
      <c r="R3602" s="12">
        <f t="shared" si="224"/>
        <v>42628.849120370374</v>
      </c>
      <c r="S3602" s="12">
        <f t="shared" si="225"/>
        <v>42656.849120370374</v>
      </c>
      <c r="T3602">
        <f t="shared" si="227"/>
        <v>28</v>
      </c>
    </row>
    <row r="3603" spans="14:20" x14ac:dyDescent="0.55000000000000004">
      <c r="N3603" t="s">
        <v>8219</v>
      </c>
      <c r="O3603">
        <v>1418860682</v>
      </c>
      <c r="P3603">
        <v>1421452682</v>
      </c>
      <c r="Q3603">
        <f t="shared" si="226"/>
        <v>2592000</v>
      </c>
      <c r="R3603" s="12">
        <f t="shared" si="224"/>
        <v>41990.99863425926</v>
      </c>
      <c r="S3603" s="12">
        <f t="shared" si="225"/>
        <v>42020.99863425926</v>
      </c>
      <c r="T3603">
        <f t="shared" si="227"/>
        <v>30</v>
      </c>
    </row>
    <row r="3604" spans="14:20" x14ac:dyDescent="0.55000000000000004">
      <c r="N3604" t="s">
        <v>8219</v>
      </c>
      <c r="O3604">
        <v>1458336479</v>
      </c>
      <c r="P3604">
        <v>1463520479</v>
      </c>
      <c r="Q3604">
        <f t="shared" si="226"/>
        <v>5184000</v>
      </c>
      <c r="R3604" s="12">
        <f t="shared" si="224"/>
        <v>42447.894432870366</v>
      </c>
      <c r="S3604" s="12">
        <f t="shared" si="225"/>
        <v>42507.894432870366</v>
      </c>
      <c r="T3604">
        <f t="shared" si="227"/>
        <v>60</v>
      </c>
    </row>
    <row r="3605" spans="14:20" x14ac:dyDescent="0.55000000000000004">
      <c r="N3605" t="s">
        <v>8219</v>
      </c>
      <c r="O3605">
        <v>1444164280</v>
      </c>
      <c r="P3605">
        <v>1446759880</v>
      </c>
      <c r="Q3605">
        <f t="shared" si="226"/>
        <v>2595600</v>
      </c>
      <c r="R3605" s="12">
        <f t="shared" si="224"/>
        <v>42283.864351851851</v>
      </c>
      <c r="S3605" s="12">
        <f t="shared" si="225"/>
        <v>42313.906018518523</v>
      </c>
      <c r="T3605">
        <f t="shared" si="227"/>
        <v>30.041666666671517</v>
      </c>
    </row>
    <row r="3606" spans="14:20" x14ac:dyDescent="0.55000000000000004">
      <c r="N3606" t="s">
        <v>8219</v>
      </c>
      <c r="O3606">
        <v>1461370956</v>
      </c>
      <c r="P3606">
        <v>1461913140</v>
      </c>
      <c r="Q3606">
        <f t="shared" si="226"/>
        <v>542184</v>
      </c>
      <c r="R3606" s="12">
        <f t="shared" si="224"/>
        <v>42483.015694444446</v>
      </c>
      <c r="S3606" s="12">
        <f t="shared" si="225"/>
        <v>42489.290972222225</v>
      </c>
      <c r="T3606">
        <f t="shared" si="227"/>
        <v>6.2752777777786832</v>
      </c>
    </row>
    <row r="3607" spans="14:20" x14ac:dyDescent="0.55000000000000004">
      <c r="N3607" t="s">
        <v>8219</v>
      </c>
      <c r="O3607">
        <v>1452798126</v>
      </c>
      <c r="P3607">
        <v>1455390126</v>
      </c>
      <c r="Q3607">
        <f t="shared" si="226"/>
        <v>2592000</v>
      </c>
      <c r="R3607" s="12">
        <f t="shared" si="224"/>
        <v>42383.793124999997</v>
      </c>
      <c r="S3607" s="12">
        <f t="shared" si="225"/>
        <v>42413.793124999997</v>
      </c>
      <c r="T3607">
        <f t="shared" si="227"/>
        <v>30</v>
      </c>
    </row>
    <row r="3608" spans="14:20" x14ac:dyDescent="0.55000000000000004">
      <c r="N3608" t="s">
        <v>8219</v>
      </c>
      <c r="O3608">
        <v>1468593057</v>
      </c>
      <c r="P3608">
        <v>1471185057</v>
      </c>
      <c r="Q3608">
        <f t="shared" si="226"/>
        <v>2592000</v>
      </c>
      <c r="R3608" s="12">
        <f t="shared" si="224"/>
        <v>42566.604826388888</v>
      </c>
      <c r="S3608" s="12">
        <f t="shared" si="225"/>
        <v>42596.604826388888</v>
      </c>
      <c r="T3608">
        <f t="shared" si="227"/>
        <v>30</v>
      </c>
    </row>
    <row r="3609" spans="14:20" x14ac:dyDescent="0.55000000000000004">
      <c r="N3609" t="s">
        <v>8219</v>
      </c>
      <c r="O3609">
        <v>1448924882</v>
      </c>
      <c r="P3609">
        <v>1450137600</v>
      </c>
      <c r="Q3609">
        <f t="shared" si="226"/>
        <v>1212718</v>
      </c>
      <c r="R3609" s="12">
        <f t="shared" si="224"/>
        <v>42338.963912037041</v>
      </c>
      <c r="S3609" s="12">
        <f t="shared" si="225"/>
        <v>42353</v>
      </c>
      <c r="T3609">
        <f t="shared" si="227"/>
        <v>14.036087962958845</v>
      </c>
    </row>
    <row r="3610" spans="14:20" x14ac:dyDescent="0.55000000000000004">
      <c r="N3610" t="s">
        <v>8219</v>
      </c>
      <c r="O3610">
        <v>1463418090</v>
      </c>
      <c r="P3610">
        <v>1466172000</v>
      </c>
      <c r="Q3610">
        <f t="shared" si="226"/>
        <v>2753910</v>
      </c>
      <c r="R3610" s="12">
        <f t="shared" si="224"/>
        <v>42506.709375000006</v>
      </c>
      <c r="S3610" s="12">
        <f t="shared" si="225"/>
        <v>42538.583333333328</v>
      </c>
      <c r="T3610">
        <f t="shared" si="227"/>
        <v>31.873958333322662</v>
      </c>
    </row>
    <row r="3611" spans="14:20" x14ac:dyDescent="0.55000000000000004">
      <c r="N3611" t="s">
        <v>8219</v>
      </c>
      <c r="O3611">
        <v>1456789685</v>
      </c>
      <c r="P3611">
        <v>1459378085</v>
      </c>
      <c r="Q3611">
        <f t="shared" si="226"/>
        <v>2588400</v>
      </c>
      <c r="R3611" s="12">
        <f t="shared" si="224"/>
        <v>42429.991724537031</v>
      </c>
      <c r="S3611" s="12">
        <f t="shared" si="225"/>
        <v>42459.950057870374</v>
      </c>
      <c r="T3611">
        <f t="shared" si="227"/>
        <v>29.958333333343035</v>
      </c>
    </row>
    <row r="3612" spans="14:20" x14ac:dyDescent="0.55000000000000004">
      <c r="N3612" t="s">
        <v>8219</v>
      </c>
      <c r="O3612">
        <v>1437214936</v>
      </c>
      <c r="P3612">
        <v>1439806936</v>
      </c>
      <c r="Q3612">
        <f t="shared" si="226"/>
        <v>2592000</v>
      </c>
      <c r="R3612" s="12">
        <f t="shared" si="224"/>
        <v>42203.432129629626</v>
      </c>
      <c r="S3612" s="12">
        <f t="shared" si="225"/>
        <v>42233.432129629626</v>
      </c>
      <c r="T3612">
        <f t="shared" si="227"/>
        <v>30</v>
      </c>
    </row>
    <row r="3613" spans="14:20" x14ac:dyDescent="0.55000000000000004">
      <c r="N3613" t="s">
        <v>8219</v>
      </c>
      <c r="O3613">
        <v>1425891201</v>
      </c>
      <c r="P3613">
        <v>1428483201</v>
      </c>
      <c r="Q3613">
        <f t="shared" si="226"/>
        <v>2592000</v>
      </c>
      <c r="R3613" s="12">
        <f t="shared" si="224"/>
        <v>42072.370381944449</v>
      </c>
      <c r="S3613" s="12">
        <f t="shared" si="225"/>
        <v>42102.370381944449</v>
      </c>
      <c r="T3613">
        <f t="shared" si="227"/>
        <v>30</v>
      </c>
    </row>
    <row r="3614" spans="14:20" x14ac:dyDescent="0.55000000000000004">
      <c r="N3614" t="s">
        <v>8219</v>
      </c>
      <c r="O3614">
        <v>1401470811</v>
      </c>
      <c r="P3614">
        <v>1402334811</v>
      </c>
      <c r="Q3614">
        <f t="shared" si="226"/>
        <v>864000</v>
      </c>
      <c r="R3614" s="12">
        <f t="shared" si="224"/>
        <v>41789.726979166669</v>
      </c>
      <c r="S3614" s="12">
        <f t="shared" si="225"/>
        <v>41799.726979166669</v>
      </c>
      <c r="T3614">
        <f t="shared" si="227"/>
        <v>10</v>
      </c>
    </row>
    <row r="3615" spans="14:20" x14ac:dyDescent="0.55000000000000004">
      <c r="N3615" t="s">
        <v>8219</v>
      </c>
      <c r="O3615">
        <v>1401372574</v>
      </c>
      <c r="P3615">
        <v>1403964574</v>
      </c>
      <c r="Q3615">
        <f t="shared" si="226"/>
        <v>2592000</v>
      </c>
      <c r="R3615" s="12">
        <f t="shared" si="224"/>
        <v>41788.58997685185</v>
      </c>
      <c r="S3615" s="12">
        <f t="shared" si="225"/>
        <v>41818.58997685185</v>
      </c>
      <c r="T3615">
        <f t="shared" si="227"/>
        <v>30</v>
      </c>
    </row>
    <row r="3616" spans="14:20" x14ac:dyDescent="0.55000000000000004">
      <c r="N3616" t="s">
        <v>8219</v>
      </c>
      <c r="O3616">
        <v>1432083616</v>
      </c>
      <c r="P3616">
        <v>1434675616</v>
      </c>
      <c r="Q3616">
        <f t="shared" si="226"/>
        <v>2592000</v>
      </c>
      <c r="R3616" s="12">
        <f t="shared" si="224"/>
        <v>42144.041851851856</v>
      </c>
      <c r="S3616" s="12">
        <f t="shared" si="225"/>
        <v>42174.041851851856</v>
      </c>
      <c r="T3616">
        <f t="shared" si="227"/>
        <v>30</v>
      </c>
    </row>
    <row r="3617" spans="14:20" x14ac:dyDescent="0.55000000000000004">
      <c r="N3617" t="s">
        <v>8219</v>
      </c>
      <c r="O3617">
        <v>1447164896</v>
      </c>
      <c r="P3617">
        <v>1449756896</v>
      </c>
      <c r="Q3617">
        <f t="shared" si="226"/>
        <v>2592000</v>
      </c>
      <c r="R3617" s="12">
        <f t="shared" si="224"/>
        <v>42318.593703703707</v>
      </c>
      <c r="S3617" s="12">
        <f t="shared" si="225"/>
        <v>42348.593703703707</v>
      </c>
      <c r="T3617">
        <f t="shared" si="227"/>
        <v>30</v>
      </c>
    </row>
    <row r="3618" spans="14:20" x14ac:dyDescent="0.55000000000000004">
      <c r="N3618" t="s">
        <v>8219</v>
      </c>
      <c r="O3618">
        <v>1424213264</v>
      </c>
      <c r="P3618">
        <v>1426801664</v>
      </c>
      <c r="Q3618">
        <f t="shared" si="226"/>
        <v>2588400</v>
      </c>
      <c r="R3618" s="12">
        <f t="shared" si="224"/>
        <v>42052.949814814812</v>
      </c>
      <c r="S3618" s="12">
        <f t="shared" si="225"/>
        <v>42082.908148148148</v>
      </c>
      <c r="T3618">
        <f t="shared" si="227"/>
        <v>29.958333333335759</v>
      </c>
    </row>
    <row r="3619" spans="14:20" x14ac:dyDescent="0.55000000000000004">
      <c r="N3619" t="s">
        <v>8219</v>
      </c>
      <c r="O3619">
        <v>1486996729</v>
      </c>
      <c r="P3619">
        <v>1488240000</v>
      </c>
      <c r="Q3619">
        <f t="shared" si="226"/>
        <v>1243271</v>
      </c>
      <c r="R3619" s="12">
        <f t="shared" si="224"/>
        <v>42779.610289351855</v>
      </c>
      <c r="S3619" s="12">
        <f t="shared" si="225"/>
        <v>42794</v>
      </c>
      <c r="T3619">
        <f t="shared" si="227"/>
        <v>14.38971064814541</v>
      </c>
    </row>
    <row r="3620" spans="14:20" x14ac:dyDescent="0.55000000000000004">
      <c r="N3620" t="s">
        <v>8219</v>
      </c>
      <c r="O3620">
        <v>1430751850</v>
      </c>
      <c r="P3620">
        <v>1433343850</v>
      </c>
      <c r="Q3620">
        <f t="shared" si="226"/>
        <v>2592000</v>
      </c>
      <c r="R3620" s="12">
        <f t="shared" si="224"/>
        <v>42128.627893518518</v>
      </c>
      <c r="S3620" s="12">
        <f t="shared" si="225"/>
        <v>42158.627893518518</v>
      </c>
      <c r="T3620">
        <f t="shared" si="227"/>
        <v>30</v>
      </c>
    </row>
    <row r="3621" spans="14:20" x14ac:dyDescent="0.55000000000000004">
      <c r="N3621" t="s">
        <v>8219</v>
      </c>
      <c r="O3621">
        <v>1476760226</v>
      </c>
      <c r="P3621">
        <v>1479592800</v>
      </c>
      <c r="Q3621">
        <f t="shared" si="226"/>
        <v>2832574</v>
      </c>
      <c r="R3621" s="12">
        <f t="shared" si="224"/>
        <v>42661.132245370376</v>
      </c>
      <c r="S3621" s="12">
        <f t="shared" si="225"/>
        <v>42693.916666666672</v>
      </c>
      <c r="T3621">
        <f t="shared" si="227"/>
        <v>32.784421296295477</v>
      </c>
    </row>
    <row r="3622" spans="14:20" x14ac:dyDescent="0.55000000000000004">
      <c r="N3622" t="s">
        <v>8219</v>
      </c>
      <c r="O3622">
        <v>1422916261</v>
      </c>
      <c r="P3622">
        <v>1425528000</v>
      </c>
      <c r="Q3622">
        <f t="shared" si="226"/>
        <v>2611739</v>
      </c>
      <c r="R3622" s="12">
        <f t="shared" si="224"/>
        <v>42037.938206018516</v>
      </c>
      <c r="S3622" s="12">
        <f t="shared" si="225"/>
        <v>42068.166666666672</v>
      </c>
      <c r="T3622">
        <f t="shared" si="227"/>
        <v>30.228460648155306</v>
      </c>
    </row>
    <row r="3623" spans="14:20" x14ac:dyDescent="0.55000000000000004">
      <c r="N3623" t="s">
        <v>8219</v>
      </c>
      <c r="O3623">
        <v>1473200844</v>
      </c>
      <c r="P3623">
        <v>1475269200</v>
      </c>
      <c r="Q3623">
        <f t="shared" si="226"/>
        <v>2068356</v>
      </c>
      <c r="R3623" s="12">
        <f t="shared" si="224"/>
        <v>42619.935694444444</v>
      </c>
      <c r="S3623" s="12">
        <f t="shared" si="225"/>
        <v>42643.875</v>
      </c>
      <c r="T3623">
        <f t="shared" si="227"/>
        <v>23.93930555555562</v>
      </c>
    </row>
    <row r="3624" spans="14:20" x14ac:dyDescent="0.55000000000000004">
      <c r="N3624" t="s">
        <v>8219</v>
      </c>
      <c r="O3624">
        <v>1409030371</v>
      </c>
      <c r="P3624">
        <v>1411874580</v>
      </c>
      <c r="Q3624">
        <f t="shared" si="226"/>
        <v>2844209</v>
      </c>
      <c r="R3624" s="12">
        <f t="shared" si="224"/>
        <v>41877.221886574072</v>
      </c>
      <c r="S3624" s="12">
        <f t="shared" si="225"/>
        <v>41910.140972222223</v>
      </c>
      <c r="T3624">
        <f t="shared" si="227"/>
        <v>32.91908564815094</v>
      </c>
    </row>
    <row r="3625" spans="14:20" x14ac:dyDescent="0.55000000000000004">
      <c r="N3625" t="s">
        <v>8219</v>
      </c>
      <c r="O3625">
        <v>1404841270</v>
      </c>
      <c r="P3625">
        <v>1406358000</v>
      </c>
      <c r="Q3625">
        <f t="shared" si="226"/>
        <v>1516730</v>
      </c>
      <c r="R3625" s="12">
        <f t="shared" si="224"/>
        <v>41828.736921296295</v>
      </c>
      <c r="S3625" s="12">
        <f t="shared" si="225"/>
        <v>41846.291666666664</v>
      </c>
      <c r="T3625">
        <f t="shared" si="227"/>
        <v>17.554745370369346</v>
      </c>
    </row>
    <row r="3626" spans="14:20" x14ac:dyDescent="0.55000000000000004">
      <c r="N3626" t="s">
        <v>8219</v>
      </c>
      <c r="O3626">
        <v>1466793290</v>
      </c>
      <c r="P3626">
        <v>1471977290</v>
      </c>
      <c r="Q3626">
        <f t="shared" si="226"/>
        <v>5184000</v>
      </c>
      <c r="R3626" s="12">
        <f t="shared" si="224"/>
        <v>42545.774189814809</v>
      </c>
      <c r="S3626" s="12">
        <f t="shared" si="225"/>
        <v>42605.774189814809</v>
      </c>
      <c r="T3626">
        <f t="shared" si="227"/>
        <v>60</v>
      </c>
    </row>
    <row r="3627" spans="14:20" x14ac:dyDescent="0.55000000000000004">
      <c r="N3627" t="s">
        <v>8219</v>
      </c>
      <c r="O3627">
        <v>1433259577</v>
      </c>
      <c r="P3627">
        <v>1435851577</v>
      </c>
      <c r="Q3627">
        <f t="shared" si="226"/>
        <v>2592000</v>
      </c>
      <c r="R3627" s="12">
        <f t="shared" si="224"/>
        <v>42157.652511574073</v>
      </c>
      <c r="S3627" s="12">
        <f t="shared" si="225"/>
        <v>42187.652511574073</v>
      </c>
      <c r="T3627">
        <f t="shared" si="227"/>
        <v>30</v>
      </c>
    </row>
    <row r="3628" spans="14:20" x14ac:dyDescent="0.55000000000000004">
      <c r="N3628" t="s">
        <v>8219</v>
      </c>
      <c r="O3628">
        <v>1406390457</v>
      </c>
      <c r="P3628">
        <v>1408204857</v>
      </c>
      <c r="Q3628">
        <f t="shared" si="226"/>
        <v>1814400</v>
      </c>
      <c r="R3628" s="12">
        <f t="shared" si="224"/>
        <v>41846.667326388888</v>
      </c>
      <c r="S3628" s="12">
        <f t="shared" si="225"/>
        <v>41867.667326388888</v>
      </c>
      <c r="T3628">
        <f t="shared" si="227"/>
        <v>21</v>
      </c>
    </row>
    <row r="3629" spans="14:20" x14ac:dyDescent="0.55000000000000004">
      <c r="N3629" t="s">
        <v>8219</v>
      </c>
      <c r="O3629">
        <v>1459446487</v>
      </c>
      <c r="P3629">
        <v>1463803140</v>
      </c>
      <c r="Q3629">
        <f t="shared" si="226"/>
        <v>4356653</v>
      </c>
      <c r="R3629" s="12">
        <f t="shared" si="224"/>
        <v>42460.741747685184</v>
      </c>
      <c r="S3629" s="12">
        <f t="shared" si="225"/>
        <v>42511.165972222225</v>
      </c>
      <c r="T3629">
        <f t="shared" si="227"/>
        <v>50.424224537040573</v>
      </c>
    </row>
    <row r="3630" spans="14:20" hidden="1" x14ac:dyDescent="0.55000000000000004">
      <c r="N3630" t="s">
        <v>8221</v>
      </c>
      <c r="O3630">
        <v>1444852796</v>
      </c>
      <c r="P3630">
        <v>1450040396</v>
      </c>
      <c r="Q3630">
        <f t="shared" si="226"/>
        <v>5187600</v>
      </c>
      <c r="R3630" s="12">
        <f t="shared" si="224"/>
        <v>42291.833287037036</v>
      </c>
      <c r="S3630" s="12">
        <f t="shared" si="225"/>
        <v>42351.874953703707</v>
      </c>
      <c r="T3630">
        <f t="shared" si="227"/>
        <v>60.041666666671517</v>
      </c>
    </row>
    <row r="3631" spans="14:20" hidden="1" x14ac:dyDescent="0.55000000000000004">
      <c r="N3631" t="s">
        <v>8221</v>
      </c>
      <c r="O3631">
        <v>1457403364</v>
      </c>
      <c r="P3631">
        <v>1462467600</v>
      </c>
      <c r="Q3631">
        <f t="shared" si="226"/>
        <v>5064236</v>
      </c>
      <c r="R3631" s="12">
        <f t="shared" si="224"/>
        <v>42437.094490740739</v>
      </c>
      <c r="S3631" s="12">
        <f t="shared" si="225"/>
        <v>42495.708333333328</v>
      </c>
      <c r="T3631">
        <f t="shared" si="227"/>
        <v>58.613842592589208</v>
      </c>
    </row>
    <row r="3632" spans="14:20" hidden="1" x14ac:dyDescent="0.55000000000000004">
      <c r="N3632" t="s">
        <v>8221</v>
      </c>
      <c r="O3632">
        <v>1414700390</v>
      </c>
      <c r="P3632">
        <v>1417295990</v>
      </c>
      <c r="Q3632">
        <f t="shared" si="226"/>
        <v>2595600</v>
      </c>
      <c r="R3632" s="12">
        <f t="shared" si="224"/>
        <v>41942.84710648148</v>
      </c>
      <c r="S3632" s="12">
        <f t="shared" si="225"/>
        <v>41972.888773148152</v>
      </c>
      <c r="T3632">
        <f t="shared" si="227"/>
        <v>30.041666666671517</v>
      </c>
    </row>
    <row r="3633" spans="14:20" hidden="1" x14ac:dyDescent="0.55000000000000004">
      <c r="N3633" t="s">
        <v>8221</v>
      </c>
      <c r="O3633">
        <v>1409335497</v>
      </c>
      <c r="P3633">
        <v>1411444740</v>
      </c>
      <c r="Q3633">
        <f t="shared" si="226"/>
        <v>2109243</v>
      </c>
      <c r="R3633" s="12">
        <f t="shared" si="224"/>
        <v>41880.753437499996</v>
      </c>
      <c r="S3633" s="12">
        <f t="shared" si="225"/>
        <v>41905.165972222225</v>
      </c>
      <c r="T3633">
        <f t="shared" si="227"/>
        <v>24.412534722228884</v>
      </c>
    </row>
    <row r="3634" spans="14:20" hidden="1" x14ac:dyDescent="0.55000000000000004">
      <c r="N3634" t="s">
        <v>8221</v>
      </c>
      <c r="O3634">
        <v>1415053749</v>
      </c>
      <c r="P3634">
        <v>1416781749</v>
      </c>
      <c r="Q3634">
        <f t="shared" si="226"/>
        <v>1728000</v>
      </c>
      <c r="R3634" s="12">
        <f t="shared" si="224"/>
        <v>41946.936909722222</v>
      </c>
      <c r="S3634" s="12">
        <f t="shared" si="225"/>
        <v>41966.936909722222</v>
      </c>
      <c r="T3634">
        <f t="shared" si="227"/>
        <v>20</v>
      </c>
    </row>
    <row r="3635" spans="14:20" hidden="1" x14ac:dyDescent="0.55000000000000004">
      <c r="N3635" t="s">
        <v>8221</v>
      </c>
      <c r="O3635">
        <v>1475765867</v>
      </c>
      <c r="P3635">
        <v>1479517200</v>
      </c>
      <c r="Q3635">
        <f t="shared" si="226"/>
        <v>3751333</v>
      </c>
      <c r="R3635" s="12">
        <f t="shared" si="224"/>
        <v>42649.623460648145</v>
      </c>
      <c r="S3635" s="12">
        <f t="shared" si="225"/>
        <v>42693.041666666672</v>
      </c>
      <c r="T3635">
        <f t="shared" si="227"/>
        <v>43.418206018526689</v>
      </c>
    </row>
    <row r="3636" spans="14:20" hidden="1" x14ac:dyDescent="0.55000000000000004">
      <c r="N3636" t="s">
        <v>8221</v>
      </c>
      <c r="O3636">
        <v>1480219174</v>
      </c>
      <c r="P3636">
        <v>1484366340</v>
      </c>
      <c r="Q3636">
        <f t="shared" si="226"/>
        <v>4147166</v>
      </c>
      <c r="R3636" s="12">
        <f t="shared" si="224"/>
        <v>42701.166365740741</v>
      </c>
      <c r="S3636" s="12">
        <f t="shared" si="225"/>
        <v>42749.165972222225</v>
      </c>
      <c r="T3636">
        <f t="shared" si="227"/>
        <v>47.999606481484079</v>
      </c>
    </row>
    <row r="3637" spans="14:20" hidden="1" x14ac:dyDescent="0.55000000000000004">
      <c r="N3637" t="s">
        <v>8221</v>
      </c>
      <c r="O3637">
        <v>1458594676</v>
      </c>
      <c r="P3637">
        <v>1461186676</v>
      </c>
      <c r="Q3637">
        <f t="shared" si="226"/>
        <v>2592000</v>
      </c>
      <c r="R3637" s="12">
        <f t="shared" si="224"/>
        <v>42450.88282407407</v>
      </c>
      <c r="S3637" s="12">
        <f t="shared" si="225"/>
        <v>42480.88282407407</v>
      </c>
      <c r="T3637">
        <f t="shared" si="227"/>
        <v>30</v>
      </c>
    </row>
    <row r="3638" spans="14:20" hidden="1" x14ac:dyDescent="0.55000000000000004">
      <c r="N3638" t="s">
        <v>8221</v>
      </c>
      <c r="O3638">
        <v>1439224829</v>
      </c>
      <c r="P3638">
        <v>1442248829</v>
      </c>
      <c r="Q3638">
        <f t="shared" si="226"/>
        <v>3024000</v>
      </c>
      <c r="R3638" s="12">
        <f t="shared" si="224"/>
        <v>42226.694780092599</v>
      </c>
      <c r="S3638" s="12">
        <f t="shared" si="225"/>
        <v>42261.694780092599</v>
      </c>
      <c r="T3638">
        <f t="shared" si="227"/>
        <v>35</v>
      </c>
    </row>
    <row r="3639" spans="14:20" hidden="1" x14ac:dyDescent="0.55000000000000004">
      <c r="N3639" t="s">
        <v>8221</v>
      </c>
      <c r="O3639">
        <v>1417538935</v>
      </c>
      <c r="P3639">
        <v>1420130935</v>
      </c>
      <c r="Q3639">
        <f t="shared" si="226"/>
        <v>2592000</v>
      </c>
      <c r="R3639" s="12">
        <f t="shared" si="224"/>
        <v>41975.700636574074</v>
      </c>
      <c r="S3639" s="12">
        <f t="shared" si="225"/>
        <v>42005.700636574074</v>
      </c>
      <c r="T3639">
        <f t="shared" si="227"/>
        <v>30</v>
      </c>
    </row>
    <row r="3640" spans="14:20" hidden="1" x14ac:dyDescent="0.55000000000000004">
      <c r="N3640" t="s">
        <v>8221</v>
      </c>
      <c r="O3640">
        <v>1424275732</v>
      </c>
      <c r="P3640">
        <v>1429456132</v>
      </c>
      <c r="Q3640">
        <f t="shared" si="226"/>
        <v>5180400</v>
      </c>
      <c r="R3640" s="12">
        <f t="shared" si="224"/>
        <v>42053.672824074078</v>
      </c>
      <c r="S3640" s="12">
        <f t="shared" si="225"/>
        <v>42113.631157407406</v>
      </c>
      <c r="T3640">
        <f t="shared" si="227"/>
        <v>59.958333333328483</v>
      </c>
    </row>
    <row r="3641" spans="14:20" hidden="1" x14ac:dyDescent="0.55000000000000004">
      <c r="N3641" t="s">
        <v>8221</v>
      </c>
      <c r="O3641">
        <v>1470672906</v>
      </c>
      <c r="P3641">
        <v>1475853060</v>
      </c>
      <c r="Q3641">
        <f t="shared" si="226"/>
        <v>5180154</v>
      </c>
      <c r="R3641" s="12">
        <f t="shared" si="224"/>
        <v>42590.677152777775</v>
      </c>
      <c r="S3641" s="12">
        <f t="shared" si="225"/>
        <v>42650.632638888885</v>
      </c>
      <c r="T3641">
        <f t="shared" si="227"/>
        <v>59.955486111110076</v>
      </c>
    </row>
    <row r="3642" spans="14:20" hidden="1" x14ac:dyDescent="0.55000000000000004">
      <c r="N3642" t="s">
        <v>8221</v>
      </c>
      <c r="O3642">
        <v>1428691530</v>
      </c>
      <c r="P3642">
        <v>1431283530</v>
      </c>
      <c r="Q3642">
        <f t="shared" si="226"/>
        <v>2592000</v>
      </c>
      <c r="R3642" s="12">
        <f t="shared" si="224"/>
        <v>42104.781597222223</v>
      </c>
      <c r="S3642" s="12">
        <f t="shared" si="225"/>
        <v>42134.781597222223</v>
      </c>
      <c r="T3642">
        <f t="shared" si="227"/>
        <v>30</v>
      </c>
    </row>
    <row r="3643" spans="14:20" hidden="1" x14ac:dyDescent="0.55000000000000004">
      <c r="N3643" t="s">
        <v>8221</v>
      </c>
      <c r="O3643">
        <v>1410966179</v>
      </c>
      <c r="P3643">
        <v>1412485200</v>
      </c>
      <c r="Q3643">
        <f t="shared" si="226"/>
        <v>1519021</v>
      </c>
      <c r="R3643" s="12">
        <f t="shared" si="224"/>
        <v>41899.627071759263</v>
      </c>
      <c r="S3643" s="12">
        <f t="shared" si="225"/>
        <v>41917.208333333336</v>
      </c>
      <c r="T3643">
        <f t="shared" si="227"/>
        <v>17.581261574072414</v>
      </c>
    </row>
    <row r="3644" spans="14:20" hidden="1" x14ac:dyDescent="0.55000000000000004">
      <c r="N3644" t="s">
        <v>8221</v>
      </c>
      <c r="O3644">
        <v>1445369727</v>
      </c>
      <c r="P3644">
        <v>1448902800</v>
      </c>
      <c r="Q3644">
        <f t="shared" si="226"/>
        <v>3533073</v>
      </c>
      <c r="R3644" s="12">
        <f t="shared" si="224"/>
        <v>42297.816284722227</v>
      </c>
      <c r="S3644" s="12">
        <f t="shared" si="225"/>
        <v>42338.708333333328</v>
      </c>
      <c r="T3644">
        <f t="shared" si="227"/>
        <v>40.892048611101927</v>
      </c>
    </row>
    <row r="3645" spans="14:20" hidden="1" x14ac:dyDescent="0.55000000000000004">
      <c r="N3645" t="s">
        <v>8221</v>
      </c>
      <c r="O3645">
        <v>1444274839</v>
      </c>
      <c r="P3645">
        <v>1447734439</v>
      </c>
      <c r="Q3645">
        <f t="shared" si="226"/>
        <v>3459600</v>
      </c>
      <c r="R3645" s="12">
        <f t="shared" si="224"/>
        <v>42285.143969907411</v>
      </c>
      <c r="S3645" s="12">
        <f t="shared" si="225"/>
        <v>42325.185636574075</v>
      </c>
      <c r="T3645">
        <f t="shared" si="227"/>
        <v>40.041666666664241</v>
      </c>
    </row>
    <row r="3646" spans="14:20" hidden="1" x14ac:dyDescent="0.55000000000000004">
      <c r="N3646" t="s">
        <v>8221</v>
      </c>
      <c r="O3646">
        <v>1454996887</v>
      </c>
      <c r="P3646">
        <v>1457413140</v>
      </c>
      <c r="Q3646">
        <f t="shared" si="226"/>
        <v>2416253</v>
      </c>
      <c r="R3646" s="12">
        <f t="shared" si="224"/>
        <v>42409.241747685184</v>
      </c>
      <c r="S3646" s="12">
        <f t="shared" si="225"/>
        <v>42437.207638888889</v>
      </c>
      <c r="T3646">
        <f t="shared" si="227"/>
        <v>27.965891203704814</v>
      </c>
    </row>
    <row r="3647" spans="14:20" hidden="1" x14ac:dyDescent="0.55000000000000004">
      <c r="N3647" t="s">
        <v>8221</v>
      </c>
      <c r="O3647">
        <v>1477178238</v>
      </c>
      <c r="P3647">
        <v>1479773838</v>
      </c>
      <c r="Q3647">
        <f t="shared" si="226"/>
        <v>2595600</v>
      </c>
      <c r="R3647" s="12">
        <f t="shared" si="224"/>
        <v>42665.970347222217</v>
      </c>
      <c r="S3647" s="12">
        <f t="shared" si="225"/>
        <v>42696.012013888889</v>
      </c>
      <c r="T3647">
        <f t="shared" si="227"/>
        <v>30.041666666671517</v>
      </c>
    </row>
    <row r="3648" spans="14:20" hidden="1" x14ac:dyDescent="0.55000000000000004">
      <c r="N3648" t="s">
        <v>8221</v>
      </c>
      <c r="O3648">
        <v>1431770802</v>
      </c>
      <c r="P3648">
        <v>1434497400</v>
      </c>
      <c r="Q3648">
        <f t="shared" si="226"/>
        <v>2726598</v>
      </c>
      <c r="R3648" s="12">
        <f t="shared" si="224"/>
        <v>42140.421319444446</v>
      </c>
      <c r="S3648" s="12">
        <f t="shared" si="225"/>
        <v>42171.979166666672</v>
      </c>
      <c r="T3648">
        <f t="shared" si="227"/>
        <v>31.557847222225973</v>
      </c>
    </row>
    <row r="3649" spans="14:20" hidden="1" x14ac:dyDescent="0.55000000000000004">
      <c r="N3649" t="s">
        <v>8221</v>
      </c>
      <c r="O3649">
        <v>1471370327</v>
      </c>
      <c r="P3649">
        <v>1475258327</v>
      </c>
      <c r="Q3649">
        <f t="shared" si="226"/>
        <v>3888000</v>
      </c>
      <c r="R3649" s="12">
        <f t="shared" si="224"/>
        <v>42598.749155092592</v>
      </c>
      <c r="S3649" s="12">
        <f t="shared" si="225"/>
        <v>42643.749155092592</v>
      </c>
      <c r="T3649">
        <f t="shared" si="227"/>
        <v>45</v>
      </c>
    </row>
    <row r="3650" spans="14:20" x14ac:dyDescent="0.55000000000000004">
      <c r="N3650" t="s">
        <v>8219</v>
      </c>
      <c r="O3650">
        <v>1409900445</v>
      </c>
      <c r="P3650">
        <v>1412492445</v>
      </c>
      <c r="Q3650">
        <f t="shared" si="226"/>
        <v>2592000</v>
      </c>
      <c r="R3650" s="12">
        <f t="shared" ref="R3650:R3713" si="228">(((O3650/60)/60)/24)+DATE(1970,1,1)</f>
        <v>41887.292187500003</v>
      </c>
      <c r="S3650" s="12">
        <f t="shared" ref="S3650:S3713" si="229">(((P3650/60)/60)/24)+DATE(1970,1,1)</f>
        <v>41917.292187500003</v>
      </c>
      <c r="T3650">
        <f t="shared" si="227"/>
        <v>30</v>
      </c>
    </row>
    <row r="3651" spans="14:20" x14ac:dyDescent="0.55000000000000004">
      <c r="N3651" t="s">
        <v>8219</v>
      </c>
      <c r="O3651">
        <v>1400691994</v>
      </c>
      <c r="P3651">
        <v>1402938394</v>
      </c>
      <c r="Q3651">
        <f t="shared" ref="Q3651:Q3714" si="230">P3651-O3651</f>
        <v>2246400</v>
      </c>
      <c r="R3651" s="12">
        <f t="shared" si="228"/>
        <v>41780.712893518517</v>
      </c>
      <c r="S3651" s="12">
        <f t="shared" si="229"/>
        <v>41806.712893518517</v>
      </c>
      <c r="T3651">
        <f t="shared" ref="T3651:T3714" si="231">S3651-R3651</f>
        <v>26</v>
      </c>
    </row>
    <row r="3652" spans="14:20" x14ac:dyDescent="0.55000000000000004">
      <c r="N3652" t="s">
        <v>8219</v>
      </c>
      <c r="O3652">
        <v>1452598184</v>
      </c>
      <c r="P3652">
        <v>1454412584</v>
      </c>
      <c r="Q3652">
        <f t="shared" si="230"/>
        <v>1814400</v>
      </c>
      <c r="R3652" s="12">
        <f t="shared" si="228"/>
        <v>42381.478981481487</v>
      </c>
      <c r="S3652" s="12">
        <f t="shared" si="229"/>
        <v>42402.478981481487</v>
      </c>
      <c r="T3652">
        <f t="shared" si="231"/>
        <v>21</v>
      </c>
    </row>
    <row r="3653" spans="14:20" x14ac:dyDescent="0.55000000000000004">
      <c r="N3653" t="s">
        <v>8219</v>
      </c>
      <c r="O3653">
        <v>1404833442</v>
      </c>
      <c r="P3653">
        <v>1407686340</v>
      </c>
      <c r="Q3653">
        <f t="shared" si="230"/>
        <v>2852898</v>
      </c>
      <c r="R3653" s="12">
        <f t="shared" si="228"/>
        <v>41828.646319444444</v>
      </c>
      <c r="S3653" s="12">
        <f t="shared" si="229"/>
        <v>41861.665972222225</v>
      </c>
      <c r="T3653">
        <f t="shared" si="231"/>
        <v>33.01965277778072</v>
      </c>
    </row>
    <row r="3654" spans="14:20" x14ac:dyDescent="0.55000000000000004">
      <c r="N3654" t="s">
        <v>8219</v>
      </c>
      <c r="O3654">
        <v>1471188502</v>
      </c>
      <c r="P3654">
        <v>1472097540</v>
      </c>
      <c r="Q3654">
        <f t="shared" si="230"/>
        <v>909038</v>
      </c>
      <c r="R3654" s="12">
        <f t="shared" si="228"/>
        <v>42596.644699074073</v>
      </c>
      <c r="S3654" s="12">
        <f t="shared" si="229"/>
        <v>42607.165972222225</v>
      </c>
      <c r="T3654">
        <f t="shared" si="231"/>
        <v>10.521273148151522</v>
      </c>
    </row>
    <row r="3655" spans="14:20" x14ac:dyDescent="0.55000000000000004">
      <c r="N3655" t="s">
        <v>8219</v>
      </c>
      <c r="O3655">
        <v>1436172207</v>
      </c>
      <c r="P3655">
        <v>1438764207</v>
      </c>
      <c r="Q3655">
        <f t="shared" si="230"/>
        <v>2592000</v>
      </c>
      <c r="R3655" s="12">
        <f t="shared" si="228"/>
        <v>42191.363506944443</v>
      </c>
      <c r="S3655" s="12">
        <f t="shared" si="229"/>
        <v>42221.363506944443</v>
      </c>
      <c r="T3655">
        <f t="shared" si="231"/>
        <v>30</v>
      </c>
    </row>
    <row r="3656" spans="14:20" x14ac:dyDescent="0.55000000000000004">
      <c r="N3656" t="s">
        <v>8219</v>
      </c>
      <c r="O3656">
        <v>1457690386</v>
      </c>
      <c r="P3656">
        <v>1459702800</v>
      </c>
      <c r="Q3656">
        <f t="shared" si="230"/>
        <v>2012414</v>
      </c>
      <c r="R3656" s="12">
        <f t="shared" si="228"/>
        <v>42440.416504629626</v>
      </c>
      <c r="S3656" s="12">
        <f t="shared" si="229"/>
        <v>42463.708333333328</v>
      </c>
      <c r="T3656">
        <f t="shared" si="231"/>
        <v>23.291828703702777</v>
      </c>
    </row>
    <row r="3657" spans="14:20" x14ac:dyDescent="0.55000000000000004">
      <c r="N3657" t="s">
        <v>8219</v>
      </c>
      <c r="O3657">
        <v>1434654998</v>
      </c>
      <c r="P3657">
        <v>1437202740</v>
      </c>
      <c r="Q3657">
        <f t="shared" si="230"/>
        <v>2547742</v>
      </c>
      <c r="R3657" s="12">
        <f t="shared" si="228"/>
        <v>42173.803217592591</v>
      </c>
      <c r="S3657" s="12">
        <f t="shared" si="229"/>
        <v>42203.290972222225</v>
      </c>
      <c r="T3657">
        <f t="shared" si="231"/>
        <v>29.487754629633855</v>
      </c>
    </row>
    <row r="3658" spans="14:20" x14ac:dyDescent="0.55000000000000004">
      <c r="N3658" t="s">
        <v>8219</v>
      </c>
      <c r="O3658">
        <v>1483393836</v>
      </c>
      <c r="P3658">
        <v>1485989940</v>
      </c>
      <c r="Q3658">
        <f t="shared" si="230"/>
        <v>2596104</v>
      </c>
      <c r="R3658" s="12">
        <f t="shared" si="228"/>
        <v>42737.910138888896</v>
      </c>
      <c r="S3658" s="12">
        <f t="shared" si="229"/>
        <v>42767.957638888889</v>
      </c>
      <c r="T3658">
        <f t="shared" si="231"/>
        <v>30.047499999993306</v>
      </c>
    </row>
    <row r="3659" spans="14:20" x14ac:dyDescent="0.55000000000000004">
      <c r="N3659" t="s">
        <v>8219</v>
      </c>
      <c r="O3659">
        <v>1462806419</v>
      </c>
      <c r="P3659">
        <v>1464817320</v>
      </c>
      <c r="Q3659">
        <f t="shared" si="230"/>
        <v>2010901</v>
      </c>
      <c r="R3659" s="12">
        <f t="shared" si="228"/>
        <v>42499.629849537043</v>
      </c>
      <c r="S3659" s="12">
        <f t="shared" si="229"/>
        <v>42522.904166666667</v>
      </c>
      <c r="T3659">
        <f t="shared" si="231"/>
        <v>23.274317129624251</v>
      </c>
    </row>
    <row r="3660" spans="14:20" x14ac:dyDescent="0.55000000000000004">
      <c r="N3660" t="s">
        <v>8219</v>
      </c>
      <c r="O3660">
        <v>1400272580</v>
      </c>
      <c r="P3660">
        <v>1404273540</v>
      </c>
      <c r="Q3660">
        <f t="shared" si="230"/>
        <v>4000960</v>
      </c>
      <c r="R3660" s="12">
        <f t="shared" si="228"/>
        <v>41775.858564814815</v>
      </c>
      <c r="S3660" s="12">
        <f t="shared" si="229"/>
        <v>41822.165972222225</v>
      </c>
      <c r="T3660">
        <f t="shared" si="231"/>
        <v>46.30740740741021</v>
      </c>
    </row>
    <row r="3661" spans="14:20" x14ac:dyDescent="0.55000000000000004">
      <c r="N3661" t="s">
        <v>8219</v>
      </c>
      <c r="O3661">
        <v>1424414350</v>
      </c>
      <c r="P3661">
        <v>1426775940</v>
      </c>
      <c r="Q3661">
        <f t="shared" si="230"/>
        <v>2361590</v>
      </c>
      <c r="R3661" s="12">
        <f t="shared" si="228"/>
        <v>42055.277199074073</v>
      </c>
      <c r="S3661" s="12">
        <f t="shared" si="229"/>
        <v>42082.610416666663</v>
      </c>
      <c r="T3661">
        <f t="shared" si="231"/>
        <v>27.33321759258979</v>
      </c>
    </row>
    <row r="3662" spans="14:20" x14ac:dyDescent="0.55000000000000004">
      <c r="N3662" t="s">
        <v>8219</v>
      </c>
      <c r="O3662">
        <v>1417208925</v>
      </c>
      <c r="P3662">
        <v>1419368925</v>
      </c>
      <c r="Q3662">
        <f t="shared" si="230"/>
        <v>2160000</v>
      </c>
      <c r="R3662" s="12">
        <f t="shared" si="228"/>
        <v>41971.881076388891</v>
      </c>
      <c r="S3662" s="12">
        <f t="shared" si="229"/>
        <v>41996.881076388891</v>
      </c>
      <c r="T3662">
        <f t="shared" si="231"/>
        <v>25</v>
      </c>
    </row>
    <row r="3663" spans="14:20" x14ac:dyDescent="0.55000000000000004">
      <c r="N3663" t="s">
        <v>8219</v>
      </c>
      <c r="O3663">
        <v>1458336672</v>
      </c>
      <c r="P3663">
        <v>1460260800</v>
      </c>
      <c r="Q3663">
        <f t="shared" si="230"/>
        <v>1924128</v>
      </c>
      <c r="R3663" s="12">
        <f t="shared" si="228"/>
        <v>42447.896666666667</v>
      </c>
      <c r="S3663" s="12">
        <f t="shared" si="229"/>
        <v>42470.166666666672</v>
      </c>
      <c r="T3663">
        <f t="shared" si="231"/>
        <v>22.270000000004075</v>
      </c>
    </row>
    <row r="3664" spans="14:20" x14ac:dyDescent="0.55000000000000004">
      <c r="N3664" t="s">
        <v>8219</v>
      </c>
      <c r="O3664">
        <v>1425187014</v>
      </c>
      <c r="P3664">
        <v>1427775414</v>
      </c>
      <c r="Q3664">
        <f t="shared" si="230"/>
        <v>2588400</v>
      </c>
      <c r="R3664" s="12">
        <f t="shared" si="228"/>
        <v>42064.220069444447</v>
      </c>
      <c r="S3664" s="12">
        <f t="shared" si="229"/>
        <v>42094.178402777776</v>
      </c>
      <c r="T3664">
        <f t="shared" si="231"/>
        <v>29.958333333328483</v>
      </c>
    </row>
    <row r="3665" spans="14:20" x14ac:dyDescent="0.55000000000000004">
      <c r="N3665" t="s">
        <v>8219</v>
      </c>
      <c r="O3665">
        <v>1477133430</v>
      </c>
      <c r="P3665">
        <v>1482321030</v>
      </c>
      <c r="Q3665">
        <f t="shared" si="230"/>
        <v>5187600</v>
      </c>
      <c r="R3665" s="12">
        <f t="shared" si="228"/>
        <v>42665.451736111107</v>
      </c>
      <c r="S3665" s="12">
        <f t="shared" si="229"/>
        <v>42725.493402777778</v>
      </c>
      <c r="T3665">
        <f t="shared" si="231"/>
        <v>60.041666666671517</v>
      </c>
    </row>
    <row r="3666" spans="14:20" x14ac:dyDescent="0.55000000000000004">
      <c r="N3666" t="s">
        <v>8219</v>
      </c>
      <c r="O3666">
        <v>1464847089</v>
      </c>
      <c r="P3666">
        <v>1466056689</v>
      </c>
      <c r="Q3666">
        <f t="shared" si="230"/>
        <v>1209600</v>
      </c>
      <c r="R3666" s="12">
        <f t="shared" si="228"/>
        <v>42523.248715277776</v>
      </c>
      <c r="S3666" s="12">
        <f t="shared" si="229"/>
        <v>42537.248715277776</v>
      </c>
      <c r="T3666">
        <f t="shared" si="231"/>
        <v>14</v>
      </c>
    </row>
    <row r="3667" spans="14:20" x14ac:dyDescent="0.55000000000000004">
      <c r="N3667" t="s">
        <v>8219</v>
      </c>
      <c r="O3667">
        <v>1445109822</v>
      </c>
      <c r="P3667">
        <v>1446062040</v>
      </c>
      <c r="Q3667">
        <f t="shared" si="230"/>
        <v>952218</v>
      </c>
      <c r="R3667" s="12">
        <f t="shared" si="228"/>
        <v>42294.808124999996</v>
      </c>
      <c r="S3667" s="12">
        <f t="shared" si="229"/>
        <v>42305.829166666663</v>
      </c>
      <c r="T3667">
        <f t="shared" si="231"/>
        <v>11.021041666666861</v>
      </c>
    </row>
    <row r="3668" spans="14:20" x14ac:dyDescent="0.55000000000000004">
      <c r="N3668" t="s">
        <v>8219</v>
      </c>
      <c r="O3668">
        <v>1404337382</v>
      </c>
      <c r="P3668">
        <v>1406185200</v>
      </c>
      <c r="Q3668">
        <f t="shared" si="230"/>
        <v>1847818</v>
      </c>
      <c r="R3668" s="12">
        <f t="shared" si="228"/>
        <v>41822.90488425926</v>
      </c>
      <c r="S3668" s="12">
        <f t="shared" si="229"/>
        <v>41844.291666666664</v>
      </c>
      <c r="T3668">
        <f t="shared" si="231"/>
        <v>21.386782407404098</v>
      </c>
    </row>
    <row r="3669" spans="14:20" x14ac:dyDescent="0.55000000000000004">
      <c r="N3669" t="s">
        <v>8219</v>
      </c>
      <c r="O3669">
        <v>1434669419</v>
      </c>
      <c r="P3669">
        <v>1437261419</v>
      </c>
      <c r="Q3669">
        <f t="shared" si="230"/>
        <v>2592000</v>
      </c>
      <c r="R3669" s="12">
        <f t="shared" si="228"/>
        <v>42173.970127314817</v>
      </c>
      <c r="S3669" s="12">
        <f t="shared" si="229"/>
        <v>42203.970127314817</v>
      </c>
      <c r="T3669">
        <f t="shared" si="231"/>
        <v>30</v>
      </c>
    </row>
    <row r="3670" spans="14:20" x14ac:dyDescent="0.55000000000000004">
      <c r="N3670" t="s">
        <v>8219</v>
      </c>
      <c r="O3670">
        <v>1435670452</v>
      </c>
      <c r="P3670">
        <v>1437676380</v>
      </c>
      <c r="Q3670">
        <f t="shared" si="230"/>
        <v>2005928</v>
      </c>
      <c r="R3670" s="12">
        <f t="shared" si="228"/>
        <v>42185.556157407409</v>
      </c>
      <c r="S3670" s="12">
        <f t="shared" si="229"/>
        <v>42208.772916666669</v>
      </c>
      <c r="T3670">
        <f t="shared" si="231"/>
        <v>23.216759259259561</v>
      </c>
    </row>
    <row r="3671" spans="14:20" x14ac:dyDescent="0.55000000000000004">
      <c r="N3671" t="s">
        <v>8219</v>
      </c>
      <c r="O3671">
        <v>1431447137</v>
      </c>
      <c r="P3671">
        <v>1434039137</v>
      </c>
      <c r="Q3671">
        <f t="shared" si="230"/>
        <v>2592000</v>
      </c>
      <c r="R3671" s="12">
        <f t="shared" si="228"/>
        <v>42136.675196759257</v>
      </c>
      <c r="S3671" s="12">
        <f t="shared" si="229"/>
        <v>42166.675196759257</v>
      </c>
      <c r="T3671">
        <f t="shared" si="231"/>
        <v>30</v>
      </c>
    </row>
    <row r="3672" spans="14:20" x14ac:dyDescent="0.55000000000000004">
      <c r="N3672" t="s">
        <v>8219</v>
      </c>
      <c r="O3672">
        <v>1431951611</v>
      </c>
      <c r="P3672">
        <v>1433113200</v>
      </c>
      <c r="Q3672">
        <f t="shared" si="230"/>
        <v>1161589</v>
      </c>
      <c r="R3672" s="12">
        <f t="shared" si="228"/>
        <v>42142.514016203699</v>
      </c>
      <c r="S3672" s="12">
        <f t="shared" si="229"/>
        <v>42155.958333333328</v>
      </c>
      <c r="T3672">
        <f t="shared" si="231"/>
        <v>13.444317129629781</v>
      </c>
    </row>
    <row r="3673" spans="14:20" x14ac:dyDescent="0.55000000000000004">
      <c r="N3673" t="s">
        <v>8219</v>
      </c>
      <c r="O3673">
        <v>1404140667</v>
      </c>
      <c r="P3673">
        <v>1405915140</v>
      </c>
      <c r="Q3673">
        <f t="shared" si="230"/>
        <v>1774473</v>
      </c>
      <c r="R3673" s="12">
        <f t="shared" si="228"/>
        <v>41820.62809027778</v>
      </c>
      <c r="S3673" s="12">
        <f t="shared" si="229"/>
        <v>41841.165972222225</v>
      </c>
      <c r="T3673">
        <f t="shared" si="231"/>
        <v>20.537881944444962</v>
      </c>
    </row>
    <row r="3674" spans="14:20" x14ac:dyDescent="0.55000000000000004">
      <c r="N3674" t="s">
        <v>8219</v>
      </c>
      <c r="O3674">
        <v>1409179384</v>
      </c>
      <c r="P3674">
        <v>1411771384</v>
      </c>
      <c r="Q3674">
        <f t="shared" si="230"/>
        <v>2592000</v>
      </c>
      <c r="R3674" s="12">
        <f t="shared" si="228"/>
        <v>41878.946574074071</v>
      </c>
      <c r="S3674" s="12">
        <f t="shared" si="229"/>
        <v>41908.946574074071</v>
      </c>
      <c r="T3674">
        <f t="shared" si="231"/>
        <v>30</v>
      </c>
    </row>
    <row r="3675" spans="14:20" x14ac:dyDescent="0.55000000000000004">
      <c r="N3675" t="s">
        <v>8219</v>
      </c>
      <c r="O3675">
        <v>1412233497</v>
      </c>
      <c r="P3675">
        <v>1415191920</v>
      </c>
      <c r="Q3675">
        <f t="shared" si="230"/>
        <v>2958423</v>
      </c>
      <c r="R3675" s="12">
        <f t="shared" si="228"/>
        <v>41914.295104166667</v>
      </c>
      <c r="S3675" s="12">
        <f t="shared" si="229"/>
        <v>41948.536111111112</v>
      </c>
      <c r="T3675">
        <f t="shared" si="231"/>
        <v>34.241006944444962</v>
      </c>
    </row>
    <row r="3676" spans="14:20" x14ac:dyDescent="0.55000000000000004">
      <c r="N3676" t="s">
        <v>8219</v>
      </c>
      <c r="O3676">
        <v>1467752229</v>
      </c>
      <c r="P3676">
        <v>1472936229</v>
      </c>
      <c r="Q3676">
        <f t="shared" si="230"/>
        <v>5184000</v>
      </c>
      <c r="R3676" s="12">
        <f t="shared" si="228"/>
        <v>42556.873020833329</v>
      </c>
      <c r="S3676" s="12">
        <f t="shared" si="229"/>
        <v>42616.873020833329</v>
      </c>
      <c r="T3676">
        <f t="shared" si="231"/>
        <v>60</v>
      </c>
    </row>
    <row r="3677" spans="14:20" x14ac:dyDescent="0.55000000000000004">
      <c r="N3677" t="s">
        <v>8219</v>
      </c>
      <c r="O3677">
        <v>1462285182</v>
      </c>
      <c r="P3677">
        <v>1463353200</v>
      </c>
      <c r="Q3677">
        <f t="shared" si="230"/>
        <v>1068018</v>
      </c>
      <c r="R3677" s="12">
        <f t="shared" si="228"/>
        <v>42493.597013888888</v>
      </c>
      <c r="S3677" s="12">
        <f t="shared" si="229"/>
        <v>42505.958333333328</v>
      </c>
      <c r="T3677">
        <f t="shared" si="231"/>
        <v>12.361319444440596</v>
      </c>
    </row>
    <row r="3678" spans="14:20" x14ac:dyDescent="0.55000000000000004">
      <c r="N3678" t="s">
        <v>8219</v>
      </c>
      <c r="O3678">
        <v>1408995284</v>
      </c>
      <c r="P3678">
        <v>1410550484</v>
      </c>
      <c r="Q3678">
        <f t="shared" si="230"/>
        <v>1555200</v>
      </c>
      <c r="R3678" s="12">
        <f t="shared" si="228"/>
        <v>41876.815787037034</v>
      </c>
      <c r="S3678" s="12">
        <f t="shared" si="229"/>
        <v>41894.815787037034</v>
      </c>
      <c r="T3678">
        <f t="shared" si="231"/>
        <v>18</v>
      </c>
    </row>
    <row r="3679" spans="14:20" x14ac:dyDescent="0.55000000000000004">
      <c r="N3679" t="s">
        <v>8219</v>
      </c>
      <c r="O3679">
        <v>1402580818</v>
      </c>
      <c r="P3679">
        <v>1404359940</v>
      </c>
      <c r="Q3679">
        <f t="shared" si="230"/>
        <v>1779122</v>
      </c>
      <c r="R3679" s="12">
        <f t="shared" si="228"/>
        <v>41802.574282407404</v>
      </c>
      <c r="S3679" s="12">
        <f t="shared" si="229"/>
        <v>41823.165972222225</v>
      </c>
      <c r="T3679">
        <f t="shared" si="231"/>
        <v>20.591689814820711</v>
      </c>
    </row>
    <row r="3680" spans="14:20" x14ac:dyDescent="0.55000000000000004">
      <c r="N3680" t="s">
        <v>8219</v>
      </c>
      <c r="O3680">
        <v>1430052298</v>
      </c>
      <c r="P3680">
        <v>1433076298</v>
      </c>
      <c r="Q3680">
        <f t="shared" si="230"/>
        <v>3024000</v>
      </c>
      <c r="R3680" s="12">
        <f t="shared" si="228"/>
        <v>42120.531226851846</v>
      </c>
      <c r="S3680" s="12">
        <f t="shared" si="229"/>
        <v>42155.531226851846</v>
      </c>
      <c r="T3680">
        <f t="shared" si="231"/>
        <v>35</v>
      </c>
    </row>
    <row r="3681" spans="14:20" x14ac:dyDescent="0.55000000000000004">
      <c r="N3681" t="s">
        <v>8219</v>
      </c>
      <c r="O3681">
        <v>1401214581</v>
      </c>
      <c r="P3681">
        <v>1404190740</v>
      </c>
      <c r="Q3681">
        <f t="shared" si="230"/>
        <v>2976159</v>
      </c>
      <c r="R3681" s="12">
        <f t="shared" si="228"/>
        <v>41786.761354166665</v>
      </c>
      <c r="S3681" s="12">
        <f t="shared" si="229"/>
        <v>41821.207638888889</v>
      </c>
      <c r="T3681">
        <f t="shared" si="231"/>
        <v>34.446284722223936</v>
      </c>
    </row>
    <row r="3682" spans="14:20" x14ac:dyDescent="0.55000000000000004">
      <c r="N3682" t="s">
        <v>8219</v>
      </c>
      <c r="O3682">
        <v>1473850434</v>
      </c>
      <c r="P3682">
        <v>1475664834</v>
      </c>
      <c r="Q3682">
        <f t="shared" si="230"/>
        <v>1814400</v>
      </c>
      <c r="R3682" s="12">
        <f t="shared" si="228"/>
        <v>42627.454097222217</v>
      </c>
      <c r="S3682" s="12">
        <f t="shared" si="229"/>
        <v>42648.454097222217</v>
      </c>
      <c r="T3682">
        <f t="shared" si="231"/>
        <v>21</v>
      </c>
    </row>
    <row r="3683" spans="14:20" x14ac:dyDescent="0.55000000000000004">
      <c r="N3683" t="s">
        <v>8219</v>
      </c>
      <c r="O3683">
        <v>1452008290</v>
      </c>
      <c r="P3683">
        <v>1452872290</v>
      </c>
      <c r="Q3683">
        <f t="shared" si="230"/>
        <v>864000</v>
      </c>
      <c r="R3683" s="12">
        <f t="shared" si="228"/>
        <v>42374.651504629626</v>
      </c>
      <c r="S3683" s="12">
        <f t="shared" si="229"/>
        <v>42384.651504629626</v>
      </c>
      <c r="T3683">
        <f t="shared" si="231"/>
        <v>10</v>
      </c>
    </row>
    <row r="3684" spans="14:20" x14ac:dyDescent="0.55000000000000004">
      <c r="N3684" t="s">
        <v>8219</v>
      </c>
      <c r="O3684">
        <v>1399998418</v>
      </c>
      <c r="P3684">
        <v>1402901940</v>
      </c>
      <c r="Q3684">
        <f t="shared" si="230"/>
        <v>2903522</v>
      </c>
      <c r="R3684" s="12">
        <f t="shared" si="228"/>
        <v>41772.685393518521</v>
      </c>
      <c r="S3684" s="12">
        <f t="shared" si="229"/>
        <v>41806.290972222225</v>
      </c>
      <c r="T3684">
        <f t="shared" si="231"/>
        <v>33.605578703703941</v>
      </c>
    </row>
    <row r="3685" spans="14:20" x14ac:dyDescent="0.55000000000000004">
      <c r="N3685" t="s">
        <v>8219</v>
      </c>
      <c r="O3685">
        <v>1474339696</v>
      </c>
      <c r="P3685">
        <v>1476931696</v>
      </c>
      <c r="Q3685">
        <f t="shared" si="230"/>
        <v>2592000</v>
      </c>
      <c r="R3685" s="12">
        <f t="shared" si="228"/>
        <v>42633.116851851853</v>
      </c>
      <c r="S3685" s="12">
        <f t="shared" si="229"/>
        <v>42663.116851851853</v>
      </c>
      <c r="T3685">
        <f t="shared" si="231"/>
        <v>30</v>
      </c>
    </row>
    <row r="3686" spans="14:20" x14ac:dyDescent="0.55000000000000004">
      <c r="N3686" t="s">
        <v>8219</v>
      </c>
      <c r="O3686">
        <v>1438575586</v>
      </c>
      <c r="P3686">
        <v>1441167586</v>
      </c>
      <c r="Q3686">
        <f t="shared" si="230"/>
        <v>2592000</v>
      </c>
      <c r="R3686" s="12">
        <f t="shared" si="228"/>
        <v>42219.180393518516</v>
      </c>
      <c r="S3686" s="12">
        <f t="shared" si="229"/>
        <v>42249.180393518516</v>
      </c>
      <c r="T3686">
        <f t="shared" si="231"/>
        <v>30</v>
      </c>
    </row>
    <row r="3687" spans="14:20" x14ac:dyDescent="0.55000000000000004">
      <c r="N3687" t="s">
        <v>8219</v>
      </c>
      <c r="O3687">
        <v>1398348859</v>
      </c>
      <c r="P3687">
        <v>1400533200</v>
      </c>
      <c r="Q3687">
        <f t="shared" si="230"/>
        <v>2184341</v>
      </c>
      <c r="R3687" s="12">
        <f t="shared" si="228"/>
        <v>41753.593275462961</v>
      </c>
      <c r="S3687" s="12">
        <f t="shared" si="229"/>
        <v>41778.875</v>
      </c>
      <c r="T3687">
        <f t="shared" si="231"/>
        <v>25.281724537038826</v>
      </c>
    </row>
    <row r="3688" spans="14:20" x14ac:dyDescent="0.55000000000000004">
      <c r="N3688" t="s">
        <v>8219</v>
      </c>
      <c r="O3688">
        <v>1439567660</v>
      </c>
      <c r="P3688">
        <v>1440820740</v>
      </c>
      <c r="Q3688">
        <f t="shared" si="230"/>
        <v>1253080</v>
      </c>
      <c r="R3688" s="12">
        <f t="shared" si="228"/>
        <v>42230.662731481483</v>
      </c>
      <c r="S3688" s="12">
        <f t="shared" si="229"/>
        <v>42245.165972222225</v>
      </c>
      <c r="T3688">
        <f t="shared" si="231"/>
        <v>14.503240740741603</v>
      </c>
    </row>
    <row r="3689" spans="14:20" x14ac:dyDescent="0.55000000000000004">
      <c r="N3689" t="s">
        <v>8219</v>
      </c>
      <c r="O3689">
        <v>1401254055</v>
      </c>
      <c r="P3689">
        <v>1403846055</v>
      </c>
      <c r="Q3689">
        <f t="shared" si="230"/>
        <v>2592000</v>
      </c>
      <c r="R3689" s="12">
        <f t="shared" si="228"/>
        <v>41787.218229166669</v>
      </c>
      <c r="S3689" s="12">
        <f t="shared" si="229"/>
        <v>41817.218229166669</v>
      </c>
      <c r="T3689">
        <f t="shared" si="231"/>
        <v>30</v>
      </c>
    </row>
    <row r="3690" spans="14:20" x14ac:dyDescent="0.55000000000000004">
      <c r="N3690" t="s">
        <v>8219</v>
      </c>
      <c r="O3690">
        <v>1404932004</v>
      </c>
      <c r="P3690">
        <v>1407524004</v>
      </c>
      <c r="Q3690">
        <f t="shared" si="230"/>
        <v>2592000</v>
      </c>
      <c r="R3690" s="12">
        <f t="shared" si="228"/>
        <v>41829.787083333329</v>
      </c>
      <c r="S3690" s="12">
        <f t="shared" si="229"/>
        <v>41859.787083333329</v>
      </c>
      <c r="T3690">
        <f t="shared" si="231"/>
        <v>30</v>
      </c>
    </row>
    <row r="3691" spans="14:20" x14ac:dyDescent="0.55000000000000004">
      <c r="N3691" t="s">
        <v>8219</v>
      </c>
      <c r="O3691">
        <v>1432410639</v>
      </c>
      <c r="P3691">
        <v>1434925500</v>
      </c>
      <c r="Q3691">
        <f t="shared" si="230"/>
        <v>2514861</v>
      </c>
      <c r="R3691" s="12">
        <f t="shared" si="228"/>
        <v>42147.826840277776</v>
      </c>
      <c r="S3691" s="12">
        <f t="shared" si="229"/>
        <v>42176.934027777781</v>
      </c>
      <c r="T3691">
        <f t="shared" si="231"/>
        <v>29.107187500005239</v>
      </c>
    </row>
    <row r="3692" spans="14:20" x14ac:dyDescent="0.55000000000000004">
      <c r="N3692" t="s">
        <v>8219</v>
      </c>
      <c r="O3692">
        <v>1414506083</v>
      </c>
      <c r="P3692">
        <v>1417101683</v>
      </c>
      <c r="Q3692">
        <f t="shared" si="230"/>
        <v>2595600</v>
      </c>
      <c r="R3692" s="12">
        <f t="shared" si="228"/>
        <v>41940.598182870373</v>
      </c>
      <c r="S3692" s="12">
        <f t="shared" si="229"/>
        <v>41970.639849537038</v>
      </c>
      <c r="T3692">
        <f t="shared" si="231"/>
        <v>30.041666666664241</v>
      </c>
    </row>
    <row r="3693" spans="14:20" x14ac:dyDescent="0.55000000000000004">
      <c r="N3693" t="s">
        <v>8219</v>
      </c>
      <c r="O3693">
        <v>1421426929</v>
      </c>
      <c r="P3693">
        <v>1425272340</v>
      </c>
      <c r="Q3693">
        <f t="shared" si="230"/>
        <v>3845411</v>
      </c>
      <c r="R3693" s="12">
        <f t="shared" si="228"/>
        <v>42020.700567129628</v>
      </c>
      <c r="S3693" s="12">
        <f t="shared" si="229"/>
        <v>42065.207638888889</v>
      </c>
      <c r="T3693">
        <f t="shared" si="231"/>
        <v>44.507071759260725</v>
      </c>
    </row>
    <row r="3694" spans="14:20" x14ac:dyDescent="0.55000000000000004">
      <c r="N3694" t="s">
        <v>8219</v>
      </c>
      <c r="O3694">
        <v>1410304179</v>
      </c>
      <c r="P3694">
        <v>1411084800</v>
      </c>
      <c r="Q3694">
        <f t="shared" si="230"/>
        <v>780621</v>
      </c>
      <c r="R3694" s="12">
        <f t="shared" si="228"/>
        <v>41891.96503472222</v>
      </c>
      <c r="S3694" s="12">
        <f t="shared" si="229"/>
        <v>41901</v>
      </c>
      <c r="T3694">
        <f t="shared" si="231"/>
        <v>9.0349652777804295</v>
      </c>
    </row>
    <row r="3695" spans="14:20" x14ac:dyDescent="0.55000000000000004">
      <c r="N3695" t="s">
        <v>8219</v>
      </c>
      <c r="O3695">
        <v>1446352529</v>
      </c>
      <c r="P3695">
        <v>1448922600</v>
      </c>
      <c r="Q3695">
        <f t="shared" si="230"/>
        <v>2570071</v>
      </c>
      <c r="R3695" s="12">
        <f t="shared" si="228"/>
        <v>42309.191307870366</v>
      </c>
      <c r="S3695" s="12">
        <f t="shared" si="229"/>
        <v>42338.9375</v>
      </c>
      <c r="T3695">
        <f t="shared" si="231"/>
        <v>29.746192129634437</v>
      </c>
    </row>
    <row r="3696" spans="14:20" x14ac:dyDescent="0.55000000000000004">
      <c r="N3696" t="s">
        <v>8219</v>
      </c>
      <c r="O3696">
        <v>1461985967</v>
      </c>
      <c r="P3696">
        <v>1465178400</v>
      </c>
      <c r="Q3696">
        <f t="shared" si="230"/>
        <v>3192433</v>
      </c>
      <c r="R3696" s="12">
        <f t="shared" si="228"/>
        <v>42490.133877314816</v>
      </c>
      <c r="S3696" s="12">
        <f t="shared" si="229"/>
        <v>42527.083333333328</v>
      </c>
      <c r="T3696">
        <f t="shared" si="231"/>
        <v>36.949456018512137</v>
      </c>
    </row>
    <row r="3697" spans="14:20" x14ac:dyDescent="0.55000000000000004">
      <c r="N3697" t="s">
        <v>8219</v>
      </c>
      <c r="O3697">
        <v>1419281610</v>
      </c>
      <c r="P3697">
        <v>1421009610</v>
      </c>
      <c r="Q3697">
        <f t="shared" si="230"/>
        <v>1728000</v>
      </c>
      <c r="R3697" s="12">
        <f t="shared" si="228"/>
        <v>41995.870486111111</v>
      </c>
      <c r="S3697" s="12">
        <f t="shared" si="229"/>
        <v>42015.870486111111</v>
      </c>
      <c r="T3697">
        <f t="shared" si="231"/>
        <v>20</v>
      </c>
    </row>
    <row r="3698" spans="14:20" x14ac:dyDescent="0.55000000000000004">
      <c r="N3698" t="s">
        <v>8219</v>
      </c>
      <c r="O3698">
        <v>1418654916</v>
      </c>
      <c r="P3698">
        <v>1423838916</v>
      </c>
      <c r="Q3698">
        <f t="shared" si="230"/>
        <v>5184000</v>
      </c>
      <c r="R3698" s="12">
        <f t="shared" si="228"/>
        <v>41988.617083333331</v>
      </c>
      <c r="S3698" s="12">
        <f t="shared" si="229"/>
        <v>42048.617083333331</v>
      </c>
      <c r="T3698">
        <f t="shared" si="231"/>
        <v>60</v>
      </c>
    </row>
    <row r="3699" spans="14:20" x14ac:dyDescent="0.55000000000000004">
      <c r="N3699" t="s">
        <v>8219</v>
      </c>
      <c r="O3699">
        <v>1461064248</v>
      </c>
      <c r="P3699">
        <v>1462878648</v>
      </c>
      <c r="Q3699">
        <f t="shared" si="230"/>
        <v>1814400</v>
      </c>
      <c r="R3699" s="12">
        <f t="shared" si="228"/>
        <v>42479.465833333335</v>
      </c>
      <c r="S3699" s="12">
        <f t="shared" si="229"/>
        <v>42500.465833333335</v>
      </c>
      <c r="T3699">
        <f t="shared" si="231"/>
        <v>21</v>
      </c>
    </row>
    <row r="3700" spans="14:20" x14ac:dyDescent="0.55000000000000004">
      <c r="N3700" t="s">
        <v>8219</v>
      </c>
      <c r="O3700">
        <v>1454354487</v>
      </c>
      <c r="P3700">
        <v>1456946487</v>
      </c>
      <c r="Q3700">
        <f t="shared" si="230"/>
        <v>2592000</v>
      </c>
      <c r="R3700" s="12">
        <f t="shared" si="228"/>
        <v>42401.806562500002</v>
      </c>
      <c r="S3700" s="12">
        <f t="shared" si="229"/>
        <v>42431.806562500002</v>
      </c>
      <c r="T3700">
        <f t="shared" si="231"/>
        <v>30</v>
      </c>
    </row>
    <row r="3701" spans="14:20" x14ac:dyDescent="0.55000000000000004">
      <c r="N3701" t="s">
        <v>8219</v>
      </c>
      <c r="O3701">
        <v>1410791216</v>
      </c>
      <c r="P3701">
        <v>1413383216</v>
      </c>
      <c r="Q3701">
        <f t="shared" si="230"/>
        <v>2592000</v>
      </c>
      <c r="R3701" s="12">
        <f t="shared" si="228"/>
        <v>41897.602037037039</v>
      </c>
      <c r="S3701" s="12">
        <f t="shared" si="229"/>
        <v>41927.602037037039</v>
      </c>
      <c r="T3701">
        <f t="shared" si="231"/>
        <v>30</v>
      </c>
    </row>
    <row r="3702" spans="14:20" x14ac:dyDescent="0.55000000000000004">
      <c r="N3702" t="s">
        <v>8219</v>
      </c>
      <c r="O3702">
        <v>1409493800</v>
      </c>
      <c r="P3702">
        <v>1412092800</v>
      </c>
      <c r="Q3702">
        <f t="shared" si="230"/>
        <v>2599000</v>
      </c>
      <c r="R3702" s="12">
        <f t="shared" si="228"/>
        <v>41882.585648148146</v>
      </c>
      <c r="S3702" s="12">
        <f t="shared" si="229"/>
        <v>41912.666666666664</v>
      </c>
      <c r="T3702">
        <f t="shared" si="231"/>
        <v>30.081018518518249</v>
      </c>
    </row>
    <row r="3703" spans="14:20" x14ac:dyDescent="0.55000000000000004">
      <c r="N3703" t="s">
        <v>8219</v>
      </c>
      <c r="O3703">
        <v>1430830793</v>
      </c>
      <c r="P3703">
        <v>1433422793</v>
      </c>
      <c r="Q3703">
        <f t="shared" si="230"/>
        <v>2592000</v>
      </c>
      <c r="R3703" s="12">
        <f t="shared" si="228"/>
        <v>42129.541585648149</v>
      </c>
      <c r="S3703" s="12">
        <f t="shared" si="229"/>
        <v>42159.541585648149</v>
      </c>
      <c r="T3703">
        <f t="shared" si="231"/>
        <v>30</v>
      </c>
    </row>
    <row r="3704" spans="14:20" x14ac:dyDescent="0.55000000000000004">
      <c r="N3704" t="s">
        <v>8219</v>
      </c>
      <c r="O3704">
        <v>1464958484</v>
      </c>
      <c r="P3704">
        <v>1468191540</v>
      </c>
      <c r="Q3704">
        <f t="shared" si="230"/>
        <v>3233056</v>
      </c>
      <c r="R3704" s="12">
        <f t="shared" si="228"/>
        <v>42524.53800925926</v>
      </c>
      <c r="S3704" s="12">
        <f t="shared" si="229"/>
        <v>42561.957638888889</v>
      </c>
      <c r="T3704">
        <f t="shared" si="231"/>
        <v>37.419629629628616</v>
      </c>
    </row>
    <row r="3705" spans="14:20" x14ac:dyDescent="0.55000000000000004">
      <c r="N3705" t="s">
        <v>8219</v>
      </c>
      <c r="O3705">
        <v>1467720388</v>
      </c>
      <c r="P3705">
        <v>1471071540</v>
      </c>
      <c r="Q3705">
        <f t="shared" si="230"/>
        <v>3351152</v>
      </c>
      <c r="R3705" s="12">
        <f t="shared" si="228"/>
        <v>42556.504490740743</v>
      </c>
      <c r="S3705" s="12">
        <f t="shared" si="229"/>
        <v>42595.290972222225</v>
      </c>
      <c r="T3705">
        <f t="shared" si="231"/>
        <v>38.786481481482042</v>
      </c>
    </row>
    <row r="3706" spans="14:20" x14ac:dyDescent="0.55000000000000004">
      <c r="N3706" t="s">
        <v>8219</v>
      </c>
      <c r="O3706">
        <v>1459528394</v>
      </c>
      <c r="P3706">
        <v>1464712394</v>
      </c>
      <c r="Q3706">
        <f t="shared" si="230"/>
        <v>5184000</v>
      </c>
      <c r="R3706" s="12">
        <f t="shared" si="228"/>
        <v>42461.689745370371</v>
      </c>
      <c r="S3706" s="12">
        <f t="shared" si="229"/>
        <v>42521.689745370371</v>
      </c>
      <c r="T3706">
        <f t="shared" si="231"/>
        <v>60</v>
      </c>
    </row>
    <row r="3707" spans="14:20" x14ac:dyDescent="0.55000000000000004">
      <c r="N3707" t="s">
        <v>8219</v>
      </c>
      <c r="O3707">
        <v>1401714114</v>
      </c>
      <c r="P3707">
        <v>1403546400</v>
      </c>
      <c r="Q3707">
        <f t="shared" si="230"/>
        <v>1832286</v>
      </c>
      <c r="R3707" s="12">
        <f t="shared" si="228"/>
        <v>41792.542986111112</v>
      </c>
      <c r="S3707" s="12">
        <f t="shared" si="229"/>
        <v>41813.75</v>
      </c>
      <c r="T3707">
        <f t="shared" si="231"/>
        <v>21.207013888888469</v>
      </c>
    </row>
    <row r="3708" spans="14:20" x14ac:dyDescent="0.55000000000000004">
      <c r="N3708" t="s">
        <v>8219</v>
      </c>
      <c r="O3708">
        <v>1409262949</v>
      </c>
      <c r="P3708">
        <v>1410558949</v>
      </c>
      <c r="Q3708">
        <f t="shared" si="230"/>
        <v>1296000</v>
      </c>
      <c r="R3708" s="12">
        <f t="shared" si="228"/>
        <v>41879.913761574076</v>
      </c>
      <c r="S3708" s="12">
        <f t="shared" si="229"/>
        <v>41894.913761574076</v>
      </c>
      <c r="T3708">
        <f t="shared" si="231"/>
        <v>15</v>
      </c>
    </row>
    <row r="3709" spans="14:20" x14ac:dyDescent="0.55000000000000004">
      <c r="N3709" t="s">
        <v>8219</v>
      </c>
      <c r="O3709">
        <v>1467335378</v>
      </c>
      <c r="P3709">
        <v>1469165160</v>
      </c>
      <c r="Q3709">
        <f t="shared" si="230"/>
        <v>1829782</v>
      </c>
      <c r="R3709" s="12">
        <f t="shared" si="228"/>
        <v>42552.048356481479</v>
      </c>
      <c r="S3709" s="12">
        <f t="shared" si="229"/>
        <v>42573.226388888885</v>
      </c>
      <c r="T3709">
        <f t="shared" si="231"/>
        <v>21.178032407406135</v>
      </c>
    </row>
    <row r="3710" spans="14:20" x14ac:dyDescent="0.55000000000000004">
      <c r="N3710" t="s">
        <v>8219</v>
      </c>
      <c r="O3710">
        <v>1403234686</v>
      </c>
      <c r="P3710">
        <v>1404444286</v>
      </c>
      <c r="Q3710">
        <f t="shared" si="230"/>
        <v>1209600</v>
      </c>
      <c r="R3710" s="12">
        <f t="shared" si="228"/>
        <v>41810.142199074071</v>
      </c>
      <c r="S3710" s="12">
        <f t="shared" si="229"/>
        <v>41824.142199074071</v>
      </c>
      <c r="T3710">
        <f t="shared" si="231"/>
        <v>14</v>
      </c>
    </row>
    <row r="3711" spans="14:20" x14ac:dyDescent="0.55000000000000004">
      <c r="N3711" t="s">
        <v>8219</v>
      </c>
      <c r="O3711">
        <v>1401123546</v>
      </c>
      <c r="P3711">
        <v>1403715546</v>
      </c>
      <c r="Q3711">
        <f t="shared" si="230"/>
        <v>2592000</v>
      </c>
      <c r="R3711" s="12">
        <f t="shared" si="228"/>
        <v>41785.707708333335</v>
      </c>
      <c r="S3711" s="12">
        <f t="shared" si="229"/>
        <v>41815.707708333335</v>
      </c>
      <c r="T3711">
        <f t="shared" si="231"/>
        <v>30</v>
      </c>
    </row>
    <row r="3712" spans="14:20" x14ac:dyDescent="0.55000000000000004">
      <c r="N3712" t="s">
        <v>8219</v>
      </c>
      <c r="O3712">
        <v>1425908988</v>
      </c>
      <c r="P3712">
        <v>1428068988</v>
      </c>
      <c r="Q3712">
        <f t="shared" si="230"/>
        <v>2160000</v>
      </c>
      <c r="R3712" s="12">
        <f t="shared" si="228"/>
        <v>42072.576249999998</v>
      </c>
      <c r="S3712" s="12">
        <f t="shared" si="229"/>
        <v>42097.576249999998</v>
      </c>
      <c r="T3712">
        <f t="shared" si="231"/>
        <v>25</v>
      </c>
    </row>
    <row r="3713" spans="14:20" x14ac:dyDescent="0.55000000000000004">
      <c r="N3713" t="s">
        <v>8219</v>
      </c>
      <c r="O3713">
        <v>1400606573</v>
      </c>
      <c r="P3713">
        <v>1402848000</v>
      </c>
      <c r="Q3713">
        <f t="shared" si="230"/>
        <v>2241427</v>
      </c>
      <c r="R3713" s="12">
        <f t="shared" si="228"/>
        <v>41779.724224537036</v>
      </c>
      <c r="S3713" s="12">
        <f t="shared" si="229"/>
        <v>41805.666666666664</v>
      </c>
      <c r="T3713">
        <f t="shared" si="231"/>
        <v>25.942442129628034</v>
      </c>
    </row>
    <row r="3714" spans="14:20" x14ac:dyDescent="0.55000000000000004">
      <c r="N3714" t="s">
        <v>8219</v>
      </c>
      <c r="O3714">
        <v>1431230867</v>
      </c>
      <c r="P3714">
        <v>1433055540</v>
      </c>
      <c r="Q3714">
        <f t="shared" si="230"/>
        <v>1824673</v>
      </c>
      <c r="R3714" s="12">
        <f t="shared" ref="R3714:R3777" si="232">(((O3714/60)/60)/24)+DATE(1970,1,1)</f>
        <v>42134.172071759262</v>
      </c>
      <c r="S3714" s="12">
        <f t="shared" ref="S3714:S3777" si="233">(((P3714/60)/60)/24)+DATE(1970,1,1)</f>
        <v>42155.290972222225</v>
      </c>
      <c r="T3714">
        <f t="shared" si="231"/>
        <v>21.118900462963211</v>
      </c>
    </row>
    <row r="3715" spans="14:20" x14ac:dyDescent="0.55000000000000004">
      <c r="N3715" t="s">
        <v>8219</v>
      </c>
      <c r="O3715">
        <v>1463334166</v>
      </c>
      <c r="P3715">
        <v>1465062166</v>
      </c>
      <c r="Q3715">
        <f t="shared" ref="Q3715:Q3778" si="234">P3715-O3715</f>
        <v>1728000</v>
      </c>
      <c r="R3715" s="12">
        <f t="shared" si="232"/>
        <v>42505.738032407404</v>
      </c>
      <c r="S3715" s="12">
        <f t="shared" si="233"/>
        <v>42525.738032407404</v>
      </c>
      <c r="T3715">
        <f t="shared" ref="T3715:T3778" si="235">S3715-R3715</f>
        <v>20</v>
      </c>
    </row>
    <row r="3716" spans="14:20" x14ac:dyDescent="0.55000000000000004">
      <c r="N3716" t="s">
        <v>8219</v>
      </c>
      <c r="O3716">
        <v>1429881667</v>
      </c>
      <c r="P3716">
        <v>1432612740</v>
      </c>
      <c r="Q3716">
        <f t="shared" si="234"/>
        <v>2731073</v>
      </c>
      <c r="R3716" s="12">
        <f t="shared" si="232"/>
        <v>42118.556331018524</v>
      </c>
      <c r="S3716" s="12">
        <f t="shared" si="233"/>
        <v>42150.165972222225</v>
      </c>
      <c r="T3716">
        <f t="shared" si="235"/>
        <v>31.609641203700448</v>
      </c>
    </row>
    <row r="3717" spans="14:20" x14ac:dyDescent="0.55000000000000004">
      <c r="N3717" t="s">
        <v>8219</v>
      </c>
      <c r="O3717">
        <v>1422834819</v>
      </c>
      <c r="P3717">
        <v>1427806320</v>
      </c>
      <c r="Q3717">
        <f t="shared" si="234"/>
        <v>4971501</v>
      </c>
      <c r="R3717" s="12">
        <f t="shared" si="232"/>
        <v>42036.995590277773</v>
      </c>
      <c r="S3717" s="12">
        <f t="shared" si="233"/>
        <v>42094.536111111112</v>
      </c>
      <c r="T3717">
        <f t="shared" si="235"/>
        <v>57.540520833339542</v>
      </c>
    </row>
    <row r="3718" spans="14:20" x14ac:dyDescent="0.55000000000000004">
      <c r="N3718" t="s">
        <v>8219</v>
      </c>
      <c r="O3718">
        <v>1450819109</v>
      </c>
      <c r="P3718">
        <v>1453411109</v>
      </c>
      <c r="Q3718">
        <f t="shared" si="234"/>
        <v>2592000</v>
      </c>
      <c r="R3718" s="12">
        <f t="shared" si="232"/>
        <v>42360.887835648144</v>
      </c>
      <c r="S3718" s="12">
        <f t="shared" si="233"/>
        <v>42390.887835648144</v>
      </c>
      <c r="T3718">
        <f t="shared" si="235"/>
        <v>30</v>
      </c>
    </row>
    <row r="3719" spans="14:20" x14ac:dyDescent="0.55000000000000004">
      <c r="N3719" t="s">
        <v>8219</v>
      </c>
      <c r="O3719">
        <v>1428526049</v>
      </c>
      <c r="P3719">
        <v>1431204449</v>
      </c>
      <c r="Q3719">
        <f t="shared" si="234"/>
        <v>2678400</v>
      </c>
      <c r="R3719" s="12">
        <f t="shared" si="232"/>
        <v>42102.866307870368</v>
      </c>
      <c r="S3719" s="12">
        <f t="shared" si="233"/>
        <v>42133.866307870368</v>
      </c>
      <c r="T3719">
        <f t="shared" si="235"/>
        <v>31</v>
      </c>
    </row>
    <row r="3720" spans="14:20" x14ac:dyDescent="0.55000000000000004">
      <c r="N3720" t="s">
        <v>8219</v>
      </c>
      <c r="O3720">
        <v>1422465075</v>
      </c>
      <c r="P3720">
        <v>1425057075</v>
      </c>
      <c r="Q3720">
        <f t="shared" si="234"/>
        <v>2592000</v>
      </c>
      <c r="R3720" s="12">
        <f t="shared" si="232"/>
        <v>42032.716145833328</v>
      </c>
      <c r="S3720" s="12">
        <f t="shared" si="233"/>
        <v>42062.716145833328</v>
      </c>
      <c r="T3720">
        <f t="shared" si="235"/>
        <v>30</v>
      </c>
    </row>
    <row r="3721" spans="14:20" x14ac:dyDescent="0.55000000000000004">
      <c r="N3721" t="s">
        <v>8219</v>
      </c>
      <c r="O3721">
        <v>1432402266</v>
      </c>
      <c r="P3721">
        <v>1434994266</v>
      </c>
      <c r="Q3721">
        <f t="shared" si="234"/>
        <v>2592000</v>
      </c>
      <c r="R3721" s="12">
        <f t="shared" si="232"/>
        <v>42147.729930555557</v>
      </c>
      <c r="S3721" s="12">
        <f t="shared" si="233"/>
        <v>42177.729930555557</v>
      </c>
      <c r="T3721">
        <f t="shared" si="235"/>
        <v>30</v>
      </c>
    </row>
    <row r="3722" spans="14:20" x14ac:dyDescent="0.55000000000000004">
      <c r="N3722" t="s">
        <v>8219</v>
      </c>
      <c r="O3722">
        <v>1433980206</v>
      </c>
      <c r="P3722">
        <v>1435881006</v>
      </c>
      <c r="Q3722">
        <f t="shared" si="234"/>
        <v>1900800</v>
      </c>
      <c r="R3722" s="12">
        <f t="shared" si="232"/>
        <v>42165.993125000001</v>
      </c>
      <c r="S3722" s="12">
        <f t="shared" si="233"/>
        <v>42187.993125000001</v>
      </c>
      <c r="T3722">
        <f t="shared" si="235"/>
        <v>22</v>
      </c>
    </row>
    <row r="3723" spans="14:20" x14ac:dyDescent="0.55000000000000004">
      <c r="N3723" t="s">
        <v>8219</v>
      </c>
      <c r="O3723">
        <v>1413412084</v>
      </c>
      <c r="P3723">
        <v>1415230084</v>
      </c>
      <c r="Q3723">
        <f t="shared" si="234"/>
        <v>1818000</v>
      </c>
      <c r="R3723" s="12">
        <f t="shared" si="232"/>
        <v>41927.936157407406</v>
      </c>
      <c r="S3723" s="12">
        <f t="shared" si="233"/>
        <v>41948.977824074071</v>
      </c>
      <c r="T3723">
        <f t="shared" si="235"/>
        <v>21.041666666664241</v>
      </c>
    </row>
    <row r="3724" spans="14:20" x14ac:dyDescent="0.55000000000000004">
      <c r="N3724" t="s">
        <v>8219</v>
      </c>
      <c r="O3724">
        <v>1452614847</v>
      </c>
      <c r="P3724">
        <v>1455231540</v>
      </c>
      <c r="Q3724">
        <f t="shared" si="234"/>
        <v>2616693</v>
      </c>
      <c r="R3724" s="12">
        <f t="shared" si="232"/>
        <v>42381.671840277777</v>
      </c>
      <c r="S3724" s="12">
        <f t="shared" si="233"/>
        <v>42411.957638888889</v>
      </c>
      <c r="T3724">
        <f t="shared" si="235"/>
        <v>30.285798611112114</v>
      </c>
    </row>
    <row r="3725" spans="14:20" x14ac:dyDescent="0.55000000000000004">
      <c r="N3725" t="s">
        <v>8219</v>
      </c>
      <c r="O3725">
        <v>1414778662</v>
      </c>
      <c r="P3725">
        <v>1417374262</v>
      </c>
      <c r="Q3725">
        <f t="shared" si="234"/>
        <v>2595600</v>
      </c>
      <c r="R3725" s="12">
        <f t="shared" si="232"/>
        <v>41943.753032407411</v>
      </c>
      <c r="S3725" s="12">
        <f t="shared" si="233"/>
        <v>41973.794699074075</v>
      </c>
      <c r="T3725">
        <f t="shared" si="235"/>
        <v>30.041666666664241</v>
      </c>
    </row>
    <row r="3726" spans="14:20" x14ac:dyDescent="0.55000000000000004">
      <c r="N3726" t="s">
        <v>8219</v>
      </c>
      <c r="O3726">
        <v>1459856860</v>
      </c>
      <c r="P3726">
        <v>1462402800</v>
      </c>
      <c r="Q3726">
        <f t="shared" si="234"/>
        <v>2545940</v>
      </c>
      <c r="R3726" s="12">
        <f t="shared" si="232"/>
        <v>42465.491435185191</v>
      </c>
      <c r="S3726" s="12">
        <f t="shared" si="233"/>
        <v>42494.958333333328</v>
      </c>
      <c r="T3726">
        <f t="shared" si="235"/>
        <v>29.466898148137261</v>
      </c>
    </row>
    <row r="3727" spans="14:20" x14ac:dyDescent="0.55000000000000004">
      <c r="N3727" t="s">
        <v>8219</v>
      </c>
      <c r="O3727">
        <v>1454366467</v>
      </c>
      <c r="P3727">
        <v>1455831000</v>
      </c>
      <c r="Q3727">
        <f t="shared" si="234"/>
        <v>1464533</v>
      </c>
      <c r="R3727" s="12">
        <f t="shared" si="232"/>
        <v>42401.945219907408</v>
      </c>
      <c r="S3727" s="12">
        <f t="shared" si="233"/>
        <v>42418.895833333328</v>
      </c>
      <c r="T3727">
        <f t="shared" si="235"/>
        <v>16.950613425920892</v>
      </c>
    </row>
    <row r="3728" spans="14:20" x14ac:dyDescent="0.55000000000000004">
      <c r="N3728" t="s">
        <v>8219</v>
      </c>
      <c r="O3728">
        <v>1459567371</v>
      </c>
      <c r="P3728">
        <v>1461963600</v>
      </c>
      <c r="Q3728">
        <f t="shared" si="234"/>
        <v>2396229</v>
      </c>
      <c r="R3728" s="12">
        <f t="shared" si="232"/>
        <v>42462.140868055561</v>
      </c>
      <c r="S3728" s="12">
        <f t="shared" si="233"/>
        <v>42489.875</v>
      </c>
      <c r="T3728">
        <f t="shared" si="235"/>
        <v>27.734131944438559</v>
      </c>
    </row>
    <row r="3729" spans="14:20" x14ac:dyDescent="0.55000000000000004">
      <c r="N3729" t="s">
        <v>8219</v>
      </c>
      <c r="O3729">
        <v>1474273294</v>
      </c>
      <c r="P3729">
        <v>1476939300</v>
      </c>
      <c r="Q3729">
        <f t="shared" si="234"/>
        <v>2666006</v>
      </c>
      <c r="R3729" s="12">
        <f t="shared" si="232"/>
        <v>42632.348310185189</v>
      </c>
      <c r="S3729" s="12">
        <f t="shared" si="233"/>
        <v>42663.204861111109</v>
      </c>
      <c r="T3729">
        <f t="shared" si="235"/>
        <v>30.856550925920601</v>
      </c>
    </row>
    <row r="3730" spans="14:20" hidden="1" x14ac:dyDescent="0.55000000000000004">
      <c r="N3730" t="s">
        <v>8221</v>
      </c>
      <c r="O3730">
        <v>1437365176</v>
      </c>
      <c r="P3730">
        <v>1439957176</v>
      </c>
      <c r="Q3730">
        <f t="shared" si="234"/>
        <v>2592000</v>
      </c>
      <c r="R3730" s="12">
        <f t="shared" si="232"/>
        <v>42205.171018518522</v>
      </c>
      <c r="S3730" s="12">
        <f t="shared" si="233"/>
        <v>42235.171018518522</v>
      </c>
      <c r="T3730">
        <f t="shared" si="235"/>
        <v>30</v>
      </c>
    </row>
    <row r="3731" spans="14:20" hidden="1" x14ac:dyDescent="0.55000000000000004">
      <c r="N3731" t="s">
        <v>8221</v>
      </c>
      <c r="O3731">
        <v>1423198512</v>
      </c>
      <c r="P3731">
        <v>1427082912</v>
      </c>
      <c r="Q3731">
        <f t="shared" si="234"/>
        <v>3884400</v>
      </c>
      <c r="R3731" s="12">
        <f t="shared" si="232"/>
        <v>42041.205000000002</v>
      </c>
      <c r="S3731" s="12">
        <f t="shared" si="233"/>
        <v>42086.16333333333</v>
      </c>
      <c r="T3731">
        <f t="shared" si="235"/>
        <v>44.958333333328483</v>
      </c>
    </row>
    <row r="3732" spans="14:20" hidden="1" x14ac:dyDescent="0.55000000000000004">
      <c r="N3732" t="s">
        <v>8221</v>
      </c>
      <c r="O3732">
        <v>1437236159</v>
      </c>
      <c r="P3732">
        <v>1439828159</v>
      </c>
      <c r="Q3732">
        <f t="shared" si="234"/>
        <v>2592000</v>
      </c>
      <c r="R3732" s="12">
        <f t="shared" si="232"/>
        <v>42203.677766203706</v>
      </c>
      <c r="S3732" s="12">
        <f t="shared" si="233"/>
        <v>42233.677766203706</v>
      </c>
      <c r="T3732">
        <f t="shared" si="235"/>
        <v>30</v>
      </c>
    </row>
    <row r="3733" spans="14:20" hidden="1" x14ac:dyDescent="0.55000000000000004">
      <c r="N3733" t="s">
        <v>8221</v>
      </c>
      <c r="O3733">
        <v>1418234646</v>
      </c>
      <c r="P3733">
        <v>1420860180</v>
      </c>
      <c r="Q3733">
        <f t="shared" si="234"/>
        <v>2625534</v>
      </c>
      <c r="R3733" s="12">
        <f t="shared" si="232"/>
        <v>41983.752847222218</v>
      </c>
      <c r="S3733" s="12">
        <f t="shared" si="233"/>
        <v>42014.140972222223</v>
      </c>
      <c r="T3733">
        <f t="shared" si="235"/>
        <v>30.388125000004948</v>
      </c>
    </row>
    <row r="3734" spans="14:20" hidden="1" x14ac:dyDescent="0.55000000000000004">
      <c r="N3734" t="s">
        <v>8221</v>
      </c>
      <c r="O3734">
        <v>1416932133</v>
      </c>
      <c r="P3734">
        <v>1422100800</v>
      </c>
      <c r="Q3734">
        <f t="shared" si="234"/>
        <v>5168667</v>
      </c>
      <c r="R3734" s="12">
        <f t="shared" si="232"/>
        <v>41968.677465277782</v>
      </c>
      <c r="S3734" s="12">
        <f t="shared" si="233"/>
        <v>42028.5</v>
      </c>
      <c r="T3734">
        <f t="shared" si="235"/>
        <v>59.822534722217824</v>
      </c>
    </row>
    <row r="3735" spans="14:20" hidden="1" x14ac:dyDescent="0.55000000000000004">
      <c r="N3735" t="s">
        <v>8221</v>
      </c>
      <c r="O3735">
        <v>1428539708</v>
      </c>
      <c r="P3735">
        <v>1429396200</v>
      </c>
      <c r="Q3735">
        <f t="shared" si="234"/>
        <v>856492</v>
      </c>
      <c r="R3735" s="12">
        <f t="shared" si="232"/>
        <v>42103.024398148147</v>
      </c>
      <c r="S3735" s="12">
        <f t="shared" si="233"/>
        <v>42112.9375</v>
      </c>
      <c r="T3735">
        <f t="shared" si="235"/>
        <v>9.9131018518528435</v>
      </c>
    </row>
    <row r="3736" spans="14:20" hidden="1" x14ac:dyDescent="0.55000000000000004">
      <c r="N3736" t="s">
        <v>8221</v>
      </c>
      <c r="O3736">
        <v>1427405896</v>
      </c>
      <c r="P3736">
        <v>1432589896</v>
      </c>
      <c r="Q3736">
        <f t="shared" si="234"/>
        <v>5184000</v>
      </c>
      <c r="R3736" s="12">
        <f t="shared" si="232"/>
        <v>42089.901574074072</v>
      </c>
      <c r="S3736" s="12">
        <f t="shared" si="233"/>
        <v>42149.901574074072</v>
      </c>
      <c r="T3736">
        <f t="shared" si="235"/>
        <v>60</v>
      </c>
    </row>
    <row r="3737" spans="14:20" hidden="1" x14ac:dyDescent="0.55000000000000004">
      <c r="N3737" t="s">
        <v>8221</v>
      </c>
      <c r="O3737">
        <v>1430239089</v>
      </c>
      <c r="P3737">
        <v>1432831089</v>
      </c>
      <c r="Q3737">
        <f t="shared" si="234"/>
        <v>2592000</v>
      </c>
      <c r="R3737" s="12">
        <f t="shared" si="232"/>
        <v>42122.693159722221</v>
      </c>
      <c r="S3737" s="12">
        <f t="shared" si="233"/>
        <v>42152.693159722221</v>
      </c>
      <c r="T3737">
        <f t="shared" si="235"/>
        <v>30</v>
      </c>
    </row>
    <row r="3738" spans="14:20" hidden="1" x14ac:dyDescent="0.55000000000000004">
      <c r="N3738" t="s">
        <v>8221</v>
      </c>
      <c r="O3738">
        <v>1423847093</v>
      </c>
      <c r="P3738">
        <v>1427133600</v>
      </c>
      <c r="Q3738">
        <f t="shared" si="234"/>
        <v>3286507</v>
      </c>
      <c r="R3738" s="12">
        <f t="shared" si="232"/>
        <v>42048.711724537032</v>
      </c>
      <c r="S3738" s="12">
        <f t="shared" si="233"/>
        <v>42086.75</v>
      </c>
      <c r="T3738">
        <f t="shared" si="235"/>
        <v>38.038275462968159</v>
      </c>
    </row>
    <row r="3739" spans="14:20" hidden="1" x14ac:dyDescent="0.55000000000000004">
      <c r="N3739" t="s">
        <v>8221</v>
      </c>
      <c r="O3739">
        <v>1445358903</v>
      </c>
      <c r="P3739">
        <v>1447311540</v>
      </c>
      <c r="Q3739">
        <f t="shared" si="234"/>
        <v>1952637</v>
      </c>
      <c r="R3739" s="12">
        <f t="shared" si="232"/>
        <v>42297.691006944442</v>
      </c>
      <c r="S3739" s="12">
        <f t="shared" si="233"/>
        <v>42320.290972222225</v>
      </c>
      <c r="T3739">
        <f t="shared" si="235"/>
        <v>22.599965277782758</v>
      </c>
    </row>
    <row r="3740" spans="14:20" hidden="1" x14ac:dyDescent="0.55000000000000004">
      <c r="N3740" t="s">
        <v>8221</v>
      </c>
      <c r="O3740">
        <v>1403562705</v>
      </c>
      <c r="P3740">
        <v>1405461600</v>
      </c>
      <c r="Q3740">
        <f t="shared" si="234"/>
        <v>1898895</v>
      </c>
      <c r="R3740" s="12">
        <f t="shared" si="232"/>
        <v>41813.938715277778</v>
      </c>
      <c r="S3740" s="12">
        <f t="shared" si="233"/>
        <v>41835.916666666664</v>
      </c>
      <c r="T3740">
        <f t="shared" si="235"/>
        <v>21.97795138888614</v>
      </c>
    </row>
    <row r="3741" spans="14:20" hidden="1" x14ac:dyDescent="0.55000000000000004">
      <c r="N3741" t="s">
        <v>8221</v>
      </c>
      <c r="O3741">
        <v>1467024468</v>
      </c>
      <c r="P3741">
        <v>1468752468</v>
      </c>
      <c r="Q3741">
        <f t="shared" si="234"/>
        <v>1728000</v>
      </c>
      <c r="R3741" s="12">
        <f t="shared" si="232"/>
        <v>42548.449861111112</v>
      </c>
      <c r="S3741" s="12">
        <f t="shared" si="233"/>
        <v>42568.449861111112</v>
      </c>
      <c r="T3741">
        <f t="shared" si="235"/>
        <v>20</v>
      </c>
    </row>
    <row r="3742" spans="14:20" hidden="1" x14ac:dyDescent="0.55000000000000004">
      <c r="N3742" t="s">
        <v>8221</v>
      </c>
      <c r="O3742">
        <v>1405217355</v>
      </c>
      <c r="P3742">
        <v>1407808438</v>
      </c>
      <c r="Q3742">
        <f t="shared" si="234"/>
        <v>2591083</v>
      </c>
      <c r="R3742" s="12">
        <f t="shared" si="232"/>
        <v>41833.089756944442</v>
      </c>
      <c r="S3742" s="12">
        <f t="shared" si="233"/>
        <v>41863.079143518517</v>
      </c>
      <c r="T3742">
        <f t="shared" si="235"/>
        <v>29.98938657407416</v>
      </c>
    </row>
    <row r="3743" spans="14:20" hidden="1" x14ac:dyDescent="0.55000000000000004">
      <c r="N3743" t="s">
        <v>8221</v>
      </c>
      <c r="O3743">
        <v>1447797950</v>
      </c>
      <c r="P3743">
        <v>1450389950</v>
      </c>
      <c r="Q3743">
        <f t="shared" si="234"/>
        <v>2592000</v>
      </c>
      <c r="R3743" s="12">
        <f t="shared" si="232"/>
        <v>42325.920717592591</v>
      </c>
      <c r="S3743" s="12">
        <f t="shared" si="233"/>
        <v>42355.920717592591</v>
      </c>
      <c r="T3743">
        <f t="shared" si="235"/>
        <v>30</v>
      </c>
    </row>
    <row r="3744" spans="14:20" hidden="1" x14ac:dyDescent="0.55000000000000004">
      <c r="N3744" t="s">
        <v>8221</v>
      </c>
      <c r="O3744">
        <v>1407388144</v>
      </c>
      <c r="P3744">
        <v>1409980144</v>
      </c>
      <c r="Q3744">
        <f t="shared" si="234"/>
        <v>2592000</v>
      </c>
      <c r="R3744" s="12">
        <f t="shared" si="232"/>
        <v>41858.214629629627</v>
      </c>
      <c r="S3744" s="12">
        <f t="shared" si="233"/>
        <v>41888.214629629627</v>
      </c>
      <c r="T3744">
        <f t="shared" si="235"/>
        <v>30</v>
      </c>
    </row>
    <row r="3745" spans="14:20" hidden="1" x14ac:dyDescent="0.55000000000000004">
      <c r="N3745" t="s">
        <v>8221</v>
      </c>
      <c r="O3745">
        <v>1401814964</v>
      </c>
      <c r="P3745">
        <v>1404406964</v>
      </c>
      <c r="Q3745">
        <f t="shared" si="234"/>
        <v>2592000</v>
      </c>
      <c r="R3745" s="12">
        <f t="shared" si="232"/>
        <v>41793.710231481484</v>
      </c>
      <c r="S3745" s="12">
        <f t="shared" si="233"/>
        <v>41823.710231481484</v>
      </c>
      <c r="T3745">
        <f t="shared" si="235"/>
        <v>30</v>
      </c>
    </row>
    <row r="3746" spans="14:20" hidden="1" x14ac:dyDescent="0.55000000000000004">
      <c r="N3746" t="s">
        <v>8221</v>
      </c>
      <c r="O3746">
        <v>1401823952</v>
      </c>
      <c r="P3746">
        <v>1404532740</v>
      </c>
      <c r="Q3746">
        <f t="shared" si="234"/>
        <v>2708788</v>
      </c>
      <c r="R3746" s="12">
        <f t="shared" si="232"/>
        <v>41793.814259259263</v>
      </c>
      <c r="S3746" s="12">
        <f t="shared" si="233"/>
        <v>41825.165972222225</v>
      </c>
      <c r="T3746">
        <f t="shared" si="235"/>
        <v>31.351712962961756</v>
      </c>
    </row>
    <row r="3747" spans="14:20" hidden="1" x14ac:dyDescent="0.55000000000000004">
      <c r="N3747" t="s">
        <v>8221</v>
      </c>
      <c r="O3747">
        <v>1405097102</v>
      </c>
      <c r="P3747">
        <v>1407689102</v>
      </c>
      <c r="Q3747">
        <f t="shared" si="234"/>
        <v>2592000</v>
      </c>
      <c r="R3747" s="12">
        <f t="shared" si="232"/>
        <v>41831.697939814818</v>
      </c>
      <c r="S3747" s="12">
        <f t="shared" si="233"/>
        <v>41861.697939814818</v>
      </c>
      <c r="T3747">
        <f t="shared" si="235"/>
        <v>30</v>
      </c>
    </row>
    <row r="3748" spans="14:20" hidden="1" x14ac:dyDescent="0.55000000000000004">
      <c r="N3748" t="s">
        <v>8221</v>
      </c>
      <c r="O3748">
        <v>1473326439</v>
      </c>
      <c r="P3748">
        <v>1475918439</v>
      </c>
      <c r="Q3748">
        <f t="shared" si="234"/>
        <v>2592000</v>
      </c>
      <c r="R3748" s="12">
        <f t="shared" si="232"/>
        <v>42621.389340277776</v>
      </c>
      <c r="S3748" s="12">
        <f t="shared" si="233"/>
        <v>42651.389340277776</v>
      </c>
      <c r="T3748">
        <f t="shared" si="235"/>
        <v>30</v>
      </c>
    </row>
    <row r="3749" spans="14:20" hidden="1" x14ac:dyDescent="0.55000000000000004">
      <c r="N3749" t="s">
        <v>8221</v>
      </c>
      <c r="O3749">
        <v>1433833896</v>
      </c>
      <c r="P3749">
        <v>1436137140</v>
      </c>
      <c r="Q3749">
        <f t="shared" si="234"/>
        <v>2303244</v>
      </c>
      <c r="R3749" s="12">
        <f t="shared" si="232"/>
        <v>42164.299722222218</v>
      </c>
      <c r="S3749" s="12">
        <f t="shared" si="233"/>
        <v>42190.957638888889</v>
      </c>
      <c r="T3749">
        <f t="shared" si="235"/>
        <v>26.657916666670644</v>
      </c>
    </row>
    <row r="3750" spans="14:20" x14ac:dyDescent="0.55000000000000004">
      <c r="N3750" t="s">
        <v>8219</v>
      </c>
      <c r="O3750">
        <v>1453827436</v>
      </c>
      <c r="P3750">
        <v>1455602340</v>
      </c>
      <c r="Q3750">
        <f t="shared" si="234"/>
        <v>1774904</v>
      </c>
      <c r="R3750" s="12">
        <f t="shared" si="232"/>
        <v>42395.706435185188</v>
      </c>
      <c r="S3750" s="12">
        <f t="shared" si="233"/>
        <v>42416.249305555553</v>
      </c>
      <c r="T3750">
        <f t="shared" si="235"/>
        <v>20.542870370365563</v>
      </c>
    </row>
    <row r="3751" spans="14:20" x14ac:dyDescent="0.55000000000000004">
      <c r="N3751" t="s">
        <v>8219</v>
      </c>
      <c r="O3751">
        <v>1459220588</v>
      </c>
      <c r="P3751">
        <v>1461902340</v>
      </c>
      <c r="Q3751">
        <f t="shared" si="234"/>
        <v>2681752</v>
      </c>
      <c r="R3751" s="12">
        <f t="shared" si="232"/>
        <v>42458.127175925925</v>
      </c>
      <c r="S3751" s="12">
        <f t="shared" si="233"/>
        <v>42489.165972222225</v>
      </c>
      <c r="T3751">
        <f t="shared" si="235"/>
        <v>31.038796296299552</v>
      </c>
    </row>
    <row r="3752" spans="14:20" x14ac:dyDescent="0.55000000000000004">
      <c r="N3752" t="s">
        <v>8219</v>
      </c>
      <c r="O3752">
        <v>1421105608</v>
      </c>
      <c r="P3752">
        <v>1423555140</v>
      </c>
      <c r="Q3752">
        <f t="shared" si="234"/>
        <v>2449532</v>
      </c>
      <c r="R3752" s="12">
        <f t="shared" si="232"/>
        <v>42016.981574074074</v>
      </c>
      <c r="S3752" s="12">
        <f t="shared" si="233"/>
        <v>42045.332638888889</v>
      </c>
      <c r="T3752">
        <f t="shared" si="235"/>
        <v>28.35106481481489</v>
      </c>
    </row>
    <row r="3753" spans="14:20" x14ac:dyDescent="0.55000000000000004">
      <c r="N3753" t="s">
        <v>8219</v>
      </c>
      <c r="O3753">
        <v>1454460673</v>
      </c>
      <c r="P3753">
        <v>1459641073</v>
      </c>
      <c r="Q3753">
        <f t="shared" si="234"/>
        <v>5180400</v>
      </c>
      <c r="R3753" s="12">
        <f t="shared" si="232"/>
        <v>42403.035567129627</v>
      </c>
      <c r="S3753" s="12">
        <f t="shared" si="233"/>
        <v>42462.993900462956</v>
      </c>
      <c r="T3753">
        <f t="shared" si="235"/>
        <v>59.958333333328483</v>
      </c>
    </row>
    <row r="3754" spans="14:20" x14ac:dyDescent="0.55000000000000004">
      <c r="N3754" t="s">
        <v>8219</v>
      </c>
      <c r="O3754">
        <v>1473189335</v>
      </c>
      <c r="P3754">
        <v>1476651600</v>
      </c>
      <c r="Q3754">
        <f t="shared" si="234"/>
        <v>3462265</v>
      </c>
      <c r="R3754" s="12">
        <f t="shared" si="232"/>
        <v>42619.802488425921</v>
      </c>
      <c r="S3754" s="12">
        <f t="shared" si="233"/>
        <v>42659.875</v>
      </c>
      <c r="T3754">
        <f t="shared" si="235"/>
        <v>40.072511574078817</v>
      </c>
    </row>
    <row r="3755" spans="14:20" x14ac:dyDescent="0.55000000000000004">
      <c r="N3755" t="s">
        <v>8219</v>
      </c>
      <c r="O3755">
        <v>1430768800</v>
      </c>
      <c r="P3755">
        <v>1433289600</v>
      </c>
      <c r="Q3755">
        <f t="shared" si="234"/>
        <v>2520800</v>
      </c>
      <c r="R3755" s="12">
        <f t="shared" si="232"/>
        <v>42128.824074074073</v>
      </c>
      <c r="S3755" s="12">
        <f t="shared" si="233"/>
        <v>42158</v>
      </c>
      <c r="T3755">
        <f t="shared" si="235"/>
        <v>29.175925925927004</v>
      </c>
    </row>
    <row r="3756" spans="14:20" x14ac:dyDescent="0.55000000000000004">
      <c r="N3756" t="s">
        <v>8219</v>
      </c>
      <c r="O3756">
        <v>1403125737</v>
      </c>
      <c r="P3756">
        <v>1406350740</v>
      </c>
      <c r="Q3756">
        <f t="shared" si="234"/>
        <v>3225003</v>
      </c>
      <c r="R3756" s="12">
        <f t="shared" si="232"/>
        <v>41808.881215277775</v>
      </c>
      <c r="S3756" s="12">
        <f t="shared" si="233"/>
        <v>41846.207638888889</v>
      </c>
      <c r="T3756">
        <f t="shared" si="235"/>
        <v>37.326423611113569</v>
      </c>
    </row>
    <row r="3757" spans="14:20" x14ac:dyDescent="0.55000000000000004">
      <c r="N3757" t="s">
        <v>8219</v>
      </c>
      <c r="O3757">
        <v>1458161307</v>
      </c>
      <c r="P3757">
        <v>1460753307</v>
      </c>
      <c r="Q3757">
        <f t="shared" si="234"/>
        <v>2592000</v>
      </c>
      <c r="R3757" s="12">
        <f t="shared" si="232"/>
        <v>42445.866979166662</v>
      </c>
      <c r="S3757" s="12">
        <f t="shared" si="233"/>
        <v>42475.866979166662</v>
      </c>
      <c r="T3757">
        <f t="shared" si="235"/>
        <v>30</v>
      </c>
    </row>
    <row r="3758" spans="14:20" x14ac:dyDescent="0.55000000000000004">
      <c r="N3758" t="s">
        <v>8219</v>
      </c>
      <c r="O3758">
        <v>1399923198</v>
      </c>
      <c r="P3758">
        <v>1402515198</v>
      </c>
      <c r="Q3758">
        <f t="shared" si="234"/>
        <v>2592000</v>
      </c>
      <c r="R3758" s="12">
        <f t="shared" si="232"/>
        <v>41771.814791666664</v>
      </c>
      <c r="S3758" s="12">
        <f t="shared" si="233"/>
        <v>41801.814791666664</v>
      </c>
      <c r="T3758">
        <f t="shared" si="235"/>
        <v>30</v>
      </c>
    </row>
    <row r="3759" spans="14:20" x14ac:dyDescent="0.55000000000000004">
      <c r="N3759" t="s">
        <v>8219</v>
      </c>
      <c r="O3759">
        <v>1415737515</v>
      </c>
      <c r="P3759">
        <v>1417465515</v>
      </c>
      <c r="Q3759">
        <f t="shared" si="234"/>
        <v>1728000</v>
      </c>
      <c r="R3759" s="12">
        <f t="shared" si="232"/>
        <v>41954.850868055553</v>
      </c>
      <c r="S3759" s="12">
        <f t="shared" si="233"/>
        <v>41974.850868055553</v>
      </c>
      <c r="T3759">
        <f t="shared" si="235"/>
        <v>20</v>
      </c>
    </row>
    <row r="3760" spans="14:20" x14ac:dyDescent="0.55000000000000004">
      <c r="N3760" t="s">
        <v>8219</v>
      </c>
      <c r="O3760">
        <v>1397819938</v>
      </c>
      <c r="P3760">
        <v>1400475600</v>
      </c>
      <c r="Q3760">
        <f t="shared" si="234"/>
        <v>2655662</v>
      </c>
      <c r="R3760" s="12">
        <f t="shared" si="232"/>
        <v>41747.471504629626</v>
      </c>
      <c r="S3760" s="12">
        <f t="shared" si="233"/>
        <v>41778.208333333336</v>
      </c>
      <c r="T3760">
        <f t="shared" si="235"/>
        <v>30.736828703709762</v>
      </c>
    </row>
    <row r="3761" spans="14:20" x14ac:dyDescent="0.55000000000000004">
      <c r="N3761" t="s">
        <v>8219</v>
      </c>
      <c r="O3761">
        <v>1435372553</v>
      </c>
      <c r="P3761">
        <v>1440556553</v>
      </c>
      <c r="Q3761">
        <f t="shared" si="234"/>
        <v>5184000</v>
      </c>
      <c r="R3761" s="12">
        <f t="shared" si="232"/>
        <v>42182.108252314814</v>
      </c>
      <c r="S3761" s="12">
        <f t="shared" si="233"/>
        <v>42242.108252314814</v>
      </c>
      <c r="T3761">
        <f t="shared" si="235"/>
        <v>60</v>
      </c>
    </row>
    <row r="3762" spans="14:20" x14ac:dyDescent="0.55000000000000004">
      <c r="N3762" t="s">
        <v>8219</v>
      </c>
      <c r="O3762">
        <v>1397133386</v>
      </c>
      <c r="P3762">
        <v>1399293386</v>
      </c>
      <c r="Q3762">
        <f t="shared" si="234"/>
        <v>2160000</v>
      </c>
      <c r="R3762" s="12">
        <f t="shared" si="232"/>
        <v>41739.525300925925</v>
      </c>
      <c r="S3762" s="12">
        <f t="shared" si="233"/>
        <v>41764.525300925925</v>
      </c>
      <c r="T3762">
        <f t="shared" si="235"/>
        <v>25</v>
      </c>
    </row>
    <row r="3763" spans="14:20" x14ac:dyDescent="0.55000000000000004">
      <c r="N3763" t="s">
        <v>8219</v>
      </c>
      <c r="O3763">
        <v>1434625937</v>
      </c>
      <c r="P3763">
        <v>1439247600</v>
      </c>
      <c r="Q3763">
        <f t="shared" si="234"/>
        <v>4621663</v>
      </c>
      <c r="R3763" s="12">
        <f t="shared" si="232"/>
        <v>42173.466863425929</v>
      </c>
      <c r="S3763" s="12">
        <f t="shared" si="233"/>
        <v>42226.958333333328</v>
      </c>
      <c r="T3763">
        <f t="shared" si="235"/>
        <v>53.491469907399733</v>
      </c>
    </row>
    <row r="3764" spans="14:20" x14ac:dyDescent="0.55000000000000004">
      <c r="N3764" t="s">
        <v>8219</v>
      </c>
      <c r="O3764">
        <v>1436383889</v>
      </c>
      <c r="P3764">
        <v>1438543889</v>
      </c>
      <c r="Q3764">
        <f t="shared" si="234"/>
        <v>2160000</v>
      </c>
      <c r="R3764" s="12">
        <f t="shared" si="232"/>
        <v>42193.813530092593</v>
      </c>
      <c r="S3764" s="12">
        <f t="shared" si="233"/>
        <v>42218.813530092593</v>
      </c>
      <c r="T3764">
        <f t="shared" si="235"/>
        <v>25</v>
      </c>
    </row>
    <row r="3765" spans="14:20" x14ac:dyDescent="0.55000000000000004">
      <c r="N3765" t="s">
        <v>8219</v>
      </c>
      <c r="O3765">
        <v>1425319226</v>
      </c>
      <c r="P3765">
        <v>1427907626</v>
      </c>
      <c r="Q3765">
        <f t="shared" si="234"/>
        <v>2588400</v>
      </c>
      <c r="R3765" s="12">
        <f t="shared" si="232"/>
        <v>42065.750300925924</v>
      </c>
      <c r="S3765" s="12">
        <f t="shared" si="233"/>
        <v>42095.708634259259</v>
      </c>
      <c r="T3765">
        <f t="shared" si="235"/>
        <v>29.958333333335759</v>
      </c>
    </row>
    <row r="3766" spans="14:20" x14ac:dyDescent="0.55000000000000004">
      <c r="N3766" t="s">
        <v>8219</v>
      </c>
      <c r="O3766">
        <v>1462824832</v>
      </c>
      <c r="P3766">
        <v>1464482160</v>
      </c>
      <c r="Q3766">
        <f t="shared" si="234"/>
        <v>1657328</v>
      </c>
      <c r="R3766" s="12">
        <f t="shared" si="232"/>
        <v>42499.842962962968</v>
      </c>
      <c r="S3766" s="12">
        <f t="shared" si="233"/>
        <v>42519.024999999994</v>
      </c>
      <c r="T3766">
        <f t="shared" si="235"/>
        <v>19.182037037026021</v>
      </c>
    </row>
    <row r="3767" spans="14:20" x14ac:dyDescent="0.55000000000000004">
      <c r="N3767" t="s">
        <v>8219</v>
      </c>
      <c r="O3767">
        <v>1404153482</v>
      </c>
      <c r="P3767">
        <v>1406745482</v>
      </c>
      <c r="Q3767">
        <f t="shared" si="234"/>
        <v>2592000</v>
      </c>
      <c r="R3767" s="12">
        <f t="shared" si="232"/>
        <v>41820.776412037041</v>
      </c>
      <c r="S3767" s="12">
        <f t="shared" si="233"/>
        <v>41850.776412037041</v>
      </c>
      <c r="T3767">
        <f t="shared" si="235"/>
        <v>30</v>
      </c>
    </row>
    <row r="3768" spans="14:20" x14ac:dyDescent="0.55000000000000004">
      <c r="N3768" t="s">
        <v>8219</v>
      </c>
      <c r="O3768">
        <v>1401336045</v>
      </c>
      <c r="P3768">
        <v>1404360045</v>
      </c>
      <c r="Q3768">
        <f t="shared" si="234"/>
        <v>3024000</v>
      </c>
      <c r="R3768" s="12">
        <f t="shared" si="232"/>
        <v>41788.167187500003</v>
      </c>
      <c r="S3768" s="12">
        <f t="shared" si="233"/>
        <v>41823.167187500003</v>
      </c>
      <c r="T3768">
        <f t="shared" si="235"/>
        <v>35</v>
      </c>
    </row>
    <row r="3769" spans="14:20" x14ac:dyDescent="0.55000000000000004">
      <c r="N3769" t="s">
        <v>8219</v>
      </c>
      <c r="O3769">
        <v>1423960097</v>
      </c>
      <c r="P3769">
        <v>1425185940</v>
      </c>
      <c r="Q3769">
        <f t="shared" si="234"/>
        <v>1225843</v>
      </c>
      <c r="R3769" s="12">
        <f t="shared" si="232"/>
        <v>42050.019641203704</v>
      </c>
      <c r="S3769" s="12">
        <f t="shared" si="233"/>
        <v>42064.207638888889</v>
      </c>
      <c r="T3769">
        <f t="shared" si="235"/>
        <v>14.18799768518511</v>
      </c>
    </row>
    <row r="3770" spans="14:20" x14ac:dyDescent="0.55000000000000004">
      <c r="N3770" t="s">
        <v>8219</v>
      </c>
      <c r="O3770">
        <v>1400002090</v>
      </c>
      <c r="P3770">
        <v>1402594090</v>
      </c>
      <c r="Q3770">
        <f t="shared" si="234"/>
        <v>2592000</v>
      </c>
      <c r="R3770" s="12">
        <f t="shared" si="232"/>
        <v>41772.727893518517</v>
      </c>
      <c r="S3770" s="12">
        <f t="shared" si="233"/>
        <v>41802.727893518517</v>
      </c>
      <c r="T3770">
        <f t="shared" si="235"/>
        <v>30</v>
      </c>
    </row>
    <row r="3771" spans="14:20" x14ac:dyDescent="0.55000000000000004">
      <c r="N3771" t="s">
        <v>8219</v>
      </c>
      <c r="O3771">
        <v>1458138079</v>
      </c>
      <c r="P3771">
        <v>1460730079</v>
      </c>
      <c r="Q3771">
        <f t="shared" si="234"/>
        <v>2592000</v>
      </c>
      <c r="R3771" s="12">
        <f t="shared" si="232"/>
        <v>42445.598136574074</v>
      </c>
      <c r="S3771" s="12">
        <f t="shared" si="233"/>
        <v>42475.598136574074</v>
      </c>
      <c r="T3771">
        <f t="shared" si="235"/>
        <v>30</v>
      </c>
    </row>
    <row r="3772" spans="14:20" x14ac:dyDescent="0.55000000000000004">
      <c r="N3772" t="s">
        <v>8219</v>
      </c>
      <c r="O3772">
        <v>1431642010</v>
      </c>
      <c r="P3772">
        <v>1434234010</v>
      </c>
      <c r="Q3772">
        <f t="shared" si="234"/>
        <v>2592000</v>
      </c>
      <c r="R3772" s="12">
        <f t="shared" si="232"/>
        <v>42138.930671296301</v>
      </c>
      <c r="S3772" s="12">
        <f t="shared" si="233"/>
        <v>42168.930671296301</v>
      </c>
      <c r="T3772">
        <f t="shared" si="235"/>
        <v>30</v>
      </c>
    </row>
    <row r="3773" spans="14:20" x14ac:dyDescent="0.55000000000000004">
      <c r="N3773" t="s">
        <v>8219</v>
      </c>
      <c r="O3773">
        <v>1462307652</v>
      </c>
      <c r="P3773">
        <v>1463529600</v>
      </c>
      <c r="Q3773">
        <f t="shared" si="234"/>
        <v>1221948</v>
      </c>
      <c r="R3773" s="12">
        <f t="shared" si="232"/>
        <v>42493.857083333336</v>
      </c>
      <c r="S3773" s="12">
        <f t="shared" si="233"/>
        <v>42508</v>
      </c>
      <c r="T3773">
        <f t="shared" si="235"/>
        <v>14.14291666666395</v>
      </c>
    </row>
    <row r="3774" spans="14:20" x14ac:dyDescent="0.55000000000000004">
      <c r="N3774" t="s">
        <v>8219</v>
      </c>
      <c r="O3774">
        <v>1478616506</v>
      </c>
      <c r="P3774">
        <v>1480399200</v>
      </c>
      <c r="Q3774">
        <f t="shared" si="234"/>
        <v>1782694</v>
      </c>
      <c r="R3774" s="12">
        <f t="shared" si="232"/>
        <v>42682.616967592592</v>
      </c>
      <c r="S3774" s="12">
        <f t="shared" si="233"/>
        <v>42703.25</v>
      </c>
      <c r="T3774">
        <f t="shared" si="235"/>
        <v>20.633032407407882</v>
      </c>
    </row>
    <row r="3775" spans="14:20" x14ac:dyDescent="0.55000000000000004">
      <c r="N3775" t="s">
        <v>8219</v>
      </c>
      <c r="O3775">
        <v>1476317247</v>
      </c>
      <c r="P3775">
        <v>1479175680</v>
      </c>
      <c r="Q3775">
        <f t="shared" si="234"/>
        <v>2858433</v>
      </c>
      <c r="R3775" s="12">
        <f t="shared" si="232"/>
        <v>42656.005173611105</v>
      </c>
      <c r="S3775" s="12">
        <f t="shared" si="233"/>
        <v>42689.088888888888</v>
      </c>
      <c r="T3775">
        <f t="shared" si="235"/>
        <v>33.083715277782176</v>
      </c>
    </row>
    <row r="3776" spans="14:20" x14ac:dyDescent="0.55000000000000004">
      <c r="N3776" t="s">
        <v>8219</v>
      </c>
      <c r="O3776">
        <v>1427223655</v>
      </c>
      <c r="P3776">
        <v>1428606055</v>
      </c>
      <c r="Q3776">
        <f t="shared" si="234"/>
        <v>1382400</v>
      </c>
      <c r="R3776" s="12">
        <f t="shared" si="232"/>
        <v>42087.792303240742</v>
      </c>
      <c r="S3776" s="12">
        <f t="shared" si="233"/>
        <v>42103.792303240742</v>
      </c>
      <c r="T3776">
        <f t="shared" si="235"/>
        <v>16</v>
      </c>
    </row>
    <row r="3777" spans="14:20" x14ac:dyDescent="0.55000000000000004">
      <c r="N3777" t="s">
        <v>8219</v>
      </c>
      <c r="O3777">
        <v>1426199843</v>
      </c>
      <c r="P3777">
        <v>1428552000</v>
      </c>
      <c r="Q3777">
        <f t="shared" si="234"/>
        <v>2352157</v>
      </c>
      <c r="R3777" s="12">
        <f t="shared" si="232"/>
        <v>42075.942627314813</v>
      </c>
      <c r="S3777" s="12">
        <f t="shared" si="233"/>
        <v>42103.166666666672</v>
      </c>
      <c r="T3777">
        <f t="shared" si="235"/>
        <v>27.224039351858664</v>
      </c>
    </row>
    <row r="3778" spans="14:20" x14ac:dyDescent="0.55000000000000004">
      <c r="N3778" t="s">
        <v>8219</v>
      </c>
      <c r="O3778">
        <v>1403599778</v>
      </c>
      <c r="P3778">
        <v>1406854800</v>
      </c>
      <c r="Q3778">
        <f t="shared" si="234"/>
        <v>3255022</v>
      </c>
      <c r="R3778" s="12">
        <f t="shared" ref="R3778:R3841" si="236">(((O3778/60)/60)/24)+DATE(1970,1,1)</f>
        <v>41814.367800925924</v>
      </c>
      <c r="S3778" s="12">
        <f t="shared" ref="S3778:S3841" si="237">(((P3778/60)/60)/24)+DATE(1970,1,1)</f>
        <v>41852.041666666664</v>
      </c>
      <c r="T3778">
        <f t="shared" si="235"/>
        <v>37.673865740740439</v>
      </c>
    </row>
    <row r="3779" spans="14:20" x14ac:dyDescent="0.55000000000000004">
      <c r="N3779" t="s">
        <v>8219</v>
      </c>
      <c r="O3779">
        <v>1409884821</v>
      </c>
      <c r="P3779">
        <v>1411790400</v>
      </c>
      <c r="Q3779">
        <f t="shared" ref="Q3779:Q3842" si="238">P3779-O3779</f>
        <v>1905579</v>
      </c>
      <c r="R3779" s="12">
        <f t="shared" si="236"/>
        <v>41887.111354166671</v>
      </c>
      <c r="S3779" s="12">
        <f t="shared" si="237"/>
        <v>41909.166666666664</v>
      </c>
      <c r="T3779">
        <f t="shared" ref="T3779:T3842" si="239">S3779-R3779</f>
        <v>22.055312499993306</v>
      </c>
    </row>
    <row r="3780" spans="14:20" x14ac:dyDescent="0.55000000000000004">
      <c r="N3780" t="s">
        <v>8219</v>
      </c>
      <c r="O3780">
        <v>1418758780</v>
      </c>
      <c r="P3780">
        <v>1423942780</v>
      </c>
      <c r="Q3780">
        <f t="shared" si="238"/>
        <v>5184000</v>
      </c>
      <c r="R3780" s="12">
        <f t="shared" si="236"/>
        <v>41989.819212962961</v>
      </c>
      <c r="S3780" s="12">
        <f t="shared" si="237"/>
        <v>42049.819212962961</v>
      </c>
      <c r="T3780">
        <f t="shared" si="239"/>
        <v>60</v>
      </c>
    </row>
    <row r="3781" spans="14:20" x14ac:dyDescent="0.55000000000000004">
      <c r="N3781" t="s">
        <v>8219</v>
      </c>
      <c r="O3781">
        <v>1456421940</v>
      </c>
      <c r="P3781">
        <v>1459010340</v>
      </c>
      <c r="Q3781">
        <f t="shared" si="238"/>
        <v>2588400</v>
      </c>
      <c r="R3781" s="12">
        <f t="shared" si="236"/>
        <v>42425.735416666663</v>
      </c>
      <c r="S3781" s="12">
        <f t="shared" si="237"/>
        <v>42455.693750000006</v>
      </c>
      <c r="T3781">
        <f t="shared" si="239"/>
        <v>29.958333333343035</v>
      </c>
    </row>
    <row r="3782" spans="14:20" x14ac:dyDescent="0.55000000000000004">
      <c r="N3782" t="s">
        <v>8219</v>
      </c>
      <c r="O3782">
        <v>1433999785</v>
      </c>
      <c r="P3782">
        <v>1436817960</v>
      </c>
      <c r="Q3782">
        <f t="shared" si="238"/>
        <v>2818175</v>
      </c>
      <c r="R3782" s="12">
        <f t="shared" si="236"/>
        <v>42166.219733796301</v>
      </c>
      <c r="S3782" s="12">
        <f t="shared" si="237"/>
        <v>42198.837499999994</v>
      </c>
      <c r="T3782">
        <f t="shared" si="239"/>
        <v>32.617766203693463</v>
      </c>
    </row>
    <row r="3783" spans="14:20" x14ac:dyDescent="0.55000000000000004">
      <c r="N3783" t="s">
        <v>8219</v>
      </c>
      <c r="O3783">
        <v>1408050685</v>
      </c>
      <c r="P3783">
        <v>1410210685</v>
      </c>
      <c r="Q3783">
        <f t="shared" si="238"/>
        <v>2160000</v>
      </c>
      <c r="R3783" s="12">
        <f t="shared" si="236"/>
        <v>41865.882928240739</v>
      </c>
      <c r="S3783" s="12">
        <f t="shared" si="237"/>
        <v>41890.882928240739</v>
      </c>
      <c r="T3783">
        <f t="shared" si="239"/>
        <v>25</v>
      </c>
    </row>
    <row r="3784" spans="14:20" x14ac:dyDescent="0.55000000000000004">
      <c r="N3784" t="s">
        <v>8219</v>
      </c>
      <c r="O3784">
        <v>1466887297</v>
      </c>
      <c r="P3784">
        <v>1469401200</v>
      </c>
      <c r="Q3784">
        <f t="shared" si="238"/>
        <v>2513903</v>
      </c>
      <c r="R3784" s="12">
        <f t="shared" si="236"/>
        <v>42546.862233796302</v>
      </c>
      <c r="S3784" s="12">
        <f t="shared" si="237"/>
        <v>42575.958333333328</v>
      </c>
      <c r="T3784">
        <f t="shared" si="239"/>
        <v>29.096099537026021</v>
      </c>
    </row>
    <row r="3785" spans="14:20" x14ac:dyDescent="0.55000000000000004">
      <c r="N3785" t="s">
        <v>8219</v>
      </c>
      <c r="O3785">
        <v>1455938520</v>
      </c>
      <c r="P3785">
        <v>1458057600</v>
      </c>
      <c r="Q3785">
        <f t="shared" si="238"/>
        <v>2119080</v>
      </c>
      <c r="R3785" s="12">
        <f t="shared" si="236"/>
        <v>42420.140277777777</v>
      </c>
      <c r="S3785" s="12">
        <f t="shared" si="237"/>
        <v>42444.666666666672</v>
      </c>
      <c r="T3785">
        <f t="shared" si="239"/>
        <v>24.526388888894871</v>
      </c>
    </row>
    <row r="3786" spans="14:20" x14ac:dyDescent="0.55000000000000004">
      <c r="N3786" t="s">
        <v>8219</v>
      </c>
      <c r="O3786">
        <v>1465601532</v>
      </c>
      <c r="P3786">
        <v>1468193532</v>
      </c>
      <c r="Q3786">
        <f t="shared" si="238"/>
        <v>2592000</v>
      </c>
      <c r="R3786" s="12">
        <f t="shared" si="236"/>
        <v>42531.980694444443</v>
      </c>
      <c r="S3786" s="12">
        <f t="shared" si="237"/>
        <v>42561.980694444443</v>
      </c>
      <c r="T3786">
        <f t="shared" si="239"/>
        <v>30</v>
      </c>
    </row>
    <row r="3787" spans="14:20" x14ac:dyDescent="0.55000000000000004">
      <c r="N3787" t="s">
        <v>8219</v>
      </c>
      <c r="O3787">
        <v>1467040769</v>
      </c>
      <c r="P3787">
        <v>1470132180</v>
      </c>
      <c r="Q3787">
        <f t="shared" si="238"/>
        <v>3091411</v>
      </c>
      <c r="R3787" s="12">
        <f t="shared" si="236"/>
        <v>42548.63853009259</v>
      </c>
      <c r="S3787" s="12">
        <f t="shared" si="237"/>
        <v>42584.418749999997</v>
      </c>
      <c r="T3787">
        <f t="shared" si="239"/>
        <v>35.780219907406718</v>
      </c>
    </row>
    <row r="3788" spans="14:20" x14ac:dyDescent="0.55000000000000004">
      <c r="N3788" t="s">
        <v>8219</v>
      </c>
      <c r="O3788">
        <v>1461718475</v>
      </c>
      <c r="P3788">
        <v>1464310475</v>
      </c>
      <c r="Q3788">
        <f t="shared" si="238"/>
        <v>2592000</v>
      </c>
      <c r="R3788" s="12">
        <f t="shared" si="236"/>
        <v>42487.037905092591</v>
      </c>
      <c r="S3788" s="12">
        <f t="shared" si="237"/>
        <v>42517.037905092591</v>
      </c>
      <c r="T3788">
        <f t="shared" si="239"/>
        <v>30</v>
      </c>
    </row>
    <row r="3789" spans="14:20" x14ac:dyDescent="0.55000000000000004">
      <c r="N3789" t="s">
        <v>8219</v>
      </c>
      <c r="O3789">
        <v>1434113406</v>
      </c>
      <c r="P3789">
        <v>1436587140</v>
      </c>
      <c r="Q3789">
        <f t="shared" si="238"/>
        <v>2473734</v>
      </c>
      <c r="R3789" s="12">
        <f t="shared" si="236"/>
        <v>42167.534791666665</v>
      </c>
      <c r="S3789" s="12">
        <f t="shared" si="237"/>
        <v>42196.165972222225</v>
      </c>
      <c r="T3789">
        <f t="shared" si="239"/>
        <v>28.631180555559695</v>
      </c>
    </row>
    <row r="3790" spans="14:20" hidden="1" x14ac:dyDescent="0.55000000000000004">
      <c r="N3790" t="s">
        <v>8221</v>
      </c>
      <c r="O3790">
        <v>1448469719</v>
      </c>
      <c r="P3790">
        <v>1450887480</v>
      </c>
      <c r="Q3790">
        <f t="shared" si="238"/>
        <v>2417761</v>
      </c>
      <c r="R3790" s="12">
        <f t="shared" si="236"/>
        <v>42333.695821759262</v>
      </c>
      <c r="S3790" s="12">
        <f t="shared" si="237"/>
        <v>42361.679166666669</v>
      </c>
      <c r="T3790">
        <f t="shared" si="239"/>
        <v>27.983344907406718</v>
      </c>
    </row>
    <row r="3791" spans="14:20" hidden="1" x14ac:dyDescent="0.55000000000000004">
      <c r="N3791" t="s">
        <v>8221</v>
      </c>
      <c r="O3791">
        <v>1431630618</v>
      </c>
      <c r="P3791">
        <v>1434395418</v>
      </c>
      <c r="Q3791">
        <f t="shared" si="238"/>
        <v>2764800</v>
      </c>
      <c r="R3791" s="12">
        <f t="shared" si="236"/>
        <v>42138.798819444448</v>
      </c>
      <c r="S3791" s="12">
        <f t="shared" si="237"/>
        <v>42170.798819444448</v>
      </c>
      <c r="T3791">
        <f t="shared" si="239"/>
        <v>32</v>
      </c>
    </row>
    <row r="3792" spans="14:20" hidden="1" x14ac:dyDescent="0.55000000000000004">
      <c r="N3792" t="s">
        <v>8221</v>
      </c>
      <c r="O3792">
        <v>1477238423</v>
      </c>
      <c r="P3792">
        <v>1479834023</v>
      </c>
      <c r="Q3792">
        <f t="shared" si="238"/>
        <v>2595600</v>
      </c>
      <c r="R3792" s="12">
        <f t="shared" si="236"/>
        <v>42666.666932870372</v>
      </c>
      <c r="S3792" s="12">
        <f t="shared" si="237"/>
        <v>42696.708599537036</v>
      </c>
      <c r="T3792">
        <f t="shared" si="239"/>
        <v>30.041666666664241</v>
      </c>
    </row>
    <row r="3793" spans="14:20" hidden="1" x14ac:dyDescent="0.55000000000000004">
      <c r="N3793" t="s">
        <v>8221</v>
      </c>
      <c r="O3793">
        <v>1399480592</v>
      </c>
      <c r="P3793">
        <v>1404664592</v>
      </c>
      <c r="Q3793">
        <f t="shared" si="238"/>
        <v>5184000</v>
      </c>
      <c r="R3793" s="12">
        <f t="shared" si="236"/>
        <v>41766.692037037035</v>
      </c>
      <c r="S3793" s="12">
        <f t="shared" si="237"/>
        <v>41826.692037037035</v>
      </c>
      <c r="T3793">
        <f t="shared" si="239"/>
        <v>60</v>
      </c>
    </row>
    <row r="3794" spans="14:20" hidden="1" x14ac:dyDescent="0.55000000000000004">
      <c r="N3794" t="s">
        <v>8221</v>
      </c>
      <c r="O3794">
        <v>1434365022</v>
      </c>
      <c r="P3794">
        <v>1436957022</v>
      </c>
      <c r="Q3794">
        <f t="shared" si="238"/>
        <v>2592000</v>
      </c>
      <c r="R3794" s="12">
        <f t="shared" si="236"/>
        <v>42170.447013888886</v>
      </c>
      <c r="S3794" s="12">
        <f t="shared" si="237"/>
        <v>42200.447013888886</v>
      </c>
      <c r="T3794">
        <f t="shared" si="239"/>
        <v>30</v>
      </c>
    </row>
    <row r="3795" spans="14:20" hidden="1" x14ac:dyDescent="0.55000000000000004">
      <c r="N3795" t="s">
        <v>8221</v>
      </c>
      <c r="O3795">
        <v>1416954729</v>
      </c>
      <c r="P3795">
        <v>1418769129</v>
      </c>
      <c r="Q3795">
        <f t="shared" si="238"/>
        <v>1814400</v>
      </c>
      <c r="R3795" s="12">
        <f t="shared" si="236"/>
        <v>41968.938993055555</v>
      </c>
      <c r="S3795" s="12">
        <f t="shared" si="237"/>
        <v>41989.938993055555</v>
      </c>
      <c r="T3795">
        <f t="shared" si="239"/>
        <v>21</v>
      </c>
    </row>
    <row r="3796" spans="14:20" hidden="1" x14ac:dyDescent="0.55000000000000004">
      <c r="N3796" t="s">
        <v>8221</v>
      </c>
      <c r="O3796">
        <v>1431093354</v>
      </c>
      <c r="P3796">
        <v>1433685354</v>
      </c>
      <c r="Q3796">
        <f t="shared" si="238"/>
        <v>2592000</v>
      </c>
      <c r="R3796" s="12">
        <f t="shared" si="236"/>
        <v>42132.58048611111</v>
      </c>
      <c r="S3796" s="12">
        <f t="shared" si="237"/>
        <v>42162.58048611111</v>
      </c>
      <c r="T3796">
        <f t="shared" si="239"/>
        <v>30</v>
      </c>
    </row>
    <row r="3797" spans="14:20" hidden="1" x14ac:dyDescent="0.55000000000000004">
      <c r="N3797" t="s">
        <v>8221</v>
      </c>
      <c r="O3797">
        <v>1437042490</v>
      </c>
      <c r="P3797">
        <v>1440801000</v>
      </c>
      <c r="Q3797">
        <f t="shared" si="238"/>
        <v>3758510</v>
      </c>
      <c r="R3797" s="12">
        <f t="shared" si="236"/>
        <v>42201.436226851853</v>
      </c>
      <c r="S3797" s="12">
        <f t="shared" si="237"/>
        <v>42244.9375</v>
      </c>
      <c r="T3797">
        <f t="shared" si="239"/>
        <v>43.501273148147448</v>
      </c>
    </row>
    <row r="3798" spans="14:20" hidden="1" x14ac:dyDescent="0.55000000000000004">
      <c r="N3798" t="s">
        <v>8221</v>
      </c>
      <c r="O3798">
        <v>1479170556</v>
      </c>
      <c r="P3798">
        <v>1484354556</v>
      </c>
      <c r="Q3798">
        <f t="shared" si="238"/>
        <v>5184000</v>
      </c>
      <c r="R3798" s="12">
        <f t="shared" si="236"/>
        <v>42689.029583333337</v>
      </c>
      <c r="S3798" s="12">
        <f t="shared" si="237"/>
        <v>42749.029583333337</v>
      </c>
      <c r="T3798">
        <f t="shared" si="239"/>
        <v>60</v>
      </c>
    </row>
    <row r="3799" spans="14:20" hidden="1" x14ac:dyDescent="0.55000000000000004">
      <c r="N3799" t="s">
        <v>8221</v>
      </c>
      <c r="O3799">
        <v>1426972165</v>
      </c>
      <c r="P3799">
        <v>1429564165</v>
      </c>
      <c r="Q3799">
        <f t="shared" si="238"/>
        <v>2592000</v>
      </c>
      <c r="R3799" s="12">
        <f t="shared" si="236"/>
        <v>42084.881539351853</v>
      </c>
      <c r="S3799" s="12">
        <f t="shared" si="237"/>
        <v>42114.881539351853</v>
      </c>
      <c r="T3799">
        <f t="shared" si="239"/>
        <v>30</v>
      </c>
    </row>
    <row r="3800" spans="14:20" hidden="1" x14ac:dyDescent="0.55000000000000004">
      <c r="N3800" t="s">
        <v>8221</v>
      </c>
      <c r="O3800">
        <v>1405099248</v>
      </c>
      <c r="P3800">
        <v>1407691248</v>
      </c>
      <c r="Q3800">
        <f t="shared" si="238"/>
        <v>2592000</v>
      </c>
      <c r="R3800" s="12">
        <f t="shared" si="236"/>
        <v>41831.722777777781</v>
      </c>
      <c r="S3800" s="12">
        <f t="shared" si="237"/>
        <v>41861.722777777781</v>
      </c>
      <c r="T3800">
        <f t="shared" si="239"/>
        <v>30</v>
      </c>
    </row>
    <row r="3801" spans="14:20" hidden="1" x14ac:dyDescent="0.55000000000000004">
      <c r="N3801" t="s">
        <v>8221</v>
      </c>
      <c r="O3801">
        <v>1455142843</v>
      </c>
      <c r="P3801">
        <v>1457734843</v>
      </c>
      <c r="Q3801">
        <f t="shared" si="238"/>
        <v>2592000</v>
      </c>
      <c r="R3801" s="12">
        <f t="shared" si="236"/>
        <v>42410.93105324074</v>
      </c>
      <c r="S3801" s="12">
        <f t="shared" si="237"/>
        <v>42440.93105324074</v>
      </c>
      <c r="T3801">
        <f t="shared" si="239"/>
        <v>30</v>
      </c>
    </row>
    <row r="3802" spans="14:20" hidden="1" x14ac:dyDescent="0.55000000000000004">
      <c r="N3802" t="s">
        <v>8221</v>
      </c>
      <c r="O3802">
        <v>1418146883</v>
      </c>
      <c r="P3802">
        <v>1420952340</v>
      </c>
      <c r="Q3802">
        <f t="shared" si="238"/>
        <v>2805457</v>
      </c>
      <c r="R3802" s="12">
        <f t="shared" si="236"/>
        <v>41982.737071759257</v>
      </c>
      <c r="S3802" s="12">
        <f t="shared" si="237"/>
        <v>42015.207638888889</v>
      </c>
      <c r="T3802">
        <f t="shared" si="239"/>
        <v>32.4705671296324</v>
      </c>
    </row>
    <row r="3803" spans="14:20" hidden="1" x14ac:dyDescent="0.55000000000000004">
      <c r="N3803" t="s">
        <v>8221</v>
      </c>
      <c r="O3803">
        <v>1417536816</v>
      </c>
      <c r="P3803">
        <v>1420215216</v>
      </c>
      <c r="Q3803">
        <f t="shared" si="238"/>
        <v>2678400</v>
      </c>
      <c r="R3803" s="12">
        <f t="shared" si="236"/>
        <v>41975.676111111112</v>
      </c>
      <c r="S3803" s="12">
        <f t="shared" si="237"/>
        <v>42006.676111111112</v>
      </c>
      <c r="T3803">
        <f t="shared" si="239"/>
        <v>31</v>
      </c>
    </row>
    <row r="3804" spans="14:20" hidden="1" x14ac:dyDescent="0.55000000000000004">
      <c r="N3804" t="s">
        <v>8221</v>
      </c>
      <c r="O3804">
        <v>1442890906</v>
      </c>
      <c r="P3804">
        <v>1445482906</v>
      </c>
      <c r="Q3804">
        <f t="shared" si="238"/>
        <v>2592000</v>
      </c>
      <c r="R3804" s="12">
        <f t="shared" si="236"/>
        <v>42269.126226851848</v>
      </c>
      <c r="S3804" s="12">
        <f t="shared" si="237"/>
        <v>42299.126226851848</v>
      </c>
      <c r="T3804">
        <f t="shared" si="239"/>
        <v>30</v>
      </c>
    </row>
    <row r="3805" spans="14:20" hidden="1" x14ac:dyDescent="0.55000000000000004">
      <c r="N3805" t="s">
        <v>8221</v>
      </c>
      <c r="O3805">
        <v>1454541568</v>
      </c>
      <c r="P3805">
        <v>1457133568</v>
      </c>
      <c r="Q3805">
        <f t="shared" si="238"/>
        <v>2592000</v>
      </c>
      <c r="R3805" s="12">
        <f t="shared" si="236"/>
        <v>42403.971851851849</v>
      </c>
      <c r="S3805" s="12">
        <f t="shared" si="237"/>
        <v>42433.971851851849</v>
      </c>
      <c r="T3805">
        <f t="shared" si="239"/>
        <v>30</v>
      </c>
    </row>
    <row r="3806" spans="14:20" hidden="1" x14ac:dyDescent="0.55000000000000004">
      <c r="N3806" t="s">
        <v>8221</v>
      </c>
      <c r="O3806">
        <v>1465172024</v>
      </c>
      <c r="P3806">
        <v>1469948400</v>
      </c>
      <c r="Q3806">
        <f t="shared" si="238"/>
        <v>4776376</v>
      </c>
      <c r="R3806" s="12">
        <f t="shared" si="236"/>
        <v>42527.00953703704</v>
      </c>
      <c r="S3806" s="12">
        <f t="shared" si="237"/>
        <v>42582.291666666672</v>
      </c>
      <c r="T3806">
        <f t="shared" si="239"/>
        <v>55.282129629631527</v>
      </c>
    </row>
    <row r="3807" spans="14:20" hidden="1" x14ac:dyDescent="0.55000000000000004">
      <c r="N3807" t="s">
        <v>8221</v>
      </c>
      <c r="O3807">
        <v>1406668640</v>
      </c>
      <c r="P3807">
        <v>1411852640</v>
      </c>
      <c r="Q3807">
        <f t="shared" si="238"/>
        <v>5184000</v>
      </c>
      <c r="R3807" s="12">
        <f t="shared" si="236"/>
        <v>41849.887037037035</v>
      </c>
      <c r="S3807" s="12">
        <f t="shared" si="237"/>
        <v>41909.887037037035</v>
      </c>
      <c r="T3807">
        <f t="shared" si="239"/>
        <v>60</v>
      </c>
    </row>
    <row r="3808" spans="14:20" hidden="1" x14ac:dyDescent="0.55000000000000004">
      <c r="N3808" t="s">
        <v>8221</v>
      </c>
      <c r="O3808">
        <v>1402294381</v>
      </c>
      <c r="P3808">
        <v>1404022381</v>
      </c>
      <c r="Q3808">
        <f t="shared" si="238"/>
        <v>1728000</v>
      </c>
      <c r="R3808" s="12">
        <f t="shared" si="236"/>
        <v>41799.259039351848</v>
      </c>
      <c r="S3808" s="12">
        <f t="shared" si="237"/>
        <v>41819.259039351848</v>
      </c>
      <c r="T3808">
        <f t="shared" si="239"/>
        <v>20</v>
      </c>
    </row>
    <row r="3809" spans="14:20" hidden="1" x14ac:dyDescent="0.55000000000000004">
      <c r="N3809" t="s">
        <v>8221</v>
      </c>
      <c r="O3809">
        <v>1427492939</v>
      </c>
      <c r="P3809">
        <v>1428097739</v>
      </c>
      <c r="Q3809">
        <f t="shared" si="238"/>
        <v>604800</v>
      </c>
      <c r="R3809" s="12">
        <f t="shared" si="236"/>
        <v>42090.909016203703</v>
      </c>
      <c r="S3809" s="12">
        <f t="shared" si="237"/>
        <v>42097.909016203703</v>
      </c>
      <c r="T3809">
        <f t="shared" si="239"/>
        <v>7</v>
      </c>
    </row>
    <row r="3810" spans="14:20" x14ac:dyDescent="0.55000000000000004">
      <c r="N3810" t="s">
        <v>8219</v>
      </c>
      <c r="O3810">
        <v>1424775219</v>
      </c>
      <c r="P3810">
        <v>1429955619</v>
      </c>
      <c r="Q3810">
        <f t="shared" si="238"/>
        <v>5180400</v>
      </c>
      <c r="R3810" s="12">
        <f t="shared" si="236"/>
        <v>42059.453923611116</v>
      </c>
      <c r="S3810" s="12">
        <f t="shared" si="237"/>
        <v>42119.412256944444</v>
      </c>
      <c r="T3810">
        <f t="shared" si="239"/>
        <v>59.958333333328483</v>
      </c>
    </row>
    <row r="3811" spans="14:20" x14ac:dyDescent="0.55000000000000004">
      <c r="N3811" t="s">
        <v>8219</v>
      </c>
      <c r="O3811">
        <v>1402403907</v>
      </c>
      <c r="P3811">
        <v>1406761200</v>
      </c>
      <c r="Q3811">
        <f t="shared" si="238"/>
        <v>4357293</v>
      </c>
      <c r="R3811" s="12">
        <f t="shared" si="236"/>
        <v>41800.526701388888</v>
      </c>
      <c r="S3811" s="12">
        <f t="shared" si="237"/>
        <v>41850.958333333336</v>
      </c>
      <c r="T3811">
        <f t="shared" si="239"/>
        <v>50.431631944447872</v>
      </c>
    </row>
    <row r="3812" spans="14:20" x14ac:dyDescent="0.55000000000000004">
      <c r="N3812" t="s">
        <v>8219</v>
      </c>
      <c r="O3812">
        <v>1424377358</v>
      </c>
      <c r="P3812">
        <v>1426965758</v>
      </c>
      <c r="Q3812">
        <f t="shared" si="238"/>
        <v>2588400</v>
      </c>
      <c r="R3812" s="12">
        <f t="shared" si="236"/>
        <v>42054.849050925928</v>
      </c>
      <c r="S3812" s="12">
        <f t="shared" si="237"/>
        <v>42084.807384259257</v>
      </c>
      <c r="T3812">
        <f t="shared" si="239"/>
        <v>29.958333333328483</v>
      </c>
    </row>
    <row r="3813" spans="14:20" x14ac:dyDescent="0.55000000000000004">
      <c r="N3813" t="s">
        <v>8219</v>
      </c>
      <c r="O3813">
        <v>1461769373</v>
      </c>
      <c r="P3813">
        <v>1464692400</v>
      </c>
      <c r="Q3813">
        <f t="shared" si="238"/>
        <v>2923027</v>
      </c>
      <c r="R3813" s="12">
        <f t="shared" si="236"/>
        <v>42487.62700231481</v>
      </c>
      <c r="S3813" s="12">
        <f t="shared" si="237"/>
        <v>42521.458333333328</v>
      </c>
      <c r="T3813">
        <f t="shared" si="239"/>
        <v>33.83133101851854</v>
      </c>
    </row>
    <row r="3814" spans="14:20" x14ac:dyDescent="0.55000000000000004">
      <c r="N3814" t="s">
        <v>8219</v>
      </c>
      <c r="O3814">
        <v>1429120908</v>
      </c>
      <c r="P3814">
        <v>1433131140</v>
      </c>
      <c r="Q3814">
        <f t="shared" si="238"/>
        <v>4010232</v>
      </c>
      <c r="R3814" s="12">
        <f t="shared" si="236"/>
        <v>42109.751250000001</v>
      </c>
      <c r="S3814" s="12">
        <f t="shared" si="237"/>
        <v>42156.165972222225</v>
      </c>
      <c r="T3814">
        <f t="shared" si="239"/>
        <v>46.414722222223645</v>
      </c>
    </row>
    <row r="3815" spans="14:20" x14ac:dyDescent="0.55000000000000004">
      <c r="N3815" t="s">
        <v>8219</v>
      </c>
      <c r="O3815">
        <v>1462603021</v>
      </c>
      <c r="P3815">
        <v>1465940580</v>
      </c>
      <c r="Q3815">
        <f t="shared" si="238"/>
        <v>3337559</v>
      </c>
      <c r="R3815" s="12">
        <f t="shared" si="236"/>
        <v>42497.275706018518</v>
      </c>
      <c r="S3815" s="12">
        <f t="shared" si="237"/>
        <v>42535.904861111107</v>
      </c>
      <c r="T3815">
        <f t="shared" si="239"/>
        <v>38.629155092588917</v>
      </c>
    </row>
    <row r="3816" spans="14:20" x14ac:dyDescent="0.55000000000000004">
      <c r="N3816" t="s">
        <v>8219</v>
      </c>
      <c r="O3816">
        <v>1424727712</v>
      </c>
      <c r="P3816">
        <v>1427860740</v>
      </c>
      <c r="Q3816">
        <f t="shared" si="238"/>
        <v>3133028</v>
      </c>
      <c r="R3816" s="12">
        <f t="shared" si="236"/>
        <v>42058.904074074075</v>
      </c>
      <c r="S3816" s="12">
        <f t="shared" si="237"/>
        <v>42095.165972222225</v>
      </c>
      <c r="T3816">
        <f t="shared" si="239"/>
        <v>36.261898148150067</v>
      </c>
    </row>
    <row r="3817" spans="14:20" x14ac:dyDescent="0.55000000000000004">
      <c r="N3817" t="s">
        <v>8219</v>
      </c>
      <c r="O3817">
        <v>1437545657</v>
      </c>
      <c r="P3817">
        <v>1440111600</v>
      </c>
      <c r="Q3817">
        <f t="shared" si="238"/>
        <v>2565943</v>
      </c>
      <c r="R3817" s="12">
        <f t="shared" si="236"/>
        <v>42207.259918981479</v>
      </c>
      <c r="S3817" s="12">
        <f t="shared" si="237"/>
        <v>42236.958333333328</v>
      </c>
      <c r="T3817">
        <f t="shared" si="239"/>
        <v>29.698414351849351</v>
      </c>
    </row>
    <row r="3818" spans="14:20" x14ac:dyDescent="0.55000000000000004">
      <c r="N3818" t="s">
        <v>8219</v>
      </c>
      <c r="O3818">
        <v>1403022823</v>
      </c>
      <c r="P3818">
        <v>1405614823</v>
      </c>
      <c r="Q3818">
        <f t="shared" si="238"/>
        <v>2592000</v>
      </c>
      <c r="R3818" s="12">
        <f t="shared" si="236"/>
        <v>41807.690081018518</v>
      </c>
      <c r="S3818" s="12">
        <f t="shared" si="237"/>
        <v>41837.690081018518</v>
      </c>
      <c r="T3818">
        <f t="shared" si="239"/>
        <v>30</v>
      </c>
    </row>
    <row r="3819" spans="14:20" x14ac:dyDescent="0.55000000000000004">
      <c r="N3819" t="s">
        <v>8219</v>
      </c>
      <c r="O3819">
        <v>1444236216</v>
      </c>
      <c r="P3819">
        <v>1445659140</v>
      </c>
      <c r="Q3819">
        <f t="shared" si="238"/>
        <v>1422924</v>
      </c>
      <c r="R3819" s="12">
        <f t="shared" si="236"/>
        <v>42284.69694444444</v>
      </c>
      <c r="S3819" s="12">
        <f t="shared" si="237"/>
        <v>42301.165972222225</v>
      </c>
      <c r="T3819">
        <f t="shared" si="239"/>
        <v>16.469027777784504</v>
      </c>
    </row>
    <row r="3820" spans="14:20" x14ac:dyDescent="0.55000000000000004">
      <c r="N3820" t="s">
        <v>8219</v>
      </c>
      <c r="O3820">
        <v>1423599182</v>
      </c>
      <c r="P3820">
        <v>1426187582</v>
      </c>
      <c r="Q3820">
        <f t="shared" si="238"/>
        <v>2588400</v>
      </c>
      <c r="R3820" s="12">
        <f t="shared" si="236"/>
        <v>42045.84238425926</v>
      </c>
      <c r="S3820" s="12">
        <f t="shared" si="237"/>
        <v>42075.800717592589</v>
      </c>
      <c r="T3820">
        <f t="shared" si="239"/>
        <v>29.958333333328483</v>
      </c>
    </row>
    <row r="3821" spans="14:20" x14ac:dyDescent="0.55000000000000004">
      <c r="N3821" t="s">
        <v>8219</v>
      </c>
      <c r="O3821">
        <v>1435554104</v>
      </c>
      <c r="P3821">
        <v>1437166920</v>
      </c>
      <c r="Q3821">
        <f t="shared" si="238"/>
        <v>1612816</v>
      </c>
      <c r="R3821" s="12">
        <f t="shared" si="236"/>
        <v>42184.209537037037</v>
      </c>
      <c r="S3821" s="12">
        <f t="shared" si="237"/>
        <v>42202.876388888893</v>
      </c>
      <c r="T3821">
        <f t="shared" si="239"/>
        <v>18.666851851856336</v>
      </c>
    </row>
    <row r="3822" spans="14:20" x14ac:dyDescent="0.55000000000000004">
      <c r="N3822" t="s">
        <v>8219</v>
      </c>
      <c r="O3822">
        <v>1433518717</v>
      </c>
      <c r="P3822">
        <v>1436110717</v>
      </c>
      <c r="Q3822">
        <f t="shared" si="238"/>
        <v>2592000</v>
      </c>
      <c r="R3822" s="12">
        <f t="shared" si="236"/>
        <v>42160.651817129634</v>
      </c>
      <c r="S3822" s="12">
        <f t="shared" si="237"/>
        <v>42190.651817129634</v>
      </c>
      <c r="T3822">
        <f t="shared" si="239"/>
        <v>30</v>
      </c>
    </row>
    <row r="3823" spans="14:20" x14ac:dyDescent="0.55000000000000004">
      <c r="N3823" t="s">
        <v>8219</v>
      </c>
      <c r="O3823">
        <v>1449116407</v>
      </c>
      <c r="P3823">
        <v>1451881207</v>
      </c>
      <c r="Q3823">
        <f t="shared" si="238"/>
        <v>2764800</v>
      </c>
      <c r="R3823" s="12">
        <f t="shared" si="236"/>
        <v>42341.180636574078</v>
      </c>
      <c r="S3823" s="12">
        <f t="shared" si="237"/>
        <v>42373.180636574078</v>
      </c>
      <c r="T3823">
        <f t="shared" si="239"/>
        <v>32</v>
      </c>
    </row>
    <row r="3824" spans="14:20" x14ac:dyDescent="0.55000000000000004">
      <c r="N3824" t="s">
        <v>8219</v>
      </c>
      <c r="O3824">
        <v>1448136417</v>
      </c>
      <c r="P3824">
        <v>1453244340</v>
      </c>
      <c r="Q3824">
        <f t="shared" si="238"/>
        <v>5107923</v>
      </c>
      <c r="R3824" s="12">
        <f t="shared" si="236"/>
        <v>42329.838159722218</v>
      </c>
      <c r="S3824" s="12">
        <f t="shared" si="237"/>
        <v>42388.957638888889</v>
      </c>
      <c r="T3824">
        <f t="shared" si="239"/>
        <v>59.119479166671226</v>
      </c>
    </row>
    <row r="3825" spans="14:20" x14ac:dyDescent="0.55000000000000004">
      <c r="N3825" t="s">
        <v>8219</v>
      </c>
      <c r="O3825">
        <v>1434405044</v>
      </c>
      <c r="P3825">
        <v>1437364740</v>
      </c>
      <c r="Q3825">
        <f t="shared" si="238"/>
        <v>2959696</v>
      </c>
      <c r="R3825" s="12">
        <f t="shared" si="236"/>
        <v>42170.910231481481</v>
      </c>
      <c r="S3825" s="12">
        <f t="shared" si="237"/>
        <v>42205.165972222225</v>
      </c>
      <c r="T3825">
        <f t="shared" si="239"/>
        <v>34.255740740743931</v>
      </c>
    </row>
    <row r="3826" spans="14:20" x14ac:dyDescent="0.55000000000000004">
      <c r="N3826" t="s">
        <v>8219</v>
      </c>
      <c r="O3826">
        <v>1469026903</v>
      </c>
      <c r="P3826">
        <v>1470058860</v>
      </c>
      <c r="Q3826">
        <f t="shared" si="238"/>
        <v>1031957</v>
      </c>
      <c r="R3826" s="12">
        <f t="shared" si="236"/>
        <v>42571.626192129625</v>
      </c>
      <c r="S3826" s="12">
        <f t="shared" si="237"/>
        <v>42583.570138888885</v>
      </c>
      <c r="T3826">
        <f t="shared" si="239"/>
        <v>11.943946759260143</v>
      </c>
    </row>
    <row r="3827" spans="14:20" x14ac:dyDescent="0.55000000000000004">
      <c r="N3827" t="s">
        <v>8219</v>
      </c>
      <c r="O3827">
        <v>1432690814</v>
      </c>
      <c r="P3827">
        <v>1434505214</v>
      </c>
      <c r="Q3827">
        <f t="shared" si="238"/>
        <v>1814400</v>
      </c>
      <c r="R3827" s="12">
        <f t="shared" si="236"/>
        <v>42151.069606481484</v>
      </c>
      <c r="S3827" s="12">
        <f t="shared" si="237"/>
        <v>42172.069606481484</v>
      </c>
      <c r="T3827">
        <f t="shared" si="239"/>
        <v>21</v>
      </c>
    </row>
    <row r="3828" spans="14:20" x14ac:dyDescent="0.55000000000000004">
      <c r="N3828" t="s">
        <v>8219</v>
      </c>
      <c r="O3828">
        <v>1428401394</v>
      </c>
      <c r="P3828">
        <v>1430993394</v>
      </c>
      <c r="Q3828">
        <f t="shared" si="238"/>
        <v>2592000</v>
      </c>
      <c r="R3828" s="12">
        <f t="shared" si="236"/>
        <v>42101.423541666663</v>
      </c>
      <c r="S3828" s="12">
        <f t="shared" si="237"/>
        <v>42131.423541666663</v>
      </c>
      <c r="T3828">
        <f t="shared" si="239"/>
        <v>30</v>
      </c>
    </row>
    <row r="3829" spans="14:20" x14ac:dyDescent="0.55000000000000004">
      <c r="N3829" t="s">
        <v>8219</v>
      </c>
      <c r="O3829">
        <v>1422656201</v>
      </c>
      <c r="P3829">
        <v>1427414400</v>
      </c>
      <c r="Q3829">
        <f t="shared" si="238"/>
        <v>4758199</v>
      </c>
      <c r="R3829" s="12">
        <f t="shared" si="236"/>
        <v>42034.928252314814</v>
      </c>
      <c r="S3829" s="12">
        <f t="shared" si="237"/>
        <v>42090</v>
      </c>
      <c r="T3829">
        <f t="shared" si="239"/>
        <v>55.071747685185983</v>
      </c>
    </row>
    <row r="3830" spans="14:20" x14ac:dyDescent="0.55000000000000004">
      <c r="N3830" t="s">
        <v>8219</v>
      </c>
      <c r="O3830">
        <v>1414845587</v>
      </c>
      <c r="P3830">
        <v>1420033187</v>
      </c>
      <c r="Q3830">
        <f t="shared" si="238"/>
        <v>5187600</v>
      </c>
      <c r="R3830" s="12">
        <f t="shared" si="236"/>
        <v>41944.527627314819</v>
      </c>
      <c r="S3830" s="12">
        <f t="shared" si="237"/>
        <v>42004.569293981483</v>
      </c>
      <c r="T3830">
        <f t="shared" si="239"/>
        <v>60.041666666664241</v>
      </c>
    </row>
    <row r="3831" spans="14:20" x14ac:dyDescent="0.55000000000000004">
      <c r="N3831" t="s">
        <v>8219</v>
      </c>
      <c r="O3831">
        <v>1470948371</v>
      </c>
      <c r="P3831">
        <v>1472676371</v>
      </c>
      <c r="Q3831">
        <f t="shared" si="238"/>
        <v>1728000</v>
      </c>
      <c r="R3831" s="12">
        <f t="shared" si="236"/>
        <v>42593.865405092598</v>
      </c>
      <c r="S3831" s="12">
        <f t="shared" si="237"/>
        <v>42613.865405092598</v>
      </c>
      <c r="T3831">
        <f t="shared" si="239"/>
        <v>20</v>
      </c>
    </row>
    <row r="3832" spans="14:20" x14ac:dyDescent="0.55000000000000004">
      <c r="N3832" t="s">
        <v>8219</v>
      </c>
      <c r="O3832">
        <v>1463161611</v>
      </c>
      <c r="P3832">
        <v>1464371211</v>
      </c>
      <c r="Q3832">
        <f t="shared" si="238"/>
        <v>1209600</v>
      </c>
      <c r="R3832" s="12">
        <f t="shared" si="236"/>
        <v>42503.740868055553</v>
      </c>
      <c r="S3832" s="12">
        <f t="shared" si="237"/>
        <v>42517.740868055553</v>
      </c>
      <c r="T3832">
        <f t="shared" si="239"/>
        <v>14</v>
      </c>
    </row>
    <row r="3833" spans="14:20" x14ac:dyDescent="0.55000000000000004">
      <c r="N3833" t="s">
        <v>8219</v>
      </c>
      <c r="O3833">
        <v>1413404545</v>
      </c>
      <c r="P3833">
        <v>1415222545</v>
      </c>
      <c r="Q3833">
        <f t="shared" si="238"/>
        <v>1818000</v>
      </c>
      <c r="R3833" s="12">
        <f t="shared" si="236"/>
        <v>41927.848900462966</v>
      </c>
      <c r="S3833" s="12">
        <f t="shared" si="237"/>
        <v>41948.890567129631</v>
      </c>
      <c r="T3833">
        <f t="shared" si="239"/>
        <v>21.041666666664241</v>
      </c>
    </row>
    <row r="3834" spans="14:20" x14ac:dyDescent="0.55000000000000004">
      <c r="N3834" t="s">
        <v>8219</v>
      </c>
      <c r="O3834">
        <v>1452048335</v>
      </c>
      <c r="P3834">
        <v>1455936335</v>
      </c>
      <c r="Q3834">
        <f t="shared" si="238"/>
        <v>3888000</v>
      </c>
      <c r="R3834" s="12">
        <f t="shared" si="236"/>
        <v>42375.114988425921</v>
      </c>
      <c r="S3834" s="12">
        <f t="shared" si="237"/>
        <v>42420.114988425921</v>
      </c>
      <c r="T3834">
        <f t="shared" si="239"/>
        <v>45</v>
      </c>
    </row>
    <row r="3835" spans="14:20" x14ac:dyDescent="0.55000000000000004">
      <c r="N3835" t="s">
        <v>8219</v>
      </c>
      <c r="O3835">
        <v>1416516972</v>
      </c>
      <c r="P3835">
        <v>1417460940</v>
      </c>
      <c r="Q3835">
        <f t="shared" si="238"/>
        <v>943968</v>
      </c>
      <c r="R3835" s="12">
        <f t="shared" si="236"/>
        <v>41963.872361111105</v>
      </c>
      <c r="S3835" s="12">
        <f t="shared" si="237"/>
        <v>41974.797916666663</v>
      </c>
      <c r="T3835">
        <f t="shared" si="239"/>
        <v>10.925555555557366</v>
      </c>
    </row>
    <row r="3836" spans="14:20" x14ac:dyDescent="0.55000000000000004">
      <c r="N3836" t="s">
        <v>8219</v>
      </c>
      <c r="O3836">
        <v>1432032067</v>
      </c>
      <c r="P3836">
        <v>1434624067</v>
      </c>
      <c r="Q3836">
        <f t="shared" si="238"/>
        <v>2592000</v>
      </c>
      <c r="R3836" s="12">
        <f t="shared" si="236"/>
        <v>42143.445219907408</v>
      </c>
      <c r="S3836" s="12">
        <f t="shared" si="237"/>
        <v>42173.445219907408</v>
      </c>
      <c r="T3836">
        <f t="shared" si="239"/>
        <v>30</v>
      </c>
    </row>
    <row r="3837" spans="14:20" x14ac:dyDescent="0.55000000000000004">
      <c r="N3837" t="s">
        <v>8219</v>
      </c>
      <c r="O3837">
        <v>1459463808</v>
      </c>
      <c r="P3837">
        <v>1461278208</v>
      </c>
      <c r="Q3837">
        <f t="shared" si="238"/>
        <v>1814400</v>
      </c>
      <c r="R3837" s="12">
        <f t="shared" si="236"/>
        <v>42460.94222222222</v>
      </c>
      <c r="S3837" s="12">
        <f t="shared" si="237"/>
        <v>42481.94222222222</v>
      </c>
      <c r="T3837">
        <f t="shared" si="239"/>
        <v>21</v>
      </c>
    </row>
    <row r="3838" spans="14:20" x14ac:dyDescent="0.55000000000000004">
      <c r="N3838" t="s">
        <v>8219</v>
      </c>
      <c r="O3838">
        <v>1467497652</v>
      </c>
      <c r="P3838">
        <v>1470197340</v>
      </c>
      <c r="Q3838">
        <f t="shared" si="238"/>
        <v>2699688</v>
      </c>
      <c r="R3838" s="12">
        <f t="shared" si="236"/>
        <v>42553.926527777774</v>
      </c>
      <c r="S3838" s="12">
        <f t="shared" si="237"/>
        <v>42585.172916666663</v>
      </c>
      <c r="T3838">
        <f t="shared" si="239"/>
        <v>31.24638888888876</v>
      </c>
    </row>
    <row r="3839" spans="14:20" x14ac:dyDescent="0.55000000000000004">
      <c r="N3839" t="s">
        <v>8219</v>
      </c>
      <c r="O3839">
        <v>1432837358</v>
      </c>
      <c r="P3839">
        <v>1435947758</v>
      </c>
      <c r="Q3839">
        <f t="shared" si="238"/>
        <v>3110400</v>
      </c>
      <c r="R3839" s="12">
        <f t="shared" si="236"/>
        <v>42152.765717592592</v>
      </c>
      <c r="S3839" s="12">
        <f t="shared" si="237"/>
        <v>42188.765717592592</v>
      </c>
      <c r="T3839">
        <f t="shared" si="239"/>
        <v>36</v>
      </c>
    </row>
    <row r="3840" spans="14:20" x14ac:dyDescent="0.55000000000000004">
      <c r="N3840" t="s">
        <v>8219</v>
      </c>
      <c r="O3840">
        <v>1429722209</v>
      </c>
      <c r="P3840">
        <v>1432314209</v>
      </c>
      <c r="Q3840">
        <f t="shared" si="238"/>
        <v>2592000</v>
      </c>
      <c r="R3840" s="12">
        <f t="shared" si="236"/>
        <v>42116.710752314815</v>
      </c>
      <c r="S3840" s="12">
        <f t="shared" si="237"/>
        <v>42146.710752314815</v>
      </c>
      <c r="T3840">
        <f t="shared" si="239"/>
        <v>30</v>
      </c>
    </row>
    <row r="3841" spans="14:20" x14ac:dyDescent="0.55000000000000004">
      <c r="N3841" t="s">
        <v>8219</v>
      </c>
      <c r="O3841">
        <v>1433042724</v>
      </c>
      <c r="P3841">
        <v>1438226724</v>
      </c>
      <c r="Q3841">
        <f t="shared" si="238"/>
        <v>5184000</v>
      </c>
      <c r="R3841" s="12">
        <f t="shared" si="236"/>
        <v>42155.142638888887</v>
      </c>
      <c r="S3841" s="12">
        <f t="shared" si="237"/>
        <v>42215.142638888887</v>
      </c>
      <c r="T3841">
        <f t="shared" si="239"/>
        <v>60</v>
      </c>
    </row>
    <row r="3842" spans="14:20" x14ac:dyDescent="0.55000000000000004">
      <c r="N3842" t="s">
        <v>8219</v>
      </c>
      <c r="O3842">
        <v>1457023829</v>
      </c>
      <c r="P3842">
        <v>1459180229</v>
      </c>
      <c r="Q3842">
        <f t="shared" si="238"/>
        <v>2156400</v>
      </c>
      <c r="R3842" s="12">
        <f t="shared" ref="R3842:R3905" si="240">(((O3842/60)/60)/24)+DATE(1970,1,1)</f>
        <v>42432.701724537037</v>
      </c>
      <c r="S3842" s="12">
        <f t="shared" ref="S3842:S3905" si="241">(((P3842/60)/60)/24)+DATE(1970,1,1)</f>
        <v>42457.660057870366</v>
      </c>
      <c r="T3842">
        <f t="shared" si="239"/>
        <v>24.958333333328483</v>
      </c>
    </row>
    <row r="3843" spans="14:20" hidden="1" x14ac:dyDescent="0.55000000000000004">
      <c r="N3843" t="s">
        <v>8221</v>
      </c>
      <c r="O3843">
        <v>1400698287</v>
      </c>
      <c r="P3843">
        <v>1405882287</v>
      </c>
      <c r="Q3843">
        <f t="shared" ref="Q3843:Q3906" si="242">P3843-O3843</f>
        <v>5184000</v>
      </c>
      <c r="R3843" s="12">
        <f t="shared" si="240"/>
        <v>41780.785729166666</v>
      </c>
      <c r="S3843" s="12">
        <f t="shared" si="241"/>
        <v>41840.785729166666</v>
      </c>
      <c r="T3843">
        <f t="shared" ref="T3843:T3906" si="243">S3843-R3843</f>
        <v>60</v>
      </c>
    </row>
    <row r="3844" spans="14:20" hidden="1" x14ac:dyDescent="0.55000000000000004">
      <c r="N3844" t="s">
        <v>8221</v>
      </c>
      <c r="O3844">
        <v>1397217052</v>
      </c>
      <c r="P3844">
        <v>1399809052</v>
      </c>
      <c r="Q3844">
        <f t="shared" si="242"/>
        <v>2592000</v>
      </c>
      <c r="R3844" s="12">
        <f t="shared" si="240"/>
        <v>41740.493657407409</v>
      </c>
      <c r="S3844" s="12">
        <f t="shared" si="241"/>
        <v>41770.493657407409</v>
      </c>
      <c r="T3844">
        <f t="shared" si="243"/>
        <v>30</v>
      </c>
    </row>
    <row r="3845" spans="14:20" hidden="1" x14ac:dyDescent="0.55000000000000004">
      <c r="N3845" t="s">
        <v>8221</v>
      </c>
      <c r="O3845">
        <v>1399427064</v>
      </c>
      <c r="P3845">
        <v>1401587064</v>
      </c>
      <c r="Q3845">
        <f t="shared" si="242"/>
        <v>2160000</v>
      </c>
      <c r="R3845" s="12">
        <f t="shared" si="240"/>
        <v>41766.072500000002</v>
      </c>
      <c r="S3845" s="12">
        <f t="shared" si="241"/>
        <v>41791.072500000002</v>
      </c>
      <c r="T3845">
        <f t="shared" si="243"/>
        <v>25</v>
      </c>
    </row>
    <row r="3846" spans="14:20" hidden="1" x14ac:dyDescent="0.55000000000000004">
      <c r="N3846" t="s">
        <v>8221</v>
      </c>
      <c r="O3846">
        <v>1399474134</v>
      </c>
      <c r="P3846">
        <v>1401778740</v>
      </c>
      <c r="Q3846">
        <f t="shared" si="242"/>
        <v>2304606</v>
      </c>
      <c r="R3846" s="12">
        <f t="shared" si="240"/>
        <v>41766.617291666669</v>
      </c>
      <c r="S3846" s="12">
        <f t="shared" si="241"/>
        <v>41793.290972222225</v>
      </c>
      <c r="T3846">
        <f t="shared" si="243"/>
        <v>26.67368055555562</v>
      </c>
    </row>
    <row r="3847" spans="14:20" hidden="1" x14ac:dyDescent="0.55000000000000004">
      <c r="N3847" t="s">
        <v>8221</v>
      </c>
      <c r="O3847">
        <v>1441119774</v>
      </c>
      <c r="P3847">
        <v>1443711774</v>
      </c>
      <c r="Q3847">
        <f t="shared" si="242"/>
        <v>2592000</v>
      </c>
      <c r="R3847" s="12">
        <f t="shared" si="240"/>
        <v>42248.627013888887</v>
      </c>
      <c r="S3847" s="12">
        <f t="shared" si="241"/>
        <v>42278.627013888887</v>
      </c>
      <c r="T3847">
        <f t="shared" si="243"/>
        <v>30</v>
      </c>
    </row>
    <row r="3848" spans="14:20" hidden="1" x14ac:dyDescent="0.55000000000000004">
      <c r="N3848" t="s">
        <v>8221</v>
      </c>
      <c r="O3848">
        <v>1409721542</v>
      </c>
      <c r="P3848">
        <v>1412405940</v>
      </c>
      <c r="Q3848">
        <f t="shared" si="242"/>
        <v>2684398</v>
      </c>
      <c r="R3848" s="12">
        <f t="shared" si="240"/>
        <v>41885.221550925926</v>
      </c>
      <c r="S3848" s="12">
        <f t="shared" si="241"/>
        <v>41916.290972222225</v>
      </c>
      <c r="T3848">
        <f t="shared" si="243"/>
        <v>31.06942129629897</v>
      </c>
    </row>
    <row r="3849" spans="14:20" hidden="1" x14ac:dyDescent="0.55000000000000004">
      <c r="N3849" t="s">
        <v>8221</v>
      </c>
      <c r="O3849">
        <v>1433395391</v>
      </c>
      <c r="P3849">
        <v>1437283391</v>
      </c>
      <c r="Q3849">
        <f t="shared" si="242"/>
        <v>3888000</v>
      </c>
      <c r="R3849" s="12">
        <f t="shared" si="240"/>
        <v>42159.224432870367</v>
      </c>
      <c r="S3849" s="12">
        <f t="shared" si="241"/>
        <v>42204.224432870367</v>
      </c>
      <c r="T3849">
        <f t="shared" si="243"/>
        <v>45</v>
      </c>
    </row>
    <row r="3850" spans="14:20" hidden="1" x14ac:dyDescent="0.55000000000000004">
      <c r="N3850" t="s">
        <v>8221</v>
      </c>
      <c r="O3850">
        <v>1442604989</v>
      </c>
      <c r="P3850">
        <v>1445196989</v>
      </c>
      <c r="Q3850">
        <f t="shared" si="242"/>
        <v>2592000</v>
      </c>
      <c r="R3850" s="12">
        <f t="shared" si="240"/>
        <v>42265.817002314812</v>
      </c>
      <c r="S3850" s="12">
        <f t="shared" si="241"/>
        <v>42295.817002314812</v>
      </c>
      <c r="T3850">
        <f t="shared" si="243"/>
        <v>30</v>
      </c>
    </row>
    <row r="3851" spans="14:20" hidden="1" x14ac:dyDescent="0.55000000000000004">
      <c r="N3851" t="s">
        <v>8221</v>
      </c>
      <c r="O3851">
        <v>1431455084</v>
      </c>
      <c r="P3851">
        <v>1434047084</v>
      </c>
      <c r="Q3851">
        <f t="shared" si="242"/>
        <v>2592000</v>
      </c>
      <c r="R3851" s="12">
        <f t="shared" si="240"/>
        <v>42136.767175925925</v>
      </c>
      <c r="S3851" s="12">
        <f t="shared" si="241"/>
        <v>42166.767175925925</v>
      </c>
      <c r="T3851">
        <f t="shared" si="243"/>
        <v>30</v>
      </c>
    </row>
    <row r="3852" spans="14:20" hidden="1" x14ac:dyDescent="0.55000000000000004">
      <c r="N3852" t="s">
        <v>8221</v>
      </c>
      <c r="O3852">
        <v>1417489143</v>
      </c>
      <c r="P3852">
        <v>1420081143</v>
      </c>
      <c r="Q3852">
        <f t="shared" si="242"/>
        <v>2592000</v>
      </c>
      <c r="R3852" s="12">
        <f t="shared" si="240"/>
        <v>41975.124340277776</v>
      </c>
      <c r="S3852" s="12">
        <f t="shared" si="241"/>
        <v>42005.124340277776</v>
      </c>
      <c r="T3852">
        <f t="shared" si="243"/>
        <v>30</v>
      </c>
    </row>
    <row r="3853" spans="14:20" hidden="1" x14ac:dyDescent="0.55000000000000004">
      <c r="N3853" t="s">
        <v>8221</v>
      </c>
      <c r="O3853">
        <v>1434537179</v>
      </c>
      <c r="P3853">
        <v>1437129179</v>
      </c>
      <c r="Q3853">
        <f t="shared" si="242"/>
        <v>2592000</v>
      </c>
      <c r="R3853" s="12">
        <f t="shared" si="240"/>
        <v>42172.439571759256</v>
      </c>
      <c r="S3853" s="12">
        <f t="shared" si="241"/>
        <v>42202.439571759256</v>
      </c>
      <c r="T3853">
        <f t="shared" si="243"/>
        <v>30</v>
      </c>
    </row>
    <row r="3854" spans="14:20" hidden="1" x14ac:dyDescent="0.55000000000000004">
      <c r="N3854" t="s">
        <v>8221</v>
      </c>
      <c r="O3854">
        <v>1425270876</v>
      </c>
      <c r="P3854">
        <v>1427427276</v>
      </c>
      <c r="Q3854">
        <f t="shared" si="242"/>
        <v>2156400</v>
      </c>
      <c r="R3854" s="12">
        <f t="shared" si="240"/>
        <v>42065.190694444449</v>
      </c>
      <c r="S3854" s="12">
        <f t="shared" si="241"/>
        <v>42090.149027777778</v>
      </c>
      <c r="T3854">
        <f t="shared" si="243"/>
        <v>24.958333333328483</v>
      </c>
    </row>
    <row r="3855" spans="14:20" hidden="1" x14ac:dyDescent="0.55000000000000004">
      <c r="N3855" t="s">
        <v>8221</v>
      </c>
      <c r="O3855">
        <v>1406578178</v>
      </c>
      <c r="P3855">
        <v>1409602178</v>
      </c>
      <c r="Q3855">
        <f t="shared" si="242"/>
        <v>3024000</v>
      </c>
      <c r="R3855" s="12">
        <f t="shared" si="240"/>
        <v>41848.84002314815</v>
      </c>
      <c r="S3855" s="12">
        <f t="shared" si="241"/>
        <v>41883.84002314815</v>
      </c>
      <c r="T3855">
        <f t="shared" si="243"/>
        <v>35</v>
      </c>
    </row>
    <row r="3856" spans="14:20" hidden="1" x14ac:dyDescent="0.55000000000000004">
      <c r="N3856" t="s">
        <v>8221</v>
      </c>
      <c r="O3856">
        <v>1428614058</v>
      </c>
      <c r="P3856">
        <v>1431206058</v>
      </c>
      <c r="Q3856">
        <f t="shared" si="242"/>
        <v>2592000</v>
      </c>
      <c r="R3856" s="12">
        <f t="shared" si="240"/>
        <v>42103.884930555556</v>
      </c>
      <c r="S3856" s="12">
        <f t="shared" si="241"/>
        <v>42133.884930555556</v>
      </c>
      <c r="T3856">
        <f t="shared" si="243"/>
        <v>30</v>
      </c>
    </row>
    <row r="3857" spans="14:20" hidden="1" x14ac:dyDescent="0.55000000000000004">
      <c r="N3857" t="s">
        <v>8221</v>
      </c>
      <c r="O3857">
        <v>1424819871</v>
      </c>
      <c r="P3857">
        <v>1427408271</v>
      </c>
      <c r="Q3857">
        <f t="shared" si="242"/>
        <v>2588400</v>
      </c>
      <c r="R3857" s="12">
        <f t="shared" si="240"/>
        <v>42059.970729166671</v>
      </c>
      <c r="S3857" s="12">
        <f t="shared" si="241"/>
        <v>42089.929062499999</v>
      </c>
      <c r="T3857">
        <f t="shared" si="243"/>
        <v>29.958333333328483</v>
      </c>
    </row>
    <row r="3858" spans="14:20" hidden="1" x14ac:dyDescent="0.55000000000000004">
      <c r="N3858" t="s">
        <v>8221</v>
      </c>
      <c r="O3858">
        <v>1423245003</v>
      </c>
      <c r="P3858">
        <v>1425833403</v>
      </c>
      <c r="Q3858">
        <f t="shared" si="242"/>
        <v>2588400</v>
      </c>
      <c r="R3858" s="12">
        <f t="shared" si="240"/>
        <v>42041.743090277778</v>
      </c>
      <c r="S3858" s="12">
        <f t="shared" si="241"/>
        <v>42071.701423611114</v>
      </c>
      <c r="T3858">
        <f t="shared" si="243"/>
        <v>29.958333333335759</v>
      </c>
    </row>
    <row r="3859" spans="14:20" hidden="1" x14ac:dyDescent="0.55000000000000004">
      <c r="N3859" t="s">
        <v>8221</v>
      </c>
      <c r="O3859">
        <v>1404927690</v>
      </c>
      <c r="P3859">
        <v>1406913120</v>
      </c>
      <c r="Q3859">
        <f t="shared" si="242"/>
        <v>1985430</v>
      </c>
      <c r="R3859" s="12">
        <f t="shared" si="240"/>
        <v>41829.73715277778</v>
      </c>
      <c r="S3859" s="12">
        <f t="shared" si="241"/>
        <v>41852.716666666667</v>
      </c>
      <c r="T3859">
        <f t="shared" si="243"/>
        <v>22.979513888887595</v>
      </c>
    </row>
    <row r="3860" spans="14:20" hidden="1" x14ac:dyDescent="0.55000000000000004">
      <c r="N3860" t="s">
        <v>8221</v>
      </c>
      <c r="O3860">
        <v>1430734844</v>
      </c>
      <c r="P3860">
        <v>1432328400</v>
      </c>
      <c r="Q3860">
        <f t="shared" si="242"/>
        <v>1593556</v>
      </c>
      <c r="R3860" s="12">
        <f t="shared" si="240"/>
        <v>42128.431064814817</v>
      </c>
      <c r="S3860" s="12">
        <f t="shared" si="241"/>
        <v>42146.875</v>
      </c>
      <c r="T3860">
        <f t="shared" si="243"/>
        <v>18.443935185183364</v>
      </c>
    </row>
    <row r="3861" spans="14:20" hidden="1" x14ac:dyDescent="0.55000000000000004">
      <c r="N3861" t="s">
        <v>8221</v>
      </c>
      <c r="O3861">
        <v>1401485207</v>
      </c>
      <c r="P3861">
        <v>1403730000</v>
      </c>
      <c r="Q3861">
        <f t="shared" si="242"/>
        <v>2244793</v>
      </c>
      <c r="R3861" s="12">
        <f t="shared" si="240"/>
        <v>41789.893599537041</v>
      </c>
      <c r="S3861" s="12">
        <f t="shared" si="241"/>
        <v>41815.875</v>
      </c>
      <c r="T3861">
        <f t="shared" si="243"/>
        <v>25.981400462958845</v>
      </c>
    </row>
    <row r="3862" spans="14:20" hidden="1" x14ac:dyDescent="0.55000000000000004">
      <c r="N3862" t="s">
        <v>8221</v>
      </c>
      <c r="O3862">
        <v>1405266710</v>
      </c>
      <c r="P3862">
        <v>1407858710</v>
      </c>
      <c r="Q3862">
        <f t="shared" si="242"/>
        <v>2592000</v>
      </c>
      <c r="R3862" s="12">
        <f t="shared" si="240"/>
        <v>41833.660995370366</v>
      </c>
      <c r="S3862" s="12">
        <f t="shared" si="241"/>
        <v>41863.660995370366</v>
      </c>
      <c r="T3862">
        <f t="shared" si="243"/>
        <v>30</v>
      </c>
    </row>
    <row r="3863" spans="14:20" hidden="1" x14ac:dyDescent="0.55000000000000004">
      <c r="N3863" t="s">
        <v>8221</v>
      </c>
      <c r="O3863">
        <v>1412258977</v>
      </c>
      <c r="P3863">
        <v>1415828820</v>
      </c>
      <c r="Q3863">
        <f t="shared" si="242"/>
        <v>3569843</v>
      </c>
      <c r="R3863" s="12">
        <f t="shared" si="240"/>
        <v>41914.590011574073</v>
      </c>
      <c r="S3863" s="12">
        <f t="shared" si="241"/>
        <v>41955.907638888893</v>
      </c>
      <c r="T3863">
        <f t="shared" si="243"/>
        <v>41.317627314820129</v>
      </c>
    </row>
    <row r="3864" spans="14:20" hidden="1" x14ac:dyDescent="0.55000000000000004">
      <c r="N3864" t="s">
        <v>8221</v>
      </c>
      <c r="O3864">
        <v>1472451356</v>
      </c>
      <c r="P3864">
        <v>1473699540</v>
      </c>
      <c r="Q3864">
        <f t="shared" si="242"/>
        <v>1248184</v>
      </c>
      <c r="R3864" s="12">
        <f t="shared" si="240"/>
        <v>42611.261064814811</v>
      </c>
      <c r="S3864" s="12">
        <f t="shared" si="241"/>
        <v>42625.707638888889</v>
      </c>
      <c r="T3864">
        <f t="shared" si="243"/>
        <v>14.446574074077944</v>
      </c>
    </row>
    <row r="3865" spans="14:20" hidden="1" x14ac:dyDescent="0.55000000000000004">
      <c r="N3865" t="s">
        <v>8221</v>
      </c>
      <c r="O3865">
        <v>1441552305</v>
      </c>
      <c r="P3865">
        <v>1446739905</v>
      </c>
      <c r="Q3865">
        <f t="shared" si="242"/>
        <v>5187600</v>
      </c>
      <c r="R3865" s="12">
        <f t="shared" si="240"/>
        <v>42253.633159722223</v>
      </c>
      <c r="S3865" s="12">
        <f t="shared" si="241"/>
        <v>42313.674826388888</v>
      </c>
      <c r="T3865">
        <f t="shared" si="243"/>
        <v>60.041666666664241</v>
      </c>
    </row>
    <row r="3866" spans="14:20" hidden="1" x14ac:dyDescent="0.55000000000000004">
      <c r="N3866" t="s">
        <v>8221</v>
      </c>
      <c r="O3866">
        <v>1445203454</v>
      </c>
      <c r="P3866">
        <v>1447799054</v>
      </c>
      <c r="Q3866">
        <f t="shared" si="242"/>
        <v>2595600</v>
      </c>
      <c r="R3866" s="12">
        <f t="shared" si="240"/>
        <v>42295.891828703709</v>
      </c>
      <c r="S3866" s="12">
        <f t="shared" si="241"/>
        <v>42325.933495370366</v>
      </c>
      <c r="T3866">
        <f t="shared" si="243"/>
        <v>30.041666666656965</v>
      </c>
    </row>
    <row r="3867" spans="14:20" hidden="1" x14ac:dyDescent="0.55000000000000004">
      <c r="N3867" t="s">
        <v>8221</v>
      </c>
      <c r="O3867">
        <v>1405957098</v>
      </c>
      <c r="P3867">
        <v>1409376600</v>
      </c>
      <c r="Q3867">
        <f t="shared" si="242"/>
        <v>3419502</v>
      </c>
      <c r="R3867" s="12">
        <f t="shared" si="240"/>
        <v>41841.651597222226</v>
      </c>
      <c r="S3867" s="12">
        <f t="shared" si="241"/>
        <v>41881.229166666664</v>
      </c>
      <c r="T3867">
        <f t="shared" si="243"/>
        <v>39.577569444438268</v>
      </c>
    </row>
    <row r="3868" spans="14:20" hidden="1" x14ac:dyDescent="0.55000000000000004">
      <c r="N3868" t="s">
        <v>8221</v>
      </c>
      <c r="O3868">
        <v>1454453021</v>
      </c>
      <c r="P3868">
        <v>1458703740</v>
      </c>
      <c r="Q3868">
        <f t="shared" si="242"/>
        <v>4250719</v>
      </c>
      <c r="R3868" s="12">
        <f t="shared" si="240"/>
        <v>42402.947002314817</v>
      </c>
      <c r="S3868" s="12">
        <f t="shared" si="241"/>
        <v>42452.145138888889</v>
      </c>
      <c r="T3868">
        <f t="shared" si="243"/>
        <v>49.198136574072123</v>
      </c>
    </row>
    <row r="3869" spans="14:20" hidden="1" x14ac:dyDescent="0.55000000000000004">
      <c r="N3869" t="s">
        <v>8221</v>
      </c>
      <c r="O3869">
        <v>1463686339</v>
      </c>
      <c r="P3869">
        <v>1466278339</v>
      </c>
      <c r="Q3869">
        <f t="shared" si="242"/>
        <v>2592000</v>
      </c>
      <c r="R3869" s="12">
        <f t="shared" si="240"/>
        <v>42509.814108796301</v>
      </c>
      <c r="S3869" s="12">
        <f t="shared" si="241"/>
        <v>42539.814108796301</v>
      </c>
      <c r="T3869">
        <f t="shared" si="243"/>
        <v>30</v>
      </c>
    </row>
    <row r="3870" spans="14:20" hidden="1" x14ac:dyDescent="0.55000000000000004">
      <c r="N3870" t="s">
        <v>8220</v>
      </c>
      <c r="O3870">
        <v>1408031405</v>
      </c>
      <c r="P3870">
        <v>1410191405</v>
      </c>
      <c r="Q3870">
        <f t="shared" si="242"/>
        <v>2160000</v>
      </c>
      <c r="R3870" s="12">
        <f t="shared" si="240"/>
        <v>41865.659780092588</v>
      </c>
      <c r="S3870" s="12">
        <f t="shared" si="241"/>
        <v>41890.659780092588</v>
      </c>
      <c r="T3870">
        <f t="shared" si="243"/>
        <v>25</v>
      </c>
    </row>
    <row r="3871" spans="14:20" hidden="1" x14ac:dyDescent="0.55000000000000004">
      <c r="N3871" t="s">
        <v>8220</v>
      </c>
      <c r="O3871">
        <v>1423761792</v>
      </c>
      <c r="P3871">
        <v>1426302660</v>
      </c>
      <c r="Q3871">
        <f t="shared" si="242"/>
        <v>2540868</v>
      </c>
      <c r="R3871" s="12">
        <f t="shared" si="240"/>
        <v>42047.724444444444</v>
      </c>
      <c r="S3871" s="12">
        <f t="shared" si="241"/>
        <v>42077.132638888885</v>
      </c>
      <c r="T3871">
        <f t="shared" si="243"/>
        <v>29.408194444440596</v>
      </c>
    </row>
    <row r="3872" spans="14:20" hidden="1" x14ac:dyDescent="0.55000000000000004">
      <c r="N3872" t="s">
        <v>8220</v>
      </c>
      <c r="O3872">
        <v>1401768478</v>
      </c>
      <c r="P3872">
        <v>1404360478</v>
      </c>
      <c r="Q3872">
        <f t="shared" si="242"/>
        <v>2592000</v>
      </c>
      <c r="R3872" s="12">
        <f t="shared" si="240"/>
        <v>41793.17219907407</v>
      </c>
      <c r="S3872" s="12">
        <f t="shared" si="241"/>
        <v>41823.17219907407</v>
      </c>
      <c r="T3872">
        <f t="shared" si="243"/>
        <v>30</v>
      </c>
    </row>
    <row r="3873" spans="14:20" hidden="1" x14ac:dyDescent="0.55000000000000004">
      <c r="N3873" t="s">
        <v>8220</v>
      </c>
      <c r="O3873">
        <v>1485629050</v>
      </c>
      <c r="P3873">
        <v>1490809450</v>
      </c>
      <c r="Q3873">
        <f t="shared" si="242"/>
        <v>5180400</v>
      </c>
      <c r="R3873" s="12">
        <f t="shared" si="240"/>
        <v>42763.780671296292</v>
      </c>
      <c r="S3873" s="12">
        <f t="shared" si="241"/>
        <v>42823.739004629635</v>
      </c>
      <c r="T3873">
        <f t="shared" si="243"/>
        <v>59.958333333343035</v>
      </c>
    </row>
    <row r="3874" spans="14:20" hidden="1" x14ac:dyDescent="0.55000000000000004">
      <c r="N3874" t="s">
        <v>8220</v>
      </c>
      <c r="O3874">
        <v>1435202996</v>
      </c>
      <c r="P3874">
        <v>1439522996</v>
      </c>
      <c r="Q3874">
        <f t="shared" si="242"/>
        <v>4320000</v>
      </c>
      <c r="R3874" s="12">
        <f t="shared" si="240"/>
        <v>42180.145787037036</v>
      </c>
      <c r="S3874" s="12">
        <f t="shared" si="241"/>
        <v>42230.145787037036</v>
      </c>
      <c r="T3874">
        <f t="shared" si="243"/>
        <v>50</v>
      </c>
    </row>
    <row r="3875" spans="14:20" hidden="1" x14ac:dyDescent="0.55000000000000004">
      <c r="N3875" t="s">
        <v>8220</v>
      </c>
      <c r="O3875">
        <v>1441730535</v>
      </c>
      <c r="P3875">
        <v>1444322535</v>
      </c>
      <c r="Q3875">
        <f t="shared" si="242"/>
        <v>2592000</v>
      </c>
      <c r="R3875" s="12">
        <f t="shared" si="240"/>
        <v>42255.696006944447</v>
      </c>
      <c r="S3875" s="12">
        <f t="shared" si="241"/>
        <v>42285.696006944447</v>
      </c>
      <c r="T3875">
        <f t="shared" si="243"/>
        <v>30</v>
      </c>
    </row>
    <row r="3876" spans="14:20" hidden="1" x14ac:dyDescent="0.55000000000000004">
      <c r="N3876" t="s">
        <v>8220</v>
      </c>
      <c r="O3876">
        <v>1420244622</v>
      </c>
      <c r="P3876">
        <v>1422061200</v>
      </c>
      <c r="Q3876">
        <f t="shared" si="242"/>
        <v>1816578</v>
      </c>
      <c r="R3876" s="12">
        <f t="shared" si="240"/>
        <v>42007.016458333332</v>
      </c>
      <c r="S3876" s="12">
        <f t="shared" si="241"/>
        <v>42028.041666666672</v>
      </c>
      <c r="T3876">
        <f t="shared" si="243"/>
        <v>21.025208333339833</v>
      </c>
    </row>
    <row r="3877" spans="14:20" hidden="1" x14ac:dyDescent="0.55000000000000004">
      <c r="N3877" t="s">
        <v>8220</v>
      </c>
      <c r="O3877">
        <v>1472804365</v>
      </c>
      <c r="P3877">
        <v>1472896800</v>
      </c>
      <c r="Q3877">
        <f t="shared" si="242"/>
        <v>92435</v>
      </c>
      <c r="R3877" s="12">
        <f t="shared" si="240"/>
        <v>42615.346817129626</v>
      </c>
      <c r="S3877" s="12">
        <f t="shared" si="241"/>
        <v>42616.416666666672</v>
      </c>
      <c r="T3877">
        <f t="shared" si="243"/>
        <v>1.0698495370452292</v>
      </c>
    </row>
    <row r="3878" spans="14:20" hidden="1" x14ac:dyDescent="0.55000000000000004">
      <c r="N3878" t="s">
        <v>8220</v>
      </c>
      <c r="O3878">
        <v>1451833128</v>
      </c>
      <c r="P3878">
        <v>1454425128</v>
      </c>
      <c r="Q3878">
        <f t="shared" si="242"/>
        <v>2592000</v>
      </c>
      <c r="R3878" s="12">
        <f t="shared" si="240"/>
        <v>42372.624166666668</v>
      </c>
      <c r="S3878" s="12">
        <f t="shared" si="241"/>
        <v>42402.624166666668</v>
      </c>
      <c r="T3878">
        <f t="shared" si="243"/>
        <v>30</v>
      </c>
    </row>
    <row r="3879" spans="14:20" hidden="1" x14ac:dyDescent="0.55000000000000004">
      <c r="N3879" t="s">
        <v>8220</v>
      </c>
      <c r="O3879">
        <v>1478621752</v>
      </c>
      <c r="P3879">
        <v>1481213752</v>
      </c>
      <c r="Q3879">
        <f t="shared" si="242"/>
        <v>2592000</v>
      </c>
      <c r="R3879" s="12">
        <f t="shared" si="240"/>
        <v>42682.67768518519</v>
      </c>
      <c r="S3879" s="12">
        <f t="shared" si="241"/>
        <v>42712.67768518519</v>
      </c>
      <c r="T3879">
        <f t="shared" si="243"/>
        <v>30</v>
      </c>
    </row>
    <row r="3880" spans="14:20" hidden="1" x14ac:dyDescent="0.55000000000000004">
      <c r="N3880" t="s">
        <v>8220</v>
      </c>
      <c r="O3880">
        <v>1433014746</v>
      </c>
      <c r="P3880">
        <v>1435636740</v>
      </c>
      <c r="Q3880">
        <f t="shared" si="242"/>
        <v>2621994</v>
      </c>
      <c r="R3880" s="12">
        <f t="shared" si="240"/>
        <v>42154.818819444445</v>
      </c>
      <c r="S3880" s="12">
        <f t="shared" si="241"/>
        <v>42185.165972222225</v>
      </c>
      <c r="T3880">
        <f t="shared" si="243"/>
        <v>30.347152777780138</v>
      </c>
    </row>
    <row r="3881" spans="14:20" hidden="1" x14ac:dyDescent="0.55000000000000004">
      <c r="N3881" t="s">
        <v>8220</v>
      </c>
      <c r="O3881">
        <v>1419626396</v>
      </c>
      <c r="P3881">
        <v>1422218396</v>
      </c>
      <c r="Q3881">
        <f t="shared" si="242"/>
        <v>2592000</v>
      </c>
      <c r="R3881" s="12">
        <f t="shared" si="240"/>
        <v>41999.861064814817</v>
      </c>
      <c r="S3881" s="12">
        <f t="shared" si="241"/>
        <v>42029.861064814817</v>
      </c>
      <c r="T3881">
        <f t="shared" si="243"/>
        <v>30</v>
      </c>
    </row>
    <row r="3882" spans="14:20" hidden="1" x14ac:dyDescent="0.55000000000000004">
      <c r="N3882" t="s">
        <v>8220</v>
      </c>
      <c r="O3882">
        <v>1403724820</v>
      </c>
      <c r="P3882">
        <v>1406761200</v>
      </c>
      <c r="Q3882">
        <f t="shared" si="242"/>
        <v>3036380</v>
      </c>
      <c r="R3882" s="12">
        <f t="shared" si="240"/>
        <v>41815.815046296295</v>
      </c>
      <c r="S3882" s="12">
        <f t="shared" si="241"/>
        <v>41850.958333333336</v>
      </c>
      <c r="T3882">
        <f t="shared" si="243"/>
        <v>35.143287037040864</v>
      </c>
    </row>
    <row r="3883" spans="14:20" hidden="1" x14ac:dyDescent="0.55000000000000004">
      <c r="N3883" t="s">
        <v>8220</v>
      </c>
      <c r="O3883">
        <v>1484958399</v>
      </c>
      <c r="P3883">
        <v>1487550399</v>
      </c>
      <c r="Q3883">
        <f t="shared" si="242"/>
        <v>2592000</v>
      </c>
      <c r="R3883" s="12">
        <f t="shared" si="240"/>
        <v>42756.018506944441</v>
      </c>
      <c r="S3883" s="12">
        <f t="shared" si="241"/>
        <v>42786.018506944441</v>
      </c>
      <c r="T3883">
        <f t="shared" si="243"/>
        <v>30</v>
      </c>
    </row>
    <row r="3884" spans="14:20" hidden="1" x14ac:dyDescent="0.55000000000000004">
      <c r="N3884" t="s">
        <v>8220</v>
      </c>
      <c r="O3884">
        <v>1451950570</v>
      </c>
      <c r="P3884">
        <v>1454281380</v>
      </c>
      <c r="Q3884">
        <f t="shared" si="242"/>
        <v>2330810</v>
      </c>
      <c r="R3884" s="12">
        <f t="shared" si="240"/>
        <v>42373.983449074076</v>
      </c>
      <c r="S3884" s="12">
        <f t="shared" si="241"/>
        <v>42400.960416666669</v>
      </c>
      <c r="T3884">
        <f t="shared" si="243"/>
        <v>26.9769675925927</v>
      </c>
    </row>
    <row r="3885" spans="14:20" hidden="1" x14ac:dyDescent="0.55000000000000004">
      <c r="N3885" t="s">
        <v>8220</v>
      </c>
      <c r="O3885">
        <v>1407076069</v>
      </c>
      <c r="P3885">
        <v>1409668069</v>
      </c>
      <c r="Q3885">
        <f t="shared" si="242"/>
        <v>2592000</v>
      </c>
      <c r="R3885" s="12">
        <f t="shared" si="240"/>
        <v>41854.602650462963</v>
      </c>
      <c r="S3885" s="12">
        <f t="shared" si="241"/>
        <v>41884.602650462963</v>
      </c>
      <c r="T3885">
        <f t="shared" si="243"/>
        <v>30</v>
      </c>
    </row>
    <row r="3886" spans="14:20" hidden="1" x14ac:dyDescent="0.55000000000000004">
      <c r="N3886" t="s">
        <v>8220</v>
      </c>
      <c r="O3886">
        <v>1425322792</v>
      </c>
      <c r="P3886">
        <v>1427479192</v>
      </c>
      <c r="Q3886">
        <f t="shared" si="242"/>
        <v>2156400</v>
      </c>
      <c r="R3886" s="12">
        <f t="shared" si="240"/>
        <v>42065.791574074072</v>
      </c>
      <c r="S3886" s="12">
        <f t="shared" si="241"/>
        <v>42090.749907407408</v>
      </c>
      <c r="T3886">
        <f t="shared" si="243"/>
        <v>24.958333333335759</v>
      </c>
    </row>
    <row r="3887" spans="14:20" hidden="1" x14ac:dyDescent="0.55000000000000004">
      <c r="N3887" t="s">
        <v>8220</v>
      </c>
      <c r="O3887">
        <v>1460242191</v>
      </c>
      <c r="P3887">
        <v>1462834191</v>
      </c>
      <c r="Q3887">
        <f t="shared" si="242"/>
        <v>2592000</v>
      </c>
      <c r="R3887" s="12">
        <f t="shared" si="240"/>
        <v>42469.951284722221</v>
      </c>
      <c r="S3887" s="12">
        <f t="shared" si="241"/>
        <v>42499.951284722221</v>
      </c>
      <c r="T3887">
        <f t="shared" si="243"/>
        <v>30</v>
      </c>
    </row>
    <row r="3888" spans="14:20" hidden="1" x14ac:dyDescent="0.55000000000000004">
      <c r="N3888" t="s">
        <v>8220</v>
      </c>
      <c r="O3888">
        <v>1415683702</v>
      </c>
      <c r="P3888">
        <v>1418275702</v>
      </c>
      <c r="Q3888">
        <f t="shared" si="242"/>
        <v>2592000</v>
      </c>
      <c r="R3888" s="12">
        <f t="shared" si="240"/>
        <v>41954.228032407409</v>
      </c>
      <c r="S3888" s="12">
        <f t="shared" si="241"/>
        <v>41984.228032407409</v>
      </c>
      <c r="T3888">
        <f t="shared" si="243"/>
        <v>30</v>
      </c>
    </row>
    <row r="3889" spans="14:20" hidden="1" x14ac:dyDescent="0.55000000000000004">
      <c r="N3889" t="s">
        <v>8220</v>
      </c>
      <c r="O3889">
        <v>1426538129</v>
      </c>
      <c r="P3889">
        <v>1430517600</v>
      </c>
      <c r="Q3889">
        <f t="shared" si="242"/>
        <v>3979471</v>
      </c>
      <c r="R3889" s="12">
        <f t="shared" si="240"/>
        <v>42079.857974537037</v>
      </c>
      <c r="S3889" s="12">
        <f t="shared" si="241"/>
        <v>42125.916666666672</v>
      </c>
      <c r="T3889">
        <f t="shared" si="243"/>
        <v>46.058692129634437</v>
      </c>
    </row>
    <row r="3890" spans="14:20" hidden="1" x14ac:dyDescent="0.55000000000000004">
      <c r="N3890" t="s">
        <v>8221</v>
      </c>
      <c r="O3890">
        <v>1485522358</v>
      </c>
      <c r="P3890">
        <v>1488114358</v>
      </c>
      <c r="Q3890">
        <f t="shared" si="242"/>
        <v>2592000</v>
      </c>
      <c r="R3890" s="12">
        <f t="shared" si="240"/>
        <v>42762.545810185184</v>
      </c>
      <c r="S3890" s="12">
        <f t="shared" si="241"/>
        <v>42792.545810185184</v>
      </c>
      <c r="T3890">
        <f t="shared" si="243"/>
        <v>30</v>
      </c>
    </row>
    <row r="3891" spans="14:20" hidden="1" x14ac:dyDescent="0.55000000000000004">
      <c r="N3891" t="s">
        <v>8221</v>
      </c>
      <c r="O3891">
        <v>1417651630</v>
      </c>
      <c r="P3891">
        <v>1420413960</v>
      </c>
      <c r="Q3891">
        <f t="shared" si="242"/>
        <v>2762330</v>
      </c>
      <c r="R3891" s="12">
        <f t="shared" si="240"/>
        <v>41977.004976851851</v>
      </c>
      <c r="S3891" s="12">
        <f t="shared" si="241"/>
        <v>42008.976388888885</v>
      </c>
      <c r="T3891">
        <f t="shared" si="243"/>
        <v>31.971412037033588</v>
      </c>
    </row>
    <row r="3892" spans="14:20" hidden="1" x14ac:dyDescent="0.55000000000000004">
      <c r="N3892" t="s">
        <v>8221</v>
      </c>
      <c r="O3892">
        <v>1434478344</v>
      </c>
      <c r="P3892">
        <v>1439662344</v>
      </c>
      <c r="Q3892">
        <f t="shared" si="242"/>
        <v>5184000</v>
      </c>
      <c r="R3892" s="12">
        <f t="shared" si="240"/>
        <v>42171.758611111116</v>
      </c>
      <c r="S3892" s="12">
        <f t="shared" si="241"/>
        <v>42231.758611111116</v>
      </c>
      <c r="T3892">
        <f t="shared" si="243"/>
        <v>60</v>
      </c>
    </row>
    <row r="3893" spans="14:20" hidden="1" x14ac:dyDescent="0.55000000000000004">
      <c r="N3893" t="s">
        <v>8221</v>
      </c>
      <c r="O3893">
        <v>1424488244</v>
      </c>
      <c r="P3893">
        <v>1427086740</v>
      </c>
      <c r="Q3893">
        <f t="shared" si="242"/>
        <v>2598496</v>
      </c>
      <c r="R3893" s="12">
        <f t="shared" si="240"/>
        <v>42056.1324537037</v>
      </c>
      <c r="S3893" s="12">
        <f t="shared" si="241"/>
        <v>42086.207638888889</v>
      </c>
      <c r="T3893">
        <f t="shared" si="243"/>
        <v>30.075185185189184</v>
      </c>
    </row>
    <row r="3894" spans="14:20" hidden="1" x14ac:dyDescent="0.55000000000000004">
      <c r="N3894" t="s">
        <v>8221</v>
      </c>
      <c r="O3894">
        <v>1408203557</v>
      </c>
      <c r="P3894">
        <v>1408863600</v>
      </c>
      <c r="Q3894">
        <f t="shared" si="242"/>
        <v>660043</v>
      </c>
      <c r="R3894" s="12">
        <f t="shared" si="240"/>
        <v>41867.652280092596</v>
      </c>
      <c r="S3894" s="12">
        <f t="shared" si="241"/>
        <v>41875.291666666664</v>
      </c>
      <c r="T3894">
        <f t="shared" si="243"/>
        <v>7.6393865740683395</v>
      </c>
    </row>
    <row r="3895" spans="14:20" hidden="1" x14ac:dyDescent="0.55000000000000004">
      <c r="N3895" t="s">
        <v>8221</v>
      </c>
      <c r="O3895">
        <v>1400600840</v>
      </c>
      <c r="P3895">
        <v>1404194400</v>
      </c>
      <c r="Q3895">
        <f t="shared" si="242"/>
        <v>3593560</v>
      </c>
      <c r="R3895" s="12">
        <f t="shared" si="240"/>
        <v>41779.657870370371</v>
      </c>
      <c r="S3895" s="12">
        <f t="shared" si="241"/>
        <v>41821.25</v>
      </c>
      <c r="T3895">
        <f t="shared" si="243"/>
        <v>41.592129629629198</v>
      </c>
    </row>
    <row r="3896" spans="14:20" hidden="1" x14ac:dyDescent="0.55000000000000004">
      <c r="N3896" t="s">
        <v>8221</v>
      </c>
      <c r="O3896">
        <v>1478386812</v>
      </c>
      <c r="P3896">
        <v>1481000340</v>
      </c>
      <c r="Q3896">
        <f t="shared" si="242"/>
        <v>2613528</v>
      </c>
      <c r="R3896" s="12">
        <f t="shared" si="240"/>
        <v>42679.958472222221</v>
      </c>
      <c r="S3896" s="12">
        <f t="shared" si="241"/>
        <v>42710.207638888889</v>
      </c>
      <c r="T3896">
        <f t="shared" si="243"/>
        <v>30.249166666668316</v>
      </c>
    </row>
    <row r="3897" spans="14:20" hidden="1" x14ac:dyDescent="0.55000000000000004">
      <c r="N3897" t="s">
        <v>8221</v>
      </c>
      <c r="O3897">
        <v>1422424818</v>
      </c>
      <c r="P3897">
        <v>1425103218</v>
      </c>
      <c r="Q3897">
        <f t="shared" si="242"/>
        <v>2678400</v>
      </c>
      <c r="R3897" s="12">
        <f t="shared" si="240"/>
        <v>42032.250208333338</v>
      </c>
      <c r="S3897" s="12">
        <f t="shared" si="241"/>
        <v>42063.250208333338</v>
      </c>
      <c r="T3897">
        <f t="shared" si="243"/>
        <v>31</v>
      </c>
    </row>
    <row r="3898" spans="14:20" hidden="1" x14ac:dyDescent="0.55000000000000004">
      <c r="N3898" t="s">
        <v>8221</v>
      </c>
      <c r="O3898">
        <v>1401770178</v>
      </c>
      <c r="P3898">
        <v>1402979778</v>
      </c>
      <c r="Q3898">
        <f t="shared" si="242"/>
        <v>1209600</v>
      </c>
      <c r="R3898" s="12">
        <f t="shared" si="240"/>
        <v>41793.191875000004</v>
      </c>
      <c r="S3898" s="12">
        <f t="shared" si="241"/>
        <v>41807.191875000004</v>
      </c>
      <c r="T3898">
        <f t="shared" si="243"/>
        <v>14</v>
      </c>
    </row>
    <row r="3899" spans="14:20" hidden="1" x14ac:dyDescent="0.55000000000000004">
      <c r="N3899" t="s">
        <v>8221</v>
      </c>
      <c r="O3899">
        <v>1418158683</v>
      </c>
      <c r="P3899">
        <v>1420750683</v>
      </c>
      <c r="Q3899">
        <f t="shared" si="242"/>
        <v>2592000</v>
      </c>
      <c r="R3899" s="12">
        <f t="shared" si="240"/>
        <v>41982.87364583333</v>
      </c>
      <c r="S3899" s="12">
        <f t="shared" si="241"/>
        <v>42012.87364583333</v>
      </c>
      <c r="T3899">
        <f t="shared" si="243"/>
        <v>30</v>
      </c>
    </row>
    <row r="3900" spans="14:20" hidden="1" x14ac:dyDescent="0.55000000000000004">
      <c r="N3900" t="s">
        <v>8221</v>
      </c>
      <c r="O3900">
        <v>1436355270</v>
      </c>
      <c r="P3900">
        <v>1439827200</v>
      </c>
      <c r="Q3900">
        <f t="shared" si="242"/>
        <v>3471930</v>
      </c>
      <c r="R3900" s="12">
        <f t="shared" si="240"/>
        <v>42193.482291666667</v>
      </c>
      <c r="S3900" s="12">
        <f t="shared" si="241"/>
        <v>42233.666666666672</v>
      </c>
      <c r="T3900">
        <f t="shared" si="243"/>
        <v>40.184375000004366</v>
      </c>
    </row>
    <row r="3901" spans="14:20" hidden="1" x14ac:dyDescent="0.55000000000000004">
      <c r="N3901" t="s">
        <v>8221</v>
      </c>
      <c r="O3901">
        <v>1406140561</v>
      </c>
      <c r="P3901">
        <v>1407868561</v>
      </c>
      <c r="Q3901">
        <f t="shared" si="242"/>
        <v>1728000</v>
      </c>
      <c r="R3901" s="12">
        <f t="shared" si="240"/>
        <v>41843.775011574071</v>
      </c>
      <c r="S3901" s="12">
        <f t="shared" si="241"/>
        <v>41863.775011574071</v>
      </c>
      <c r="T3901">
        <f t="shared" si="243"/>
        <v>20</v>
      </c>
    </row>
    <row r="3902" spans="14:20" hidden="1" x14ac:dyDescent="0.55000000000000004">
      <c r="N3902" t="s">
        <v>8221</v>
      </c>
      <c r="O3902">
        <v>1431396791</v>
      </c>
      <c r="P3902">
        <v>1433988791</v>
      </c>
      <c r="Q3902">
        <f t="shared" si="242"/>
        <v>2592000</v>
      </c>
      <c r="R3902" s="12">
        <f t="shared" si="240"/>
        <v>42136.092488425929</v>
      </c>
      <c r="S3902" s="12">
        <f t="shared" si="241"/>
        <v>42166.092488425929</v>
      </c>
      <c r="T3902">
        <f t="shared" si="243"/>
        <v>30</v>
      </c>
    </row>
    <row r="3903" spans="14:20" hidden="1" x14ac:dyDescent="0.55000000000000004">
      <c r="N3903" t="s">
        <v>8221</v>
      </c>
      <c r="O3903">
        <v>1447098599</v>
      </c>
      <c r="P3903">
        <v>1450554599</v>
      </c>
      <c r="Q3903">
        <f t="shared" si="242"/>
        <v>3456000</v>
      </c>
      <c r="R3903" s="12">
        <f t="shared" si="240"/>
        <v>42317.826377314821</v>
      </c>
      <c r="S3903" s="12">
        <f t="shared" si="241"/>
        <v>42357.826377314821</v>
      </c>
      <c r="T3903">
        <f t="shared" si="243"/>
        <v>40</v>
      </c>
    </row>
    <row r="3904" spans="14:20" hidden="1" x14ac:dyDescent="0.55000000000000004">
      <c r="N3904" t="s">
        <v>8221</v>
      </c>
      <c r="O3904">
        <v>1476962042</v>
      </c>
      <c r="P3904">
        <v>1479125642</v>
      </c>
      <c r="Q3904">
        <f t="shared" si="242"/>
        <v>2163600</v>
      </c>
      <c r="R3904" s="12">
        <f t="shared" si="240"/>
        <v>42663.468078703707</v>
      </c>
      <c r="S3904" s="12">
        <f t="shared" si="241"/>
        <v>42688.509745370371</v>
      </c>
      <c r="T3904">
        <f t="shared" si="243"/>
        <v>25.041666666664241</v>
      </c>
    </row>
    <row r="3905" spans="14:20" hidden="1" x14ac:dyDescent="0.55000000000000004">
      <c r="N3905" t="s">
        <v>8221</v>
      </c>
      <c r="O3905">
        <v>1435709765</v>
      </c>
      <c r="P3905">
        <v>1439581080</v>
      </c>
      <c r="Q3905">
        <f t="shared" si="242"/>
        <v>3871315</v>
      </c>
      <c r="R3905" s="12">
        <f t="shared" si="240"/>
        <v>42186.01116898148</v>
      </c>
      <c r="S3905" s="12">
        <f t="shared" si="241"/>
        <v>42230.818055555559</v>
      </c>
      <c r="T3905">
        <f t="shared" si="243"/>
        <v>44.806886574078817</v>
      </c>
    </row>
    <row r="3906" spans="14:20" hidden="1" x14ac:dyDescent="0.55000000000000004">
      <c r="N3906" t="s">
        <v>8221</v>
      </c>
      <c r="O3906">
        <v>1427866200</v>
      </c>
      <c r="P3906">
        <v>1429074240</v>
      </c>
      <c r="Q3906">
        <f t="shared" si="242"/>
        <v>1208040</v>
      </c>
      <c r="R3906" s="12">
        <f t="shared" ref="R3906:R3969" si="244">(((O3906/60)/60)/24)+DATE(1970,1,1)</f>
        <v>42095.229166666672</v>
      </c>
      <c r="S3906" s="12">
        <f t="shared" ref="S3906:S3969" si="245">(((P3906/60)/60)/24)+DATE(1970,1,1)</f>
        <v>42109.211111111115</v>
      </c>
      <c r="T3906">
        <f t="shared" si="243"/>
        <v>13.981944444443798</v>
      </c>
    </row>
    <row r="3907" spans="14:20" hidden="1" x14ac:dyDescent="0.55000000000000004">
      <c r="N3907" t="s">
        <v>8221</v>
      </c>
      <c r="O3907">
        <v>1430405903</v>
      </c>
      <c r="P3907">
        <v>1434063600</v>
      </c>
      <c r="Q3907">
        <f t="shared" ref="Q3907:Q3970" si="246">P3907-O3907</f>
        <v>3657697</v>
      </c>
      <c r="R3907" s="12">
        <f t="shared" si="244"/>
        <v>42124.623877314814</v>
      </c>
      <c r="S3907" s="12">
        <f t="shared" si="245"/>
        <v>42166.958333333328</v>
      </c>
      <c r="T3907">
        <f t="shared" ref="T3907:T3970" si="247">S3907-R3907</f>
        <v>42.334456018514175</v>
      </c>
    </row>
    <row r="3908" spans="14:20" hidden="1" x14ac:dyDescent="0.55000000000000004">
      <c r="N3908" t="s">
        <v>8221</v>
      </c>
      <c r="O3908">
        <v>1432072893</v>
      </c>
      <c r="P3908">
        <v>1435325100</v>
      </c>
      <c r="Q3908">
        <f t="shared" si="246"/>
        <v>3252207</v>
      </c>
      <c r="R3908" s="12">
        <f t="shared" si="244"/>
        <v>42143.917743055557</v>
      </c>
      <c r="S3908" s="12">
        <f t="shared" si="245"/>
        <v>42181.559027777781</v>
      </c>
      <c r="T3908">
        <f t="shared" si="247"/>
        <v>37.641284722223645</v>
      </c>
    </row>
    <row r="3909" spans="14:20" hidden="1" x14ac:dyDescent="0.55000000000000004">
      <c r="N3909" t="s">
        <v>8221</v>
      </c>
      <c r="O3909">
        <v>1411587606</v>
      </c>
      <c r="P3909">
        <v>1414354080</v>
      </c>
      <c r="Q3909">
        <f t="shared" si="246"/>
        <v>2766474</v>
      </c>
      <c r="R3909" s="12">
        <f t="shared" si="244"/>
        <v>41906.819513888891</v>
      </c>
      <c r="S3909" s="12">
        <f t="shared" si="245"/>
        <v>41938.838888888888</v>
      </c>
      <c r="T3909">
        <f t="shared" si="247"/>
        <v>32.019374999996217</v>
      </c>
    </row>
    <row r="3910" spans="14:20" hidden="1" x14ac:dyDescent="0.55000000000000004">
      <c r="N3910" t="s">
        <v>8221</v>
      </c>
      <c r="O3910">
        <v>1405307696</v>
      </c>
      <c r="P3910">
        <v>1406603696</v>
      </c>
      <c r="Q3910">
        <f t="shared" si="246"/>
        <v>1296000</v>
      </c>
      <c r="R3910" s="12">
        <f t="shared" si="244"/>
        <v>41834.135370370372</v>
      </c>
      <c r="S3910" s="12">
        <f t="shared" si="245"/>
        <v>41849.135370370372</v>
      </c>
      <c r="T3910">
        <f t="shared" si="247"/>
        <v>15</v>
      </c>
    </row>
    <row r="3911" spans="14:20" hidden="1" x14ac:dyDescent="0.55000000000000004">
      <c r="N3911" t="s">
        <v>8221</v>
      </c>
      <c r="O3911">
        <v>1407832642</v>
      </c>
      <c r="P3911">
        <v>1410424642</v>
      </c>
      <c r="Q3911">
        <f t="shared" si="246"/>
        <v>2592000</v>
      </c>
      <c r="R3911" s="12">
        <f t="shared" si="244"/>
        <v>41863.359282407408</v>
      </c>
      <c r="S3911" s="12">
        <f t="shared" si="245"/>
        <v>41893.359282407408</v>
      </c>
      <c r="T3911">
        <f t="shared" si="247"/>
        <v>30</v>
      </c>
    </row>
    <row r="3912" spans="14:20" hidden="1" x14ac:dyDescent="0.55000000000000004">
      <c r="N3912" t="s">
        <v>8221</v>
      </c>
      <c r="O3912">
        <v>1439057397</v>
      </c>
      <c r="P3912">
        <v>1441649397</v>
      </c>
      <c r="Q3912">
        <f t="shared" si="246"/>
        <v>2592000</v>
      </c>
      <c r="R3912" s="12">
        <f t="shared" si="244"/>
        <v>42224.756909722222</v>
      </c>
      <c r="S3912" s="12">
        <f t="shared" si="245"/>
        <v>42254.756909722222</v>
      </c>
      <c r="T3912">
        <f t="shared" si="247"/>
        <v>30</v>
      </c>
    </row>
    <row r="3913" spans="14:20" hidden="1" x14ac:dyDescent="0.55000000000000004">
      <c r="N3913" t="s">
        <v>8221</v>
      </c>
      <c r="O3913">
        <v>1414438177</v>
      </c>
      <c r="P3913">
        <v>1417033777</v>
      </c>
      <c r="Q3913">
        <f t="shared" si="246"/>
        <v>2595600</v>
      </c>
      <c r="R3913" s="12">
        <f t="shared" si="244"/>
        <v>41939.8122337963</v>
      </c>
      <c r="S3913" s="12">
        <f t="shared" si="245"/>
        <v>41969.853900462964</v>
      </c>
      <c r="T3913">
        <f t="shared" si="247"/>
        <v>30.041666666664241</v>
      </c>
    </row>
    <row r="3914" spans="14:20" hidden="1" x14ac:dyDescent="0.55000000000000004">
      <c r="N3914" t="s">
        <v>8221</v>
      </c>
      <c r="O3914">
        <v>1424759330</v>
      </c>
      <c r="P3914">
        <v>1429936500</v>
      </c>
      <c r="Q3914">
        <f t="shared" si="246"/>
        <v>5177170</v>
      </c>
      <c r="R3914" s="12">
        <f t="shared" si="244"/>
        <v>42059.270023148143</v>
      </c>
      <c r="S3914" s="12">
        <f t="shared" si="245"/>
        <v>42119.190972222219</v>
      </c>
      <c r="T3914">
        <f t="shared" si="247"/>
        <v>59.920949074075907</v>
      </c>
    </row>
    <row r="3915" spans="14:20" hidden="1" x14ac:dyDescent="0.55000000000000004">
      <c r="N3915" t="s">
        <v>8221</v>
      </c>
      <c r="O3915">
        <v>1446267849</v>
      </c>
      <c r="P3915">
        <v>1448863449</v>
      </c>
      <c r="Q3915">
        <f t="shared" si="246"/>
        <v>2595600</v>
      </c>
      <c r="R3915" s="12">
        <f t="shared" si="244"/>
        <v>42308.211215277777</v>
      </c>
      <c r="S3915" s="12">
        <f t="shared" si="245"/>
        <v>42338.252881944441</v>
      </c>
      <c r="T3915">
        <f t="shared" si="247"/>
        <v>30.041666666664241</v>
      </c>
    </row>
    <row r="3916" spans="14:20" hidden="1" x14ac:dyDescent="0.55000000000000004">
      <c r="N3916" t="s">
        <v>8221</v>
      </c>
      <c r="O3916">
        <v>1429558756</v>
      </c>
      <c r="P3916">
        <v>1431298740</v>
      </c>
      <c r="Q3916">
        <f t="shared" si="246"/>
        <v>1739984</v>
      </c>
      <c r="R3916" s="12">
        <f t="shared" si="244"/>
        <v>42114.818935185183</v>
      </c>
      <c r="S3916" s="12">
        <f t="shared" si="245"/>
        <v>42134.957638888889</v>
      </c>
      <c r="T3916">
        <f t="shared" si="247"/>
        <v>20.138703703705687</v>
      </c>
    </row>
    <row r="3917" spans="14:20" hidden="1" x14ac:dyDescent="0.55000000000000004">
      <c r="N3917" t="s">
        <v>8221</v>
      </c>
      <c r="O3917">
        <v>1462232309</v>
      </c>
      <c r="P3917">
        <v>1464824309</v>
      </c>
      <c r="Q3917">
        <f t="shared" si="246"/>
        <v>2592000</v>
      </c>
      <c r="R3917" s="12">
        <f t="shared" si="244"/>
        <v>42492.98505787037</v>
      </c>
      <c r="S3917" s="12">
        <f t="shared" si="245"/>
        <v>42522.98505787037</v>
      </c>
      <c r="T3917">
        <f t="shared" si="247"/>
        <v>30</v>
      </c>
    </row>
    <row r="3918" spans="14:20" hidden="1" x14ac:dyDescent="0.55000000000000004">
      <c r="N3918" t="s">
        <v>8221</v>
      </c>
      <c r="O3918">
        <v>1462360752</v>
      </c>
      <c r="P3918">
        <v>1464952752</v>
      </c>
      <c r="Q3918">
        <f t="shared" si="246"/>
        <v>2592000</v>
      </c>
      <c r="R3918" s="12">
        <f t="shared" si="244"/>
        <v>42494.471666666665</v>
      </c>
      <c r="S3918" s="12">
        <f t="shared" si="245"/>
        <v>42524.471666666665</v>
      </c>
      <c r="T3918">
        <f t="shared" si="247"/>
        <v>30</v>
      </c>
    </row>
    <row r="3919" spans="14:20" hidden="1" x14ac:dyDescent="0.55000000000000004">
      <c r="N3919" t="s">
        <v>8221</v>
      </c>
      <c r="O3919">
        <v>1407847161</v>
      </c>
      <c r="P3919">
        <v>1410439161</v>
      </c>
      <c r="Q3919">
        <f t="shared" si="246"/>
        <v>2592000</v>
      </c>
      <c r="R3919" s="12">
        <f t="shared" si="244"/>
        <v>41863.527326388888</v>
      </c>
      <c r="S3919" s="12">
        <f t="shared" si="245"/>
        <v>41893.527326388888</v>
      </c>
      <c r="T3919">
        <f t="shared" si="247"/>
        <v>30</v>
      </c>
    </row>
    <row r="3920" spans="14:20" hidden="1" x14ac:dyDescent="0.55000000000000004">
      <c r="N3920" t="s">
        <v>8221</v>
      </c>
      <c r="O3920">
        <v>1406131023</v>
      </c>
      <c r="P3920">
        <v>1407168000</v>
      </c>
      <c r="Q3920">
        <f t="shared" si="246"/>
        <v>1036977</v>
      </c>
      <c r="R3920" s="12">
        <f t="shared" si="244"/>
        <v>41843.664618055554</v>
      </c>
      <c r="S3920" s="12">
        <f t="shared" si="245"/>
        <v>41855.666666666664</v>
      </c>
      <c r="T3920">
        <f t="shared" si="247"/>
        <v>12.002048611109785</v>
      </c>
    </row>
    <row r="3921" spans="14:20" hidden="1" x14ac:dyDescent="0.55000000000000004">
      <c r="N3921" t="s">
        <v>8221</v>
      </c>
      <c r="O3921">
        <v>1450628773</v>
      </c>
      <c r="P3921">
        <v>1453075200</v>
      </c>
      <c r="Q3921">
        <f t="shared" si="246"/>
        <v>2446427</v>
      </c>
      <c r="R3921" s="12">
        <f t="shared" si="244"/>
        <v>42358.684872685189</v>
      </c>
      <c r="S3921" s="12">
        <f t="shared" si="245"/>
        <v>42387</v>
      </c>
      <c r="T3921">
        <f t="shared" si="247"/>
        <v>28.315127314810525</v>
      </c>
    </row>
    <row r="3922" spans="14:20" hidden="1" x14ac:dyDescent="0.55000000000000004">
      <c r="N3922" t="s">
        <v>8221</v>
      </c>
      <c r="O3922">
        <v>1476436660</v>
      </c>
      <c r="P3922">
        <v>1479032260</v>
      </c>
      <c r="Q3922">
        <f t="shared" si="246"/>
        <v>2595600</v>
      </c>
      <c r="R3922" s="12">
        <f t="shared" si="244"/>
        <v>42657.38726851852</v>
      </c>
      <c r="S3922" s="12">
        <f t="shared" si="245"/>
        <v>42687.428935185191</v>
      </c>
      <c r="T3922">
        <f t="shared" si="247"/>
        <v>30.041666666671517</v>
      </c>
    </row>
    <row r="3923" spans="14:20" hidden="1" x14ac:dyDescent="0.55000000000000004">
      <c r="N3923" t="s">
        <v>8221</v>
      </c>
      <c r="O3923">
        <v>1413291655</v>
      </c>
      <c r="P3923">
        <v>1414346400</v>
      </c>
      <c r="Q3923">
        <f t="shared" si="246"/>
        <v>1054745</v>
      </c>
      <c r="R3923" s="12">
        <f t="shared" si="244"/>
        <v>41926.542303240742</v>
      </c>
      <c r="S3923" s="12">
        <f t="shared" si="245"/>
        <v>41938.75</v>
      </c>
      <c r="T3923">
        <f t="shared" si="247"/>
        <v>12.207696759258397</v>
      </c>
    </row>
    <row r="3924" spans="14:20" hidden="1" x14ac:dyDescent="0.55000000000000004">
      <c r="N3924" t="s">
        <v>8221</v>
      </c>
      <c r="O3924">
        <v>1421432810</v>
      </c>
      <c r="P3924">
        <v>1425337200</v>
      </c>
      <c r="Q3924">
        <f t="shared" si="246"/>
        <v>3904390</v>
      </c>
      <c r="R3924" s="12">
        <f t="shared" si="244"/>
        <v>42020.768634259264</v>
      </c>
      <c r="S3924" s="12">
        <f t="shared" si="245"/>
        <v>42065.958333333328</v>
      </c>
      <c r="T3924">
        <f t="shared" si="247"/>
        <v>45.189699074064265</v>
      </c>
    </row>
    <row r="3925" spans="14:20" hidden="1" x14ac:dyDescent="0.55000000000000004">
      <c r="N3925" t="s">
        <v>8221</v>
      </c>
      <c r="O3925">
        <v>1426203071</v>
      </c>
      <c r="P3925">
        <v>1428622271</v>
      </c>
      <c r="Q3925">
        <f t="shared" si="246"/>
        <v>2419200</v>
      </c>
      <c r="R3925" s="12">
        <f t="shared" si="244"/>
        <v>42075.979988425926</v>
      </c>
      <c r="S3925" s="12">
        <f t="shared" si="245"/>
        <v>42103.979988425926</v>
      </c>
      <c r="T3925">
        <f t="shared" si="247"/>
        <v>28</v>
      </c>
    </row>
    <row r="3926" spans="14:20" hidden="1" x14ac:dyDescent="0.55000000000000004">
      <c r="N3926" t="s">
        <v>8221</v>
      </c>
      <c r="O3926">
        <v>1401231722</v>
      </c>
      <c r="P3926">
        <v>1403823722</v>
      </c>
      <c r="Q3926">
        <f t="shared" si="246"/>
        <v>2592000</v>
      </c>
      <c r="R3926" s="12">
        <f t="shared" si="244"/>
        <v>41786.959745370368</v>
      </c>
      <c r="S3926" s="12">
        <f t="shared" si="245"/>
        <v>41816.959745370368</v>
      </c>
      <c r="T3926">
        <f t="shared" si="247"/>
        <v>30</v>
      </c>
    </row>
    <row r="3927" spans="14:20" hidden="1" x14ac:dyDescent="0.55000000000000004">
      <c r="N3927" t="s">
        <v>8221</v>
      </c>
      <c r="O3927">
        <v>1404161639</v>
      </c>
      <c r="P3927">
        <v>1406753639</v>
      </c>
      <c r="Q3927">
        <f t="shared" si="246"/>
        <v>2592000</v>
      </c>
      <c r="R3927" s="12">
        <f t="shared" si="244"/>
        <v>41820.870821759258</v>
      </c>
      <c r="S3927" s="12">
        <f t="shared" si="245"/>
        <v>41850.870821759258</v>
      </c>
      <c r="T3927">
        <f t="shared" si="247"/>
        <v>30</v>
      </c>
    </row>
    <row r="3928" spans="14:20" hidden="1" x14ac:dyDescent="0.55000000000000004">
      <c r="N3928" t="s">
        <v>8221</v>
      </c>
      <c r="O3928">
        <v>1417053748</v>
      </c>
      <c r="P3928">
        <v>1419645748</v>
      </c>
      <c r="Q3928">
        <f t="shared" si="246"/>
        <v>2592000</v>
      </c>
      <c r="R3928" s="12">
        <f t="shared" si="244"/>
        <v>41970.085046296299</v>
      </c>
      <c r="S3928" s="12">
        <f t="shared" si="245"/>
        <v>42000.085046296299</v>
      </c>
      <c r="T3928">
        <f t="shared" si="247"/>
        <v>30</v>
      </c>
    </row>
    <row r="3929" spans="14:20" hidden="1" x14ac:dyDescent="0.55000000000000004">
      <c r="N3929" t="s">
        <v>8221</v>
      </c>
      <c r="O3929">
        <v>1404973504</v>
      </c>
      <c r="P3929">
        <v>1407565504</v>
      </c>
      <c r="Q3929">
        <f t="shared" si="246"/>
        <v>2592000</v>
      </c>
      <c r="R3929" s="12">
        <f t="shared" si="244"/>
        <v>41830.267407407409</v>
      </c>
      <c r="S3929" s="12">
        <f t="shared" si="245"/>
        <v>41860.267407407409</v>
      </c>
      <c r="T3929">
        <f t="shared" si="247"/>
        <v>30</v>
      </c>
    </row>
    <row r="3930" spans="14:20" hidden="1" x14ac:dyDescent="0.55000000000000004">
      <c r="N3930" t="s">
        <v>8221</v>
      </c>
      <c r="O3930">
        <v>1442593427</v>
      </c>
      <c r="P3930">
        <v>1444971540</v>
      </c>
      <c r="Q3930">
        <f t="shared" si="246"/>
        <v>2378113</v>
      </c>
      <c r="R3930" s="12">
        <f t="shared" si="244"/>
        <v>42265.683182870373</v>
      </c>
      <c r="S3930" s="12">
        <f t="shared" si="245"/>
        <v>42293.207638888889</v>
      </c>
      <c r="T3930">
        <f t="shared" si="247"/>
        <v>27.524456018516503</v>
      </c>
    </row>
    <row r="3931" spans="14:20" hidden="1" x14ac:dyDescent="0.55000000000000004">
      <c r="N3931" t="s">
        <v>8221</v>
      </c>
      <c r="O3931">
        <v>1471636265</v>
      </c>
      <c r="P3931">
        <v>1474228265</v>
      </c>
      <c r="Q3931">
        <f t="shared" si="246"/>
        <v>2592000</v>
      </c>
      <c r="R3931" s="12">
        <f t="shared" si="244"/>
        <v>42601.827141203699</v>
      </c>
      <c r="S3931" s="12">
        <f t="shared" si="245"/>
        <v>42631.827141203699</v>
      </c>
      <c r="T3931">
        <f t="shared" si="247"/>
        <v>30</v>
      </c>
    </row>
    <row r="3932" spans="14:20" hidden="1" x14ac:dyDescent="0.55000000000000004">
      <c r="N3932" t="s">
        <v>8221</v>
      </c>
      <c r="O3932">
        <v>1457078868</v>
      </c>
      <c r="P3932">
        <v>1459490400</v>
      </c>
      <c r="Q3932">
        <f t="shared" si="246"/>
        <v>2411532</v>
      </c>
      <c r="R3932" s="12">
        <f t="shared" si="244"/>
        <v>42433.338749999995</v>
      </c>
      <c r="S3932" s="12">
        <f t="shared" si="245"/>
        <v>42461.25</v>
      </c>
      <c r="T3932">
        <f t="shared" si="247"/>
        <v>27.911250000004657</v>
      </c>
    </row>
    <row r="3933" spans="14:20" hidden="1" x14ac:dyDescent="0.55000000000000004">
      <c r="N3933" t="s">
        <v>8221</v>
      </c>
      <c r="O3933">
        <v>1439350707</v>
      </c>
      <c r="P3933">
        <v>1441510707</v>
      </c>
      <c r="Q3933">
        <f t="shared" si="246"/>
        <v>2160000</v>
      </c>
      <c r="R3933" s="12">
        <f t="shared" si="244"/>
        <v>42228.151701388888</v>
      </c>
      <c r="S3933" s="12">
        <f t="shared" si="245"/>
        <v>42253.151701388888</v>
      </c>
      <c r="T3933">
        <f t="shared" si="247"/>
        <v>25</v>
      </c>
    </row>
    <row r="3934" spans="14:20" hidden="1" x14ac:dyDescent="0.55000000000000004">
      <c r="N3934" t="s">
        <v>8221</v>
      </c>
      <c r="O3934">
        <v>1455508964</v>
      </c>
      <c r="P3934">
        <v>1458097364</v>
      </c>
      <c r="Q3934">
        <f t="shared" si="246"/>
        <v>2588400</v>
      </c>
      <c r="R3934" s="12">
        <f t="shared" si="244"/>
        <v>42415.168564814812</v>
      </c>
      <c r="S3934" s="12">
        <f t="shared" si="245"/>
        <v>42445.126898148148</v>
      </c>
      <c r="T3934">
        <f t="shared" si="247"/>
        <v>29.958333333335759</v>
      </c>
    </row>
    <row r="3935" spans="14:20" hidden="1" x14ac:dyDescent="0.55000000000000004">
      <c r="N3935" t="s">
        <v>8221</v>
      </c>
      <c r="O3935">
        <v>1466205262</v>
      </c>
      <c r="P3935">
        <v>1468716180</v>
      </c>
      <c r="Q3935">
        <f t="shared" si="246"/>
        <v>2510918</v>
      </c>
      <c r="R3935" s="12">
        <f t="shared" si="244"/>
        <v>42538.968310185184</v>
      </c>
      <c r="S3935" s="12">
        <f t="shared" si="245"/>
        <v>42568.029861111107</v>
      </c>
      <c r="T3935">
        <f t="shared" si="247"/>
        <v>29.061550925922347</v>
      </c>
    </row>
    <row r="3936" spans="14:20" hidden="1" x14ac:dyDescent="0.55000000000000004">
      <c r="N3936" t="s">
        <v>8221</v>
      </c>
      <c r="O3936">
        <v>1439827639</v>
      </c>
      <c r="P3936">
        <v>1443704400</v>
      </c>
      <c r="Q3936">
        <f t="shared" si="246"/>
        <v>3876761</v>
      </c>
      <c r="R3936" s="12">
        <f t="shared" si="244"/>
        <v>42233.671747685185</v>
      </c>
      <c r="S3936" s="12">
        <f t="shared" si="245"/>
        <v>42278.541666666672</v>
      </c>
      <c r="T3936">
        <f t="shared" si="247"/>
        <v>44.86991898148699</v>
      </c>
    </row>
    <row r="3937" spans="14:20" hidden="1" x14ac:dyDescent="0.55000000000000004">
      <c r="N3937" t="s">
        <v>8221</v>
      </c>
      <c r="O3937">
        <v>1438789546</v>
      </c>
      <c r="P3937">
        <v>1443973546</v>
      </c>
      <c r="Q3937">
        <f t="shared" si="246"/>
        <v>5184000</v>
      </c>
      <c r="R3937" s="12">
        <f t="shared" si="244"/>
        <v>42221.656782407401</v>
      </c>
      <c r="S3937" s="12">
        <f t="shared" si="245"/>
        <v>42281.656782407401</v>
      </c>
      <c r="T3937">
        <f t="shared" si="247"/>
        <v>60</v>
      </c>
    </row>
    <row r="3938" spans="14:20" hidden="1" x14ac:dyDescent="0.55000000000000004">
      <c r="N3938" t="s">
        <v>8221</v>
      </c>
      <c r="O3938">
        <v>1477981120</v>
      </c>
      <c r="P3938">
        <v>1480576720</v>
      </c>
      <c r="Q3938">
        <f t="shared" si="246"/>
        <v>2595600</v>
      </c>
      <c r="R3938" s="12">
        <f t="shared" si="244"/>
        <v>42675.262962962966</v>
      </c>
      <c r="S3938" s="12">
        <f t="shared" si="245"/>
        <v>42705.304629629631</v>
      </c>
      <c r="T3938">
        <f t="shared" si="247"/>
        <v>30.041666666664241</v>
      </c>
    </row>
    <row r="3939" spans="14:20" hidden="1" x14ac:dyDescent="0.55000000000000004">
      <c r="N3939" t="s">
        <v>8221</v>
      </c>
      <c r="O3939">
        <v>1465830560</v>
      </c>
      <c r="P3939">
        <v>1468249760</v>
      </c>
      <c r="Q3939">
        <f t="shared" si="246"/>
        <v>2419200</v>
      </c>
      <c r="R3939" s="12">
        <f t="shared" si="244"/>
        <v>42534.631481481483</v>
      </c>
      <c r="S3939" s="12">
        <f t="shared" si="245"/>
        <v>42562.631481481483</v>
      </c>
      <c r="T3939">
        <f t="shared" si="247"/>
        <v>28</v>
      </c>
    </row>
    <row r="3940" spans="14:20" hidden="1" x14ac:dyDescent="0.55000000000000004">
      <c r="N3940" t="s">
        <v>8221</v>
      </c>
      <c r="O3940">
        <v>1432763054</v>
      </c>
      <c r="P3940">
        <v>1435441454</v>
      </c>
      <c r="Q3940">
        <f t="shared" si="246"/>
        <v>2678400</v>
      </c>
      <c r="R3940" s="12">
        <f t="shared" si="244"/>
        <v>42151.905717592599</v>
      </c>
      <c r="S3940" s="12">
        <f t="shared" si="245"/>
        <v>42182.905717592599</v>
      </c>
      <c r="T3940">
        <f t="shared" si="247"/>
        <v>31</v>
      </c>
    </row>
    <row r="3941" spans="14:20" hidden="1" x14ac:dyDescent="0.55000000000000004">
      <c r="N3941" t="s">
        <v>8221</v>
      </c>
      <c r="O3941">
        <v>1412328979</v>
      </c>
      <c r="P3941">
        <v>1412656200</v>
      </c>
      <c r="Q3941">
        <f t="shared" si="246"/>
        <v>327221</v>
      </c>
      <c r="R3941" s="12">
        <f t="shared" si="244"/>
        <v>41915.400219907409</v>
      </c>
      <c r="S3941" s="12">
        <f t="shared" si="245"/>
        <v>41919.1875</v>
      </c>
      <c r="T3941">
        <f t="shared" si="247"/>
        <v>3.7872800925906631</v>
      </c>
    </row>
    <row r="3942" spans="14:20" hidden="1" x14ac:dyDescent="0.55000000000000004">
      <c r="N3942" t="s">
        <v>8221</v>
      </c>
      <c r="O3942">
        <v>1416311351</v>
      </c>
      <c r="P3942">
        <v>1420199351</v>
      </c>
      <c r="Q3942">
        <f t="shared" si="246"/>
        <v>3888000</v>
      </c>
      <c r="R3942" s="12">
        <f t="shared" si="244"/>
        <v>41961.492488425924</v>
      </c>
      <c r="S3942" s="12">
        <f t="shared" si="245"/>
        <v>42006.492488425924</v>
      </c>
      <c r="T3942">
        <f t="shared" si="247"/>
        <v>45</v>
      </c>
    </row>
    <row r="3943" spans="14:20" hidden="1" x14ac:dyDescent="0.55000000000000004">
      <c r="N3943" t="s">
        <v>8221</v>
      </c>
      <c r="O3943">
        <v>1414505137</v>
      </c>
      <c r="P3943">
        <v>1416877200</v>
      </c>
      <c r="Q3943">
        <f t="shared" si="246"/>
        <v>2372063</v>
      </c>
      <c r="R3943" s="12">
        <f t="shared" si="244"/>
        <v>41940.587233796294</v>
      </c>
      <c r="S3943" s="12">
        <f t="shared" si="245"/>
        <v>41968.041666666672</v>
      </c>
      <c r="T3943">
        <f t="shared" si="247"/>
        <v>27.454432870377786</v>
      </c>
    </row>
    <row r="3944" spans="14:20" hidden="1" x14ac:dyDescent="0.55000000000000004">
      <c r="N3944" t="s">
        <v>8221</v>
      </c>
      <c r="O3944">
        <v>1429306914</v>
      </c>
      <c r="P3944">
        <v>1434490914</v>
      </c>
      <c r="Q3944">
        <f t="shared" si="246"/>
        <v>5184000</v>
      </c>
      <c r="R3944" s="12">
        <f t="shared" si="244"/>
        <v>42111.904097222221</v>
      </c>
      <c r="S3944" s="12">
        <f t="shared" si="245"/>
        <v>42171.904097222221</v>
      </c>
      <c r="T3944">
        <f t="shared" si="247"/>
        <v>60</v>
      </c>
    </row>
    <row r="3945" spans="14:20" hidden="1" x14ac:dyDescent="0.55000000000000004">
      <c r="N3945" t="s">
        <v>8221</v>
      </c>
      <c r="O3945">
        <v>1443811268</v>
      </c>
      <c r="P3945">
        <v>1446483000</v>
      </c>
      <c r="Q3945">
        <f t="shared" si="246"/>
        <v>2671732</v>
      </c>
      <c r="R3945" s="12">
        <f t="shared" si="244"/>
        <v>42279.778564814813</v>
      </c>
      <c r="S3945" s="12">
        <f t="shared" si="245"/>
        <v>42310.701388888891</v>
      </c>
      <c r="T3945">
        <f t="shared" si="247"/>
        <v>30.922824074077653</v>
      </c>
    </row>
    <row r="3946" spans="14:20" hidden="1" x14ac:dyDescent="0.55000000000000004">
      <c r="N3946" t="s">
        <v>8221</v>
      </c>
      <c r="O3946">
        <v>1438098875</v>
      </c>
      <c r="P3946">
        <v>1440690875</v>
      </c>
      <c r="Q3946">
        <f t="shared" si="246"/>
        <v>2592000</v>
      </c>
      <c r="R3946" s="12">
        <f t="shared" si="244"/>
        <v>42213.662905092591</v>
      </c>
      <c r="S3946" s="12">
        <f t="shared" si="245"/>
        <v>42243.662905092591</v>
      </c>
      <c r="T3946">
        <f t="shared" si="247"/>
        <v>30</v>
      </c>
    </row>
    <row r="3947" spans="14:20" hidden="1" x14ac:dyDescent="0.55000000000000004">
      <c r="N3947" t="s">
        <v>8221</v>
      </c>
      <c r="O3947">
        <v>1429125268</v>
      </c>
      <c r="P3947">
        <v>1431717268</v>
      </c>
      <c r="Q3947">
        <f t="shared" si="246"/>
        <v>2592000</v>
      </c>
      <c r="R3947" s="12">
        <f t="shared" si="244"/>
        <v>42109.801712962959</v>
      </c>
      <c r="S3947" s="12">
        <f t="shared" si="245"/>
        <v>42139.801712962959</v>
      </c>
      <c r="T3947">
        <f t="shared" si="247"/>
        <v>30</v>
      </c>
    </row>
    <row r="3948" spans="14:20" hidden="1" x14ac:dyDescent="0.55000000000000004">
      <c r="N3948" t="s">
        <v>8221</v>
      </c>
      <c r="O3948">
        <v>1422388822</v>
      </c>
      <c r="P3948">
        <v>1425110400</v>
      </c>
      <c r="Q3948">
        <f t="shared" si="246"/>
        <v>2721578</v>
      </c>
      <c r="R3948" s="12">
        <f t="shared" si="244"/>
        <v>42031.833587962959</v>
      </c>
      <c r="S3948" s="12">
        <f t="shared" si="245"/>
        <v>42063.333333333328</v>
      </c>
      <c r="T3948">
        <f t="shared" si="247"/>
        <v>31.499745370369055</v>
      </c>
    </row>
    <row r="3949" spans="14:20" hidden="1" x14ac:dyDescent="0.55000000000000004">
      <c r="N3949" t="s">
        <v>8221</v>
      </c>
      <c r="O3949">
        <v>1472786744</v>
      </c>
      <c r="P3949">
        <v>1475378744</v>
      </c>
      <c r="Q3949">
        <f t="shared" si="246"/>
        <v>2592000</v>
      </c>
      <c r="R3949" s="12">
        <f t="shared" si="244"/>
        <v>42615.142870370371</v>
      </c>
      <c r="S3949" s="12">
        <f t="shared" si="245"/>
        <v>42645.142870370371</v>
      </c>
      <c r="T3949">
        <f t="shared" si="247"/>
        <v>30</v>
      </c>
    </row>
    <row r="3950" spans="14:20" hidden="1" x14ac:dyDescent="0.55000000000000004">
      <c r="N3950" t="s">
        <v>8221</v>
      </c>
      <c r="O3950">
        <v>1404892123</v>
      </c>
      <c r="P3950">
        <v>1410076123</v>
      </c>
      <c r="Q3950">
        <f t="shared" si="246"/>
        <v>5184000</v>
      </c>
      <c r="R3950" s="12">
        <f t="shared" si="244"/>
        <v>41829.325497685182</v>
      </c>
      <c r="S3950" s="12">
        <f t="shared" si="245"/>
        <v>41889.325497685182</v>
      </c>
      <c r="T3950">
        <f t="shared" si="247"/>
        <v>60</v>
      </c>
    </row>
    <row r="3951" spans="14:20" hidden="1" x14ac:dyDescent="0.55000000000000004">
      <c r="N3951" t="s">
        <v>8221</v>
      </c>
      <c r="O3951">
        <v>1421031221</v>
      </c>
      <c r="P3951">
        <v>1423623221</v>
      </c>
      <c r="Q3951">
        <f t="shared" si="246"/>
        <v>2592000</v>
      </c>
      <c r="R3951" s="12">
        <f t="shared" si="244"/>
        <v>42016.120613425926</v>
      </c>
      <c r="S3951" s="12">
        <f t="shared" si="245"/>
        <v>42046.120613425926</v>
      </c>
      <c r="T3951">
        <f t="shared" si="247"/>
        <v>30</v>
      </c>
    </row>
    <row r="3952" spans="14:20" hidden="1" x14ac:dyDescent="0.55000000000000004">
      <c r="N3952" t="s">
        <v>8221</v>
      </c>
      <c r="O3952">
        <v>1457628680</v>
      </c>
      <c r="P3952">
        <v>1460140500</v>
      </c>
      <c r="Q3952">
        <f t="shared" si="246"/>
        <v>2511820</v>
      </c>
      <c r="R3952" s="12">
        <f t="shared" si="244"/>
        <v>42439.702314814815</v>
      </c>
      <c r="S3952" s="12">
        <f t="shared" si="245"/>
        <v>42468.774305555555</v>
      </c>
      <c r="T3952">
        <f t="shared" si="247"/>
        <v>29.071990740740148</v>
      </c>
    </row>
    <row r="3953" spans="14:20" hidden="1" x14ac:dyDescent="0.55000000000000004">
      <c r="N3953" t="s">
        <v>8221</v>
      </c>
      <c r="O3953">
        <v>1457120942</v>
      </c>
      <c r="P3953">
        <v>1462301342</v>
      </c>
      <c r="Q3953">
        <f t="shared" si="246"/>
        <v>5180400</v>
      </c>
      <c r="R3953" s="12">
        <f t="shared" si="244"/>
        <v>42433.825717592597</v>
      </c>
      <c r="S3953" s="12">
        <f t="shared" si="245"/>
        <v>42493.784050925926</v>
      </c>
      <c r="T3953">
        <f t="shared" si="247"/>
        <v>59.958333333328483</v>
      </c>
    </row>
    <row r="3954" spans="14:20" hidden="1" x14ac:dyDescent="0.55000000000000004">
      <c r="N3954" t="s">
        <v>8221</v>
      </c>
      <c r="O3954">
        <v>1440701890</v>
      </c>
      <c r="P3954">
        <v>1445885890</v>
      </c>
      <c r="Q3954">
        <f t="shared" si="246"/>
        <v>5184000</v>
      </c>
      <c r="R3954" s="12">
        <f t="shared" si="244"/>
        <v>42243.790393518517</v>
      </c>
      <c r="S3954" s="12">
        <f t="shared" si="245"/>
        <v>42303.790393518517</v>
      </c>
      <c r="T3954">
        <f t="shared" si="247"/>
        <v>60</v>
      </c>
    </row>
    <row r="3955" spans="14:20" hidden="1" x14ac:dyDescent="0.55000000000000004">
      <c r="N3955" t="s">
        <v>8221</v>
      </c>
      <c r="O3955">
        <v>1467162586</v>
      </c>
      <c r="P3955">
        <v>1469834940</v>
      </c>
      <c r="Q3955">
        <f t="shared" si="246"/>
        <v>2672354</v>
      </c>
      <c r="R3955" s="12">
        <f t="shared" si="244"/>
        <v>42550.048449074078</v>
      </c>
      <c r="S3955" s="12">
        <f t="shared" si="245"/>
        <v>42580.978472222225</v>
      </c>
      <c r="T3955">
        <f t="shared" si="247"/>
        <v>30.930023148146574</v>
      </c>
    </row>
    <row r="3956" spans="14:20" hidden="1" x14ac:dyDescent="0.55000000000000004">
      <c r="N3956" t="s">
        <v>8221</v>
      </c>
      <c r="O3956">
        <v>1400168264</v>
      </c>
      <c r="P3956">
        <v>1405352264</v>
      </c>
      <c r="Q3956">
        <f t="shared" si="246"/>
        <v>5184000</v>
      </c>
      <c r="R3956" s="12">
        <f t="shared" si="244"/>
        <v>41774.651203703703</v>
      </c>
      <c r="S3956" s="12">
        <f t="shared" si="245"/>
        <v>41834.651203703703</v>
      </c>
      <c r="T3956">
        <f t="shared" si="247"/>
        <v>60</v>
      </c>
    </row>
    <row r="3957" spans="14:20" hidden="1" x14ac:dyDescent="0.55000000000000004">
      <c r="N3957" t="s">
        <v>8221</v>
      </c>
      <c r="O3957">
        <v>1446150141</v>
      </c>
      <c r="P3957">
        <v>1448745741</v>
      </c>
      <c r="Q3957">
        <f t="shared" si="246"/>
        <v>2595600</v>
      </c>
      <c r="R3957" s="12">
        <f t="shared" si="244"/>
        <v>42306.848854166667</v>
      </c>
      <c r="S3957" s="12">
        <f t="shared" si="245"/>
        <v>42336.890520833331</v>
      </c>
      <c r="T3957">
        <f t="shared" si="247"/>
        <v>30.041666666664241</v>
      </c>
    </row>
    <row r="3958" spans="14:20" hidden="1" x14ac:dyDescent="0.55000000000000004">
      <c r="N3958" t="s">
        <v>8221</v>
      </c>
      <c r="O3958">
        <v>1459203727</v>
      </c>
      <c r="P3958">
        <v>1461543600</v>
      </c>
      <c r="Q3958">
        <f t="shared" si="246"/>
        <v>2339873</v>
      </c>
      <c r="R3958" s="12">
        <f t="shared" si="244"/>
        <v>42457.932025462964</v>
      </c>
      <c r="S3958" s="12">
        <f t="shared" si="245"/>
        <v>42485.013888888891</v>
      </c>
      <c r="T3958">
        <f t="shared" si="247"/>
        <v>27.081863425926713</v>
      </c>
    </row>
    <row r="3959" spans="14:20" hidden="1" x14ac:dyDescent="0.55000000000000004">
      <c r="N3959" t="s">
        <v>8221</v>
      </c>
      <c r="O3959">
        <v>1464045954</v>
      </c>
      <c r="P3959">
        <v>1468020354</v>
      </c>
      <c r="Q3959">
        <f t="shared" si="246"/>
        <v>3974400</v>
      </c>
      <c r="R3959" s="12">
        <f t="shared" si="244"/>
        <v>42513.976319444439</v>
      </c>
      <c r="S3959" s="12">
        <f t="shared" si="245"/>
        <v>42559.976319444439</v>
      </c>
      <c r="T3959">
        <f t="shared" si="247"/>
        <v>46</v>
      </c>
    </row>
    <row r="3960" spans="14:20" hidden="1" x14ac:dyDescent="0.55000000000000004">
      <c r="N3960" t="s">
        <v>8221</v>
      </c>
      <c r="O3960">
        <v>1403822912</v>
      </c>
      <c r="P3960">
        <v>1406988000</v>
      </c>
      <c r="Q3960">
        <f t="shared" si="246"/>
        <v>3165088</v>
      </c>
      <c r="R3960" s="12">
        <f t="shared" si="244"/>
        <v>41816.950370370374</v>
      </c>
      <c r="S3960" s="12">
        <f t="shared" si="245"/>
        <v>41853.583333333336</v>
      </c>
      <c r="T3960">
        <f t="shared" si="247"/>
        <v>36.632962962961756</v>
      </c>
    </row>
    <row r="3961" spans="14:20" hidden="1" x14ac:dyDescent="0.55000000000000004">
      <c r="N3961" t="s">
        <v>8221</v>
      </c>
      <c r="O3961">
        <v>1409338556</v>
      </c>
      <c r="P3961">
        <v>1411930556</v>
      </c>
      <c r="Q3961">
        <f t="shared" si="246"/>
        <v>2592000</v>
      </c>
      <c r="R3961" s="12">
        <f t="shared" si="244"/>
        <v>41880.788842592592</v>
      </c>
      <c r="S3961" s="12">
        <f t="shared" si="245"/>
        <v>41910.788842592592</v>
      </c>
      <c r="T3961">
        <f t="shared" si="247"/>
        <v>30</v>
      </c>
    </row>
    <row r="3962" spans="14:20" hidden="1" x14ac:dyDescent="0.55000000000000004">
      <c r="N3962" t="s">
        <v>8221</v>
      </c>
      <c r="O3962">
        <v>1449260256</v>
      </c>
      <c r="P3962">
        <v>1451852256</v>
      </c>
      <c r="Q3962">
        <f t="shared" si="246"/>
        <v>2592000</v>
      </c>
      <c r="R3962" s="12">
        <f t="shared" si="244"/>
        <v>42342.845555555556</v>
      </c>
      <c r="S3962" s="12">
        <f t="shared" si="245"/>
        <v>42372.845555555556</v>
      </c>
      <c r="T3962">
        <f t="shared" si="247"/>
        <v>30</v>
      </c>
    </row>
    <row r="3963" spans="14:20" hidden="1" x14ac:dyDescent="0.55000000000000004">
      <c r="N3963" t="s">
        <v>8221</v>
      </c>
      <c r="O3963">
        <v>1397683410</v>
      </c>
      <c r="P3963">
        <v>1399584210</v>
      </c>
      <c r="Q3963">
        <f t="shared" si="246"/>
        <v>1900800</v>
      </c>
      <c r="R3963" s="12">
        <f t="shared" si="244"/>
        <v>41745.891319444447</v>
      </c>
      <c r="S3963" s="12">
        <f t="shared" si="245"/>
        <v>41767.891319444447</v>
      </c>
      <c r="T3963">
        <f t="shared" si="247"/>
        <v>22</v>
      </c>
    </row>
    <row r="3964" spans="14:20" hidden="1" x14ac:dyDescent="0.55000000000000004">
      <c r="N3964" t="s">
        <v>8221</v>
      </c>
      <c r="O3964">
        <v>1446562494</v>
      </c>
      <c r="P3964">
        <v>1448722494</v>
      </c>
      <c r="Q3964">
        <f t="shared" si="246"/>
        <v>2160000</v>
      </c>
      <c r="R3964" s="12">
        <f t="shared" si="244"/>
        <v>42311.621458333335</v>
      </c>
      <c r="S3964" s="12">
        <f t="shared" si="245"/>
        <v>42336.621458333335</v>
      </c>
      <c r="T3964">
        <f t="shared" si="247"/>
        <v>25</v>
      </c>
    </row>
    <row r="3965" spans="14:20" hidden="1" x14ac:dyDescent="0.55000000000000004">
      <c r="N3965" t="s">
        <v>8221</v>
      </c>
      <c r="O3965">
        <v>1445226117</v>
      </c>
      <c r="P3965">
        <v>1447821717</v>
      </c>
      <c r="Q3965">
        <f t="shared" si="246"/>
        <v>2595600</v>
      </c>
      <c r="R3965" s="12">
        <f t="shared" si="244"/>
        <v>42296.154131944444</v>
      </c>
      <c r="S3965" s="12">
        <f t="shared" si="245"/>
        <v>42326.195798611108</v>
      </c>
      <c r="T3965">
        <f t="shared" si="247"/>
        <v>30.041666666664241</v>
      </c>
    </row>
    <row r="3966" spans="14:20" hidden="1" x14ac:dyDescent="0.55000000000000004">
      <c r="N3966" t="s">
        <v>8221</v>
      </c>
      <c r="O3966">
        <v>1424279986</v>
      </c>
      <c r="P3966">
        <v>1429460386</v>
      </c>
      <c r="Q3966">
        <f t="shared" si="246"/>
        <v>5180400</v>
      </c>
      <c r="R3966" s="12">
        <f t="shared" si="244"/>
        <v>42053.722060185188</v>
      </c>
      <c r="S3966" s="12">
        <f t="shared" si="245"/>
        <v>42113.680393518516</v>
      </c>
      <c r="T3966">
        <f t="shared" si="247"/>
        <v>59.958333333328483</v>
      </c>
    </row>
    <row r="3967" spans="14:20" hidden="1" x14ac:dyDescent="0.55000000000000004">
      <c r="N3967" t="s">
        <v>8221</v>
      </c>
      <c r="O3967">
        <v>1455428380</v>
      </c>
      <c r="P3967">
        <v>1460608780</v>
      </c>
      <c r="Q3967">
        <f t="shared" si="246"/>
        <v>5180400</v>
      </c>
      <c r="R3967" s="12">
        <f t="shared" si="244"/>
        <v>42414.235879629632</v>
      </c>
      <c r="S3967" s="12">
        <f t="shared" si="245"/>
        <v>42474.194212962961</v>
      </c>
      <c r="T3967">
        <f t="shared" si="247"/>
        <v>59.958333333328483</v>
      </c>
    </row>
    <row r="3968" spans="14:20" hidden="1" x14ac:dyDescent="0.55000000000000004">
      <c r="N3968" t="s">
        <v>8221</v>
      </c>
      <c r="O3968">
        <v>1402506278</v>
      </c>
      <c r="P3968">
        <v>1406170740</v>
      </c>
      <c r="Q3968">
        <f t="shared" si="246"/>
        <v>3664462</v>
      </c>
      <c r="R3968" s="12">
        <f t="shared" si="244"/>
        <v>41801.711550925924</v>
      </c>
      <c r="S3968" s="12">
        <f t="shared" si="245"/>
        <v>41844.124305555553</v>
      </c>
      <c r="T3968">
        <f t="shared" si="247"/>
        <v>42.41275462962949</v>
      </c>
    </row>
    <row r="3969" spans="14:20" hidden="1" x14ac:dyDescent="0.55000000000000004">
      <c r="N3969" t="s">
        <v>8221</v>
      </c>
      <c r="O3969">
        <v>1486191507</v>
      </c>
      <c r="P3969">
        <v>1488783507</v>
      </c>
      <c r="Q3969">
        <f t="shared" si="246"/>
        <v>2592000</v>
      </c>
      <c r="R3969" s="12">
        <f t="shared" si="244"/>
        <v>42770.290590277778</v>
      </c>
      <c r="S3969" s="12">
        <f t="shared" si="245"/>
        <v>42800.290590277778</v>
      </c>
      <c r="T3969">
        <f t="shared" si="247"/>
        <v>30</v>
      </c>
    </row>
    <row r="3970" spans="14:20" hidden="1" x14ac:dyDescent="0.55000000000000004">
      <c r="N3970" t="s">
        <v>8221</v>
      </c>
      <c r="O3970">
        <v>1458761673</v>
      </c>
      <c r="P3970">
        <v>1463945673</v>
      </c>
      <c r="Q3970">
        <f t="shared" si="246"/>
        <v>5184000</v>
      </c>
      <c r="R3970" s="12">
        <f t="shared" ref="R3970:R4033" si="248">(((O3970/60)/60)/24)+DATE(1970,1,1)</f>
        <v>42452.815659722226</v>
      </c>
      <c r="S3970" s="12">
        <f t="shared" ref="S3970:S4033" si="249">(((P3970/60)/60)/24)+DATE(1970,1,1)</f>
        <v>42512.815659722226</v>
      </c>
      <c r="T3970">
        <f t="shared" si="247"/>
        <v>60</v>
      </c>
    </row>
    <row r="3971" spans="14:20" hidden="1" x14ac:dyDescent="0.55000000000000004">
      <c r="N3971" t="s">
        <v>8221</v>
      </c>
      <c r="O3971">
        <v>1471638646</v>
      </c>
      <c r="P3971">
        <v>1472442900</v>
      </c>
      <c r="Q3971">
        <f t="shared" ref="Q3971:Q4034" si="250">P3971-O3971</f>
        <v>804254</v>
      </c>
      <c r="R3971" s="12">
        <f t="shared" si="248"/>
        <v>42601.854699074072</v>
      </c>
      <c r="S3971" s="12">
        <f t="shared" si="249"/>
        <v>42611.163194444445</v>
      </c>
      <c r="T3971">
        <f t="shared" ref="T3971:T4034" si="251">S3971-R3971</f>
        <v>9.3084953703728388</v>
      </c>
    </row>
    <row r="3972" spans="14:20" hidden="1" x14ac:dyDescent="0.55000000000000004">
      <c r="N3972" t="s">
        <v>8221</v>
      </c>
      <c r="O3972">
        <v>1458333811</v>
      </c>
      <c r="P3972">
        <v>1460925811</v>
      </c>
      <c r="Q3972">
        <f t="shared" si="250"/>
        <v>2592000</v>
      </c>
      <c r="R3972" s="12">
        <f t="shared" si="248"/>
        <v>42447.863553240735</v>
      </c>
      <c r="S3972" s="12">
        <f t="shared" si="249"/>
        <v>42477.863553240735</v>
      </c>
      <c r="T3972">
        <f t="shared" si="251"/>
        <v>30</v>
      </c>
    </row>
    <row r="3973" spans="14:20" hidden="1" x14ac:dyDescent="0.55000000000000004">
      <c r="N3973" t="s">
        <v>8221</v>
      </c>
      <c r="O3973">
        <v>1403355126</v>
      </c>
      <c r="P3973">
        <v>1405947126</v>
      </c>
      <c r="Q3973">
        <f t="shared" si="250"/>
        <v>2592000</v>
      </c>
      <c r="R3973" s="12">
        <f t="shared" si="248"/>
        <v>41811.536180555559</v>
      </c>
      <c r="S3973" s="12">
        <f t="shared" si="249"/>
        <v>41841.536180555559</v>
      </c>
      <c r="T3973">
        <f t="shared" si="251"/>
        <v>30</v>
      </c>
    </row>
    <row r="3974" spans="14:20" hidden="1" x14ac:dyDescent="0.55000000000000004">
      <c r="N3974" t="s">
        <v>8221</v>
      </c>
      <c r="O3974">
        <v>1418002634</v>
      </c>
      <c r="P3974">
        <v>1423186634</v>
      </c>
      <c r="Q3974">
        <f t="shared" si="250"/>
        <v>5184000</v>
      </c>
      <c r="R3974" s="12">
        <f t="shared" si="248"/>
        <v>41981.067523148144</v>
      </c>
      <c r="S3974" s="12">
        <f t="shared" si="249"/>
        <v>42041.067523148144</v>
      </c>
      <c r="T3974">
        <f t="shared" si="251"/>
        <v>60</v>
      </c>
    </row>
    <row r="3975" spans="14:20" hidden="1" x14ac:dyDescent="0.55000000000000004">
      <c r="N3975" t="s">
        <v>8221</v>
      </c>
      <c r="O3975">
        <v>1460219110</v>
      </c>
      <c r="P3975">
        <v>1462766400</v>
      </c>
      <c r="Q3975">
        <f t="shared" si="250"/>
        <v>2547290</v>
      </c>
      <c r="R3975" s="12">
        <f t="shared" si="248"/>
        <v>42469.68414351852</v>
      </c>
      <c r="S3975" s="12">
        <f t="shared" si="249"/>
        <v>42499.166666666672</v>
      </c>
      <c r="T3975">
        <f t="shared" si="251"/>
        <v>29.482523148151813</v>
      </c>
    </row>
    <row r="3976" spans="14:20" hidden="1" x14ac:dyDescent="0.55000000000000004">
      <c r="N3976" t="s">
        <v>8221</v>
      </c>
      <c r="O3976">
        <v>1462280848</v>
      </c>
      <c r="P3976">
        <v>1464872848</v>
      </c>
      <c r="Q3976">
        <f t="shared" si="250"/>
        <v>2592000</v>
      </c>
      <c r="R3976" s="12">
        <f t="shared" si="248"/>
        <v>42493.546851851846</v>
      </c>
      <c r="S3976" s="12">
        <f t="shared" si="249"/>
        <v>42523.546851851846</v>
      </c>
      <c r="T3976">
        <f t="shared" si="251"/>
        <v>30</v>
      </c>
    </row>
    <row r="3977" spans="14:20" hidden="1" x14ac:dyDescent="0.55000000000000004">
      <c r="N3977" t="s">
        <v>8221</v>
      </c>
      <c r="O3977">
        <v>1465850898</v>
      </c>
      <c r="P3977">
        <v>1468442898</v>
      </c>
      <c r="Q3977">
        <f t="shared" si="250"/>
        <v>2592000</v>
      </c>
      <c r="R3977" s="12">
        <f t="shared" si="248"/>
        <v>42534.866875</v>
      </c>
      <c r="S3977" s="12">
        <f t="shared" si="249"/>
        <v>42564.866875</v>
      </c>
      <c r="T3977">
        <f t="shared" si="251"/>
        <v>30</v>
      </c>
    </row>
    <row r="3978" spans="14:20" hidden="1" x14ac:dyDescent="0.55000000000000004">
      <c r="N3978" t="s">
        <v>8221</v>
      </c>
      <c r="O3978">
        <v>1405024561</v>
      </c>
      <c r="P3978">
        <v>1406876400</v>
      </c>
      <c r="Q3978">
        <f t="shared" si="250"/>
        <v>1851839</v>
      </c>
      <c r="R3978" s="12">
        <f t="shared" si="248"/>
        <v>41830.858344907407</v>
      </c>
      <c r="S3978" s="12">
        <f t="shared" si="249"/>
        <v>41852.291666666664</v>
      </c>
      <c r="T3978">
        <f t="shared" si="251"/>
        <v>21.433321759257524</v>
      </c>
    </row>
    <row r="3979" spans="14:20" hidden="1" x14ac:dyDescent="0.55000000000000004">
      <c r="N3979" t="s">
        <v>8221</v>
      </c>
      <c r="O3979">
        <v>1466621732</v>
      </c>
      <c r="P3979">
        <v>1469213732</v>
      </c>
      <c r="Q3979">
        <f t="shared" si="250"/>
        <v>2592000</v>
      </c>
      <c r="R3979" s="12">
        <f t="shared" si="248"/>
        <v>42543.788564814815</v>
      </c>
      <c r="S3979" s="12">
        <f t="shared" si="249"/>
        <v>42573.788564814815</v>
      </c>
      <c r="T3979">
        <f t="shared" si="251"/>
        <v>30</v>
      </c>
    </row>
    <row r="3980" spans="14:20" hidden="1" x14ac:dyDescent="0.55000000000000004">
      <c r="N3980" t="s">
        <v>8221</v>
      </c>
      <c r="O3980">
        <v>1417533953</v>
      </c>
      <c r="P3980">
        <v>1422717953</v>
      </c>
      <c r="Q3980">
        <f t="shared" si="250"/>
        <v>5184000</v>
      </c>
      <c r="R3980" s="12">
        <f t="shared" si="248"/>
        <v>41975.642974537041</v>
      </c>
      <c r="S3980" s="12">
        <f t="shared" si="249"/>
        <v>42035.642974537041</v>
      </c>
      <c r="T3980">
        <f t="shared" si="251"/>
        <v>60</v>
      </c>
    </row>
    <row r="3981" spans="14:20" hidden="1" x14ac:dyDescent="0.55000000000000004">
      <c r="N3981" t="s">
        <v>8221</v>
      </c>
      <c r="O3981">
        <v>1425678057</v>
      </c>
      <c r="P3981">
        <v>1427659200</v>
      </c>
      <c r="Q3981">
        <f t="shared" si="250"/>
        <v>1981143</v>
      </c>
      <c r="R3981" s="12">
        <f t="shared" si="248"/>
        <v>42069.903437500005</v>
      </c>
      <c r="S3981" s="12">
        <f t="shared" si="249"/>
        <v>42092.833333333328</v>
      </c>
      <c r="T3981">
        <f t="shared" si="251"/>
        <v>22.929895833323826</v>
      </c>
    </row>
    <row r="3982" spans="14:20" hidden="1" x14ac:dyDescent="0.55000000000000004">
      <c r="N3982" t="s">
        <v>8221</v>
      </c>
      <c r="O3982">
        <v>1401978147</v>
      </c>
      <c r="P3982">
        <v>1404570147</v>
      </c>
      <c r="Q3982">
        <f t="shared" si="250"/>
        <v>2592000</v>
      </c>
      <c r="R3982" s="12">
        <f t="shared" si="248"/>
        <v>41795.598923611113</v>
      </c>
      <c r="S3982" s="12">
        <f t="shared" si="249"/>
        <v>41825.598923611113</v>
      </c>
      <c r="T3982">
        <f t="shared" si="251"/>
        <v>30</v>
      </c>
    </row>
    <row r="3983" spans="14:20" hidden="1" x14ac:dyDescent="0.55000000000000004">
      <c r="N3983" t="s">
        <v>8221</v>
      </c>
      <c r="O3983">
        <v>1463545149</v>
      </c>
      <c r="P3983">
        <v>1468729149</v>
      </c>
      <c r="Q3983">
        <f t="shared" si="250"/>
        <v>5184000</v>
      </c>
      <c r="R3983" s="12">
        <f t="shared" si="248"/>
        <v>42508.179965277777</v>
      </c>
      <c r="S3983" s="12">
        <f t="shared" si="249"/>
        <v>42568.179965277777</v>
      </c>
      <c r="T3983">
        <f t="shared" si="251"/>
        <v>60</v>
      </c>
    </row>
    <row r="3984" spans="14:20" hidden="1" x14ac:dyDescent="0.55000000000000004">
      <c r="N3984" t="s">
        <v>8221</v>
      </c>
      <c r="O3984">
        <v>1431113180</v>
      </c>
      <c r="P3984">
        <v>1436297180</v>
      </c>
      <c r="Q3984">
        <f t="shared" si="250"/>
        <v>5184000</v>
      </c>
      <c r="R3984" s="12">
        <f t="shared" si="248"/>
        <v>42132.809953703705</v>
      </c>
      <c r="S3984" s="12">
        <f t="shared" si="249"/>
        <v>42192.809953703705</v>
      </c>
      <c r="T3984">
        <f t="shared" si="251"/>
        <v>60</v>
      </c>
    </row>
    <row r="3985" spans="14:20" hidden="1" x14ac:dyDescent="0.55000000000000004">
      <c r="N3985" t="s">
        <v>8221</v>
      </c>
      <c r="O3985">
        <v>1397854356</v>
      </c>
      <c r="P3985">
        <v>1400569140</v>
      </c>
      <c r="Q3985">
        <f t="shared" si="250"/>
        <v>2714784</v>
      </c>
      <c r="R3985" s="12">
        <f t="shared" si="248"/>
        <v>41747.86986111111</v>
      </c>
      <c r="S3985" s="12">
        <f t="shared" si="249"/>
        <v>41779.290972222225</v>
      </c>
      <c r="T3985">
        <f t="shared" si="251"/>
        <v>31.421111111114442</v>
      </c>
    </row>
    <row r="3986" spans="14:20" hidden="1" x14ac:dyDescent="0.55000000000000004">
      <c r="N3986" t="s">
        <v>8221</v>
      </c>
      <c r="O3986">
        <v>1412809644</v>
      </c>
      <c r="P3986">
        <v>1415404800</v>
      </c>
      <c r="Q3986">
        <f t="shared" si="250"/>
        <v>2595156</v>
      </c>
      <c r="R3986" s="12">
        <f t="shared" si="248"/>
        <v>41920.963472222218</v>
      </c>
      <c r="S3986" s="12">
        <f t="shared" si="249"/>
        <v>41951</v>
      </c>
      <c r="T3986">
        <f t="shared" si="251"/>
        <v>30.036527777781885</v>
      </c>
    </row>
    <row r="3987" spans="14:20" hidden="1" x14ac:dyDescent="0.55000000000000004">
      <c r="N3987" t="s">
        <v>8221</v>
      </c>
      <c r="O3987">
        <v>1454173120</v>
      </c>
      <c r="P3987">
        <v>1456002300</v>
      </c>
      <c r="Q3987">
        <f t="shared" si="250"/>
        <v>1829180</v>
      </c>
      <c r="R3987" s="12">
        <f t="shared" si="248"/>
        <v>42399.707407407404</v>
      </c>
      <c r="S3987" s="12">
        <f t="shared" si="249"/>
        <v>42420.878472222219</v>
      </c>
      <c r="T3987">
        <f t="shared" si="251"/>
        <v>21.171064814814599</v>
      </c>
    </row>
    <row r="3988" spans="14:20" hidden="1" x14ac:dyDescent="0.55000000000000004">
      <c r="N3988" t="s">
        <v>8221</v>
      </c>
      <c r="O3988">
        <v>1460034594</v>
      </c>
      <c r="P3988">
        <v>1462539840</v>
      </c>
      <c r="Q3988">
        <f t="shared" si="250"/>
        <v>2505246</v>
      </c>
      <c r="R3988" s="12">
        <f t="shared" si="248"/>
        <v>42467.548541666663</v>
      </c>
      <c r="S3988" s="12">
        <f t="shared" si="249"/>
        <v>42496.544444444444</v>
      </c>
      <c r="T3988">
        <f t="shared" si="251"/>
        <v>28.995902777780429</v>
      </c>
    </row>
    <row r="3989" spans="14:20" hidden="1" x14ac:dyDescent="0.55000000000000004">
      <c r="N3989" t="s">
        <v>8221</v>
      </c>
      <c r="O3989">
        <v>1399414290</v>
      </c>
      <c r="P3989">
        <v>1400278290</v>
      </c>
      <c r="Q3989">
        <f t="shared" si="250"/>
        <v>864000</v>
      </c>
      <c r="R3989" s="12">
        <f t="shared" si="248"/>
        <v>41765.92465277778</v>
      </c>
      <c r="S3989" s="12">
        <f t="shared" si="249"/>
        <v>41775.92465277778</v>
      </c>
      <c r="T3989">
        <f t="shared" si="251"/>
        <v>10</v>
      </c>
    </row>
    <row r="3990" spans="14:20" hidden="1" x14ac:dyDescent="0.55000000000000004">
      <c r="N3990" t="s">
        <v>8221</v>
      </c>
      <c r="O3990">
        <v>1439517413</v>
      </c>
      <c r="P3990">
        <v>1440813413</v>
      </c>
      <c r="Q3990">
        <f t="shared" si="250"/>
        <v>1296000</v>
      </c>
      <c r="R3990" s="12">
        <f t="shared" si="248"/>
        <v>42230.08116898148</v>
      </c>
      <c r="S3990" s="12">
        <f t="shared" si="249"/>
        <v>42245.08116898148</v>
      </c>
      <c r="T3990">
        <f t="shared" si="251"/>
        <v>15</v>
      </c>
    </row>
    <row r="3991" spans="14:20" hidden="1" x14ac:dyDescent="0.55000000000000004">
      <c r="N3991" t="s">
        <v>8221</v>
      </c>
      <c r="O3991">
        <v>1444413581</v>
      </c>
      <c r="P3991">
        <v>1447009181</v>
      </c>
      <c r="Q3991">
        <f t="shared" si="250"/>
        <v>2595600</v>
      </c>
      <c r="R3991" s="12">
        <f t="shared" si="248"/>
        <v>42286.749780092592</v>
      </c>
      <c r="S3991" s="12">
        <f t="shared" si="249"/>
        <v>42316.791446759264</v>
      </c>
      <c r="T3991">
        <f t="shared" si="251"/>
        <v>30.041666666671517</v>
      </c>
    </row>
    <row r="3992" spans="14:20" hidden="1" x14ac:dyDescent="0.55000000000000004">
      <c r="N3992" t="s">
        <v>8221</v>
      </c>
      <c r="O3992">
        <v>1454342893</v>
      </c>
      <c r="P3992">
        <v>1456934893</v>
      </c>
      <c r="Q3992">
        <f t="shared" si="250"/>
        <v>2592000</v>
      </c>
      <c r="R3992" s="12">
        <f t="shared" si="248"/>
        <v>42401.672372685185</v>
      </c>
      <c r="S3992" s="12">
        <f t="shared" si="249"/>
        <v>42431.672372685185</v>
      </c>
      <c r="T3992">
        <f t="shared" si="251"/>
        <v>30</v>
      </c>
    </row>
    <row r="3993" spans="14:20" hidden="1" x14ac:dyDescent="0.55000000000000004">
      <c r="N3993" t="s">
        <v>8221</v>
      </c>
      <c r="O3993">
        <v>1430494082</v>
      </c>
      <c r="P3993">
        <v>1433086082</v>
      </c>
      <c r="Q3993">
        <f t="shared" si="250"/>
        <v>2592000</v>
      </c>
      <c r="R3993" s="12">
        <f t="shared" si="248"/>
        <v>42125.644467592589</v>
      </c>
      <c r="S3993" s="12">
        <f t="shared" si="249"/>
        <v>42155.644467592589</v>
      </c>
      <c r="T3993">
        <f t="shared" si="251"/>
        <v>30</v>
      </c>
    </row>
    <row r="3994" spans="14:20" hidden="1" x14ac:dyDescent="0.55000000000000004">
      <c r="N3994" t="s">
        <v>8221</v>
      </c>
      <c r="O3994">
        <v>1444689259</v>
      </c>
      <c r="P3994">
        <v>1449876859</v>
      </c>
      <c r="Q3994">
        <f t="shared" si="250"/>
        <v>5187600</v>
      </c>
      <c r="R3994" s="12">
        <f t="shared" si="248"/>
        <v>42289.94049768518</v>
      </c>
      <c r="S3994" s="12">
        <f t="shared" si="249"/>
        <v>42349.982164351852</v>
      </c>
      <c r="T3994">
        <f t="shared" si="251"/>
        <v>60.041666666671517</v>
      </c>
    </row>
    <row r="3995" spans="14:20" hidden="1" x14ac:dyDescent="0.55000000000000004">
      <c r="N3995" t="s">
        <v>8221</v>
      </c>
      <c r="O3995">
        <v>1428957912</v>
      </c>
      <c r="P3995">
        <v>1431549912</v>
      </c>
      <c r="Q3995">
        <f t="shared" si="250"/>
        <v>2592000</v>
      </c>
      <c r="R3995" s="12">
        <f t="shared" si="248"/>
        <v>42107.864722222221</v>
      </c>
      <c r="S3995" s="12">
        <f t="shared" si="249"/>
        <v>42137.864722222221</v>
      </c>
      <c r="T3995">
        <f t="shared" si="251"/>
        <v>30</v>
      </c>
    </row>
    <row r="3996" spans="14:20" hidden="1" x14ac:dyDescent="0.55000000000000004">
      <c r="N3996" t="s">
        <v>8221</v>
      </c>
      <c r="O3996">
        <v>1403169690</v>
      </c>
      <c r="P3996">
        <v>1405761690</v>
      </c>
      <c r="Q3996">
        <f t="shared" si="250"/>
        <v>2592000</v>
      </c>
      <c r="R3996" s="12">
        <f t="shared" si="248"/>
        <v>41809.389930555553</v>
      </c>
      <c r="S3996" s="12">
        <f t="shared" si="249"/>
        <v>41839.389930555553</v>
      </c>
      <c r="T3996">
        <f t="shared" si="251"/>
        <v>30</v>
      </c>
    </row>
    <row r="3997" spans="14:20" hidden="1" x14ac:dyDescent="0.55000000000000004">
      <c r="N3997" t="s">
        <v>8221</v>
      </c>
      <c r="O3997">
        <v>1421339077</v>
      </c>
      <c r="P3997">
        <v>1423913220</v>
      </c>
      <c r="Q3997">
        <f t="shared" si="250"/>
        <v>2574143</v>
      </c>
      <c r="R3997" s="12">
        <f t="shared" si="248"/>
        <v>42019.683761574073</v>
      </c>
      <c r="S3997" s="12">
        <f t="shared" si="249"/>
        <v>42049.477083333331</v>
      </c>
      <c r="T3997">
        <f t="shared" si="251"/>
        <v>29.793321759258106</v>
      </c>
    </row>
    <row r="3998" spans="14:20" hidden="1" x14ac:dyDescent="0.55000000000000004">
      <c r="N3998" t="s">
        <v>8221</v>
      </c>
      <c r="O3998">
        <v>1415341464</v>
      </c>
      <c r="P3998">
        <v>1416499440</v>
      </c>
      <c r="Q3998">
        <f t="shared" si="250"/>
        <v>1157976</v>
      </c>
      <c r="R3998" s="12">
        <f t="shared" si="248"/>
        <v>41950.26694444444</v>
      </c>
      <c r="S3998" s="12">
        <f t="shared" si="249"/>
        <v>41963.669444444444</v>
      </c>
      <c r="T3998">
        <f t="shared" si="251"/>
        <v>13.402500000003783</v>
      </c>
    </row>
    <row r="3999" spans="14:20" hidden="1" x14ac:dyDescent="0.55000000000000004">
      <c r="N3999" t="s">
        <v>8221</v>
      </c>
      <c r="O3999">
        <v>1425633821</v>
      </c>
      <c r="P3999">
        <v>1428222221</v>
      </c>
      <c r="Q3999">
        <f t="shared" si="250"/>
        <v>2588400</v>
      </c>
      <c r="R3999" s="12">
        <f t="shared" si="248"/>
        <v>42069.391446759255</v>
      </c>
      <c r="S3999" s="12">
        <f t="shared" si="249"/>
        <v>42099.349780092598</v>
      </c>
      <c r="T3999">
        <f t="shared" si="251"/>
        <v>29.958333333343035</v>
      </c>
    </row>
    <row r="4000" spans="14:20" hidden="1" x14ac:dyDescent="0.55000000000000004">
      <c r="N4000" t="s">
        <v>8221</v>
      </c>
      <c r="O4000">
        <v>1424992026</v>
      </c>
      <c r="P4000">
        <v>1427580426</v>
      </c>
      <c r="Q4000">
        <f t="shared" si="250"/>
        <v>2588400</v>
      </c>
      <c r="R4000" s="12">
        <f t="shared" si="248"/>
        <v>42061.963263888887</v>
      </c>
      <c r="S4000" s="12">
        <f t="shared" si="249"/>
        <v>42091.921597222223</v>
      </c>
      <c r="T4000">
        <f t="shared" si="251"/>
        <v>29.958333333335759</v>
      </c>
    </row>
    <row r="4001" spans="14:20" hidden="1" x14ac:dyDescent="0.55000000000000004">
      <c r="N4001" t="s">
        <v>8221</v>
      </c>
      <c r="O4001">
        <v>1406058798</v>
      </c>
      <c r="P4001">
        <v>1409514709</v>
      </c>
      <c r="Q4001">
        <f t="shared" si="250"/>
        <v>3455911</v>
      </c>
      <c r="R4001" s="12">
        <f t="shared" si="248"/>
        <v>41842.828680555554</v>
      </c>
      <c r="S4001" s="12">
        <f t="shared" si="249"/>
        <v>41882.827650462961</v>
      </c>
      <c r="T4001">
        <f t="shared" si="251"/>
        <v>39.998969907406718</v>
      </c>
    </row>
    <row r="4002" spans="14:20" hidden="1" x14ac:dyDescent="0.55000000000000004">
      <c r="N4002" t="s">
        <v>8221</v>
      </c>
      <c r="O4002">
        <v>1457450958</v>
      </c>
      <c r="P4002">
        <v>1462631358</v>
      </c>
      <c r="Q4002">
        <f t="shared" si="250"/>
        <v>5180400</v>
      </c>
      <c r="R4002" s="12">
        <f t="shared" si="248"/>
        <v>42437.64534722222</v>
      </c>
      <c r="S4002" s="12">
        <f t="shared" si="249"/>
        <v>42497.603680555556</v>
      </c>
      <c r="T4002">
        <f t="shared" si="251"/>
        <v>59.958333333335759</v>
      </c>
    </row>
    <row r="4003" spans="14:20" hidden="1" x14ac:dyDescent="0.55000000000000004">
      <c r="N4003" t="s">
        <v>8221</v>
      </c>
      <c r="O4003">
        <v>1486681708</v>
      </c>
      <c r="P4003">
        <v>1488394800</v>
      </c>
      <c r="Q4003">
        <f t="shared" si="250"/>
        <v>1713092</v>
      </c>
      <c r="R4003" s="12">
        <f t="shared" si="248"/>
        <v>42775.964212962965</v>
      </c>
      <c r="S4003" s="12">
        <f t="shared" si="249"/>
        <v>42795.791666666672</v>
      </c>
      <c r="T4003">
        <f t="shared" si="251"/>
        <v>19.827453703706851</v>
      </c>
    </row>
    <row r="4004" spans="14:20" hidden="1" x14ac:dyDescent="0.55000000000000004">
      <c r="N4004" t="s">
        <v>8221</v>
      </c>
      <c r="O4004">
        <v>1409187761</v>
      </c>
      <c r="P4004">
        <v>1411779761</v>
      </c>
      <c r="Q4004">
        <f t="shared" si="250"/>
        <v>2592000</v>
      </c>
      <c r="R4004" s="12">
        <f t="shared" si="248"/>
        <v>41879.043530092589</v>
      </c>
      <c r="S4004" s="12">
        <f t="shared" si="249"/>
        <v>41909.043530092589</v>
      </c>
      <c r="T4004">
        <f t="shared" si="251"/>
        <v>30</v>
      </c>
    </row>
    <row r="4005" spans="14:20" hidden="1" x14ac:dyDescent="0.55000000000000004">
      <c r="N4005" t="s">
        <v>8221</v>
      </c>
      <c r="O4005">
        <v>1421417147</v>
      </c>
      <c r="P4005">
        <v>1424009147</v>
      </c>
      <c r="Q4005">
        <f t="shared" si="250"/>
        <v>2592000</v>
      </c>
      <c r="R4005" s="12">
        <f t="shared" si="248"/>
        <v>42020.587349537032</v>
      </c>
      <c r="S4005" s="12">
        <f t="shared" si="249"/>
        <v>42050.587349537032</v>
      </c>
      <c r="T4005">
        <f t="shared" si="251"/>
        <v>30</v>
      </c>
    </row>
    <row r="4006" spans="14:20" hidden="1" x14ac:dyDescent="0.55000000000000004">
      <c r="N4006" t="s">
        <v>8221</v>
      </c>
      <c r="O4006">
        <v>1410148457</v>
      </c>
      <c r="P4006">
        <v>1412740457</v>
      </c>
      <c r="Q4006">
        <f t="shared" si="250"/>
        <v>2592000</v>
      </c>
      <c r="R4006" s="12">
        <f t="shared" si="248"/>
        <v>41890.16269675926</v>
      </c>
      <c r="S4006" s="12">
        <f t="shared" si="249"/>
        <v>41920.16269675926</v>
      </c>
      <c r="T4006">
        <f t="shared" si="251"/>
        <v>30</v>
      </c>
    </row>
    <row r="4007" spans="14:20" hidden="1" x14ac:dyDescent="0.55000000000000004">
      <c r="N4007" t="s">
        <v>8221</v>
      </c>
      <c r="O4007">
        <v>1408648985</v>
      </c>
      <c r="P4007">
        <v>1413832985</v>
      </c>
      <c r="Q4007">
        <f t="shared" si="250"/>
        <v>5184000</v>
      </c>
      <c r="R4007" s="12">
        <f t="shared" si="248"/>
        <v>41872.807696759257</v>
      </c>
      <c r="S4007" s="12">
        <f t="shared" si="249"/>
        <v>41932.807696759257</v>
      </c>
      <c r="T4007">
        <f t="shared" si="251"/>
        <v>60</v>
      </c>
    </row>
    <row r="4008" spans="14:20" hidden="1" x14ac:dyDescent="0.55000000000000004">
      <c r="N4008" t="s">
        <v>8221</v>
      </c>
      <c r="O4008">
        <v>1453487587</v>
      </c>
      <c r="P4008">
        <v>1455647587</v>
      </c>
      <c r="Q4008">
        <f t="shared" si="250"/>
        <v>2160000</v>
      </c>
      <c r="R4008" s="12">
        <f t="shared" si="248"/>
        <v>42391.772997685184</v>
      </c>
      <c r="S4008" s="12">
        <f t="shared" si="249"/>
        <v>42416.772997685184</v>
      </c>
      <c r="T4008">
        <f t="shared" si="251"/>
        <v>25</v>
      </c>
    </row>
    <row r="4009" spans="14:20" hidden="1" x14ac:dyDescent="0.55000000000000004">
      <c r="N4009" t="s">
        <v>8221</v>
      </c>
      <c r="O4009">
        <v>1406572381</v>
      </c>
      <c r="P4009">
        <v>1409070480</v>
      </c>
      <c r="Q4009">
        <f t="shared" si="250"/>
        <v>2498099</v>
      </c>
      <c r="R4009" s="12">
        <f t="shared" si="248"/>
        <v>41848.772928240738</v>
      </c>
      <c r="S4009" s="12">
        <f t="shared" si="249"/>
        <v>41877.686111111114</v>
      </c>
      <c r="T4009">
        <f t="shared" si="251"/>
        <v>28.913182870375749</v>
      </c>
    </row>
    <row r="4010" spans="14:20" hidden="1" x14ac:dyDescent="0.55000000000000004">
      <c r="N4010" t="s">
        <v>8221</v>
      </c>
      <c r="O4010">
        <v>1435014507</v>
      </c>
      <c r="P4010">
        <v>1437606507</v>
      </c>
      <c r="Q4010">
        <f t="shared" si="250"/>
        <v>2592000</v>
      </c>
      <c r="R4010" s="12">
        <f t="shared" si="248"/>
        <v>42177.964201388888</v>
      </c>
      <c r="S4010" s="12">
        <f t="shared" si="249"/>
        <v>42207.964201388888</v>
      </c>
      <c r="T4010">
        <f t="shared" si="251"/>
        <v>30</v>
      </c>
    </row>
    <row r="4011" spans="14:20" hidden="1" x14ac:dyDescent="0.55000000000000004">
      <c r="N4011" t="s">
        <v>8221</v>
      </c>
      <c r="O4011">
        <v>1406825360</v>
      </c>
      <c r="P4011">
        <v>1410281360</v>
      </c>
      <c r="Q4011">
        <f t="shared" si="250"/>
        <v>3456000</v>
      </c>
      <c r="R4011" s="12">
        <f t="shared" si="248"/>
        <v>41851.700925925928</v>
      </c>
      <c r="S4011" s="12">
        <f t="shared" si="249"/>
        <v>41891.700925925928</v>
      </c>
      <c r="T4011">
        <f t="shared" si="251"/>
        <v>40</v>
      </c>
    </row>
    <row r="4012" spans="14:20" hidden="1" x14ac:dyDescent="0.55000000000000004">
      <c r="N4012" t="s">
        <v>8221</v>
      </c>
      <c r="O4012">
        <v>1412879366</v>
      </c>
      <c r="P4012">
        <v>1414348166</v>
      </c>
      <c r="Q4012">
        <f t="shared" si="250"/>
        <v>1468800</v>
      </c>
      <c r="R4012" s="12">
        <f t="shared" si="248"/>
        <v>41921.770439814813</v>
      </c>
      <c r="S4012" s="12">
        <f t="shared" si="249"/>
        <v>41938.770439814813</v>
      </c>
      <c r="T4012">
        <f t="shared" si="251"/>
        <v>17</v>
      </c>
    </row>
    <row r="4013" spans="14:20" hidden="1" x14ac:dyDescent="0.55000000000000004">
      <c r="N4013" t="s">
        <v>8221</v>
      </c>
      <c r="O4013">
        <v>1419858278</v>
      </c>
      <c r="P4013">
        <v>1422450278</v>
      </c>
      <c r="Q4013">
        <f t="shared" si="250"/>
        <v>2592000</v>
      </c>
      <c r="R4013" s="12">
        <f t="shared" si="248"/>
        <v>42002.54488425926</v>
      </c>
      <c r="S4013" s="12">
        <f t="shared" si="249"/>
        <v>42032.54488425926</v>
      </c>
      <c r="T4013">
        <f t="shared" si="251"/>
        <v>30</v>
      </c>
    </row>
    <row r="4014" spans="14:20" hidden="1" x14ac:dyDescent="0.55000000000000004">
      <c r="N4014" t="s">
        <v>8221</v>
      </c>
      <c r="O4014">
        <v>1427979849</v>
      </c>
      <c r="P4014">
        <v>1430571849</v>
      </c>
      <c r="Q4014">
        <f t="shared" si="250"/>
        <v>2592000</v>
      </c>
      <c r="R4014" s="12">
        <f t="shared" si="248"/>
        <v>42096.544548611113</v>
      </c>
      <c r="S4014" s="12">
        <f t="shared" si="249"/>
        <v>42126.544548611113</v>
      </c>
      <c r="T4014">
        <f t="shared" si="251"/>
        <v>30</v>
      </c>
    </row>
    <row r="4015" spans="14:20" hidden="1" x14ac:dyDescent="0.55000000000000004">
      <c r="N4015" t="s">
        <v>8221</v>
      </c>
      <c r="O4015">
        <v>1421478823</v>
      </c>
      <c r="P4015">
        <v>1424070823</v>
      </c>
      <c r="Q4015">
        <f t="shared" si="250"/>
        <v>2592000</v>
      </c>
      <c r="R4015" s="12">
        <f t="shared" si="248"/>
        <v>42021.301192129627</v>
      </c>
      <c r="S4015" s="12">
        <f t="shared" si="249"/>
        <v>42051.301192129627</v>
      </c>
      <c r="T4015">
        <f t="shared" si="251"/>
        <v>30</v>
      </c>
    </row>
    <row r="4016" spans="14:20" hidden="1" x14ac:dyDescent="0.55000000000000004">
      <c r="N4016" t="s">
        <v>8221</v>
      </c>
      <c r="O4016">
        <v>1455861269</v>
      </c>
      <c r="P4016">
        <v>1457157269</v>
      </c>
      <c r="Q4016">
        <f t="shared" si="250"/>
        <v>1296000</v>
      </c>
      <c r="R4016" s="12">
        <f t="shared" si="248"/>
        <v>42419.246168981481</v>
      </c>
      <c r="S4016" s="12">
        <f t="shared" si="249"/>
        <v>42434.246168981481</v>
      </c>
      <c r="T4016">
        <f t="shared" si="251"/>
        <v>15</v>
      </c>
    </row>
    <row r="4017" spans="14:20" hidden="1" x14ac:dyDescent="0.55000000000000004">
      <c r="N4017" t="s">
        <v>8221</v>
      </c>
      <c r="O4017">
        <v>1434739463</v>
      </c>
      <c r="P4017">
        <v>1437331463</v>
      </c>
      <c r="Q4017">
        <f t="shared" si="250"/>
        <v>2592000</v>
      </c>
      <c r="R4017" s="12">
        <f t="shared" si="248"/>
        <v>42174.780821759254</v>
      </c>
      <c r="S4017" s="12">
        <f t="shared" si="249"/>
        <v>42204.780821759254</v>
      </c>
      <c r="T4017">
        <f t="shared" si="251"/>
        <v>30</v>
      </c>
    </row>
    <row r="4018" spans="14:20" hidden="1" x14ac:dyDescent="0.55000000000000004">
      <c r="N4018" t="s">
        <v>8221</v>
      </c>
      <c r="O4018">
        <v>1408395400</v>
      </c>
      <c r="P4018">
        <v>1410987400</v>
      </c>
      <c r="Q4018">
        <f t="shared" si="250"/>
        <v>2592000</v>
      </c>
      <c r="R4018" s="12">
        <f t="shared" si="248"/>
        <v>41869.872685185182</v>
      </c>
      <c r="S4018" s="12">
        <f t="shared" si="249"/>
        <v>41899.872685185182</v>
      </c>
      <c r="T4018">
        <f t="shared" si="251"/>
        <v>30</v>
      </c>
    </row>
    <row r="4019" spans="14:20" hidden="1" x14ac:dyDescent="0.55000000000000004">
      <c r="N4019" t="s">
        <v>8221</v>
      </c>
      <c r="O4019">
        <v>1407254874</v>
      </c>
      <c r="P4019">
        <v>1409846874</v>
      </c>
      <c r="Q4019">
        <f t="shared" si="250"/>
        <v>2592000</v>
      </c>
      <c r="R4019" s="12">
        <f t="shared" si="248"/>
        <v>41856.672152777777</v>
      </c>
      <c r="S4019" s="12">
        <f t="shared" si="249"/>
        <v>41886.672152777777</v>
      </c>
      <c r="T4019">
        <f t="shared" si="251"/>
        <v>30</v>
      </c>
    </row>
    <row r="4020" spans="14:20" hidden="1" x14ac:dyDescent="0.55000000000000004">
      <c r="N4020" t="s">
        <v>8221</v>
      </c>
      <c r="O4020">
        <v>1473285108</v>
      </c>
      <c r="P4020">
        <v>1475877108</v>
      </c>
      <c r="Q4020">
        <f t="shared" si="250"/>
        <v>2592000</v>
      </c>
      <c r="R4020" s="12">
        <f t="shared" si="248"/>
        <v>42620.91097222222</v>
      </c>
      <c r="S4020" s="12">
        <f t="shared" si="249"/>
        <v>42650.91097222222</v>
      </c>
      <c r="T4020">
        <f t="shared" si="251"/>
        <v>30</v>
      </c>
    </row>
    <row r="4021" spans="14:20" hidden="1" x14ac:dyDescent="0.55000000000000004">
      <c r="N4021" t="s">
        <v>8221</v>
      </c>
      <c r="O4021">
        <v>1455725596</v>
      </c>
      <c r="P4021">
        <v>1460737680</v>
      </c>
      <c r="Q4021">
        <f t="shared" si="250"/>
        <v>5012084</v>
      </c>
      <c r="R4021" s="12">
        <f t="shared" si="248"/>
        <v>42417.675879629634</v>
      </c>
      <c r="S4021" s="12">
        <f t="shared" si="249"/>
        <v>42475.686111111107</v>
      </c>
      <c r="T4021">
        <f t="shared" si="251"/>
        <v>58.010231481472147</v>
      </c>
    </row>
    <row r="4022" spans="14:20" hidden="1" x14ac:dyDescent="0.55000000000000004">
      <c r="N4022" t="s">
        <v>8221</v>
      </c>
      <c r="O4022">
        <v>1424579699</v>
      </c>
      <c r="P4022">
        <v>1427168099</v>
      </c>
      <c r="Q4022">
        <f t="shared" si="250"/>
        <v>2588400</v>
      </c>
      <c r="R4022" s="12">
        <f t="shared" si="248"/>
        <v>42057.190960648149</v>
      </c>
      <c r="S4022" s="12">
        <f t="shared" si="249"/>
        <v>42087.149293981478</v>
      </c>
      <c r="T4022">
        <f t="shared" si="251"/>
        <v>29.958333333328483</v>
      </c>
    </row>
    <row r="4023" spans="14:20" hidden="1" x14ac:dyDescent="0.55000000000000004">
      <c r="N4023" t="s">
        <v>8221</v>
      </c>
      <c r="O4023">
        <v>1409176358</v>
      </c>
      <c r="P4023">
        <v>1414360358</v>
      </c>
      <c r="Q4023">
        <f t="shared" si="250"/>
        <v>5184000</v>
      </c>
      <c r="R4023" s="12">
        <f t="shared" si="248"/>
        <v>41878.911550925928</v>
      </c>
      <c r="S4023" s="12">
        <f t="shared" si="249"/>
        <v>41938.911550925928</v>
      </c>
      <c r="T4023">
        <f t="shared" si="251"/>
        <v>60</v>
      </c>
    </row>
    <row r="4024" spans="14:20" hidden="1" x14ac:dyDescent="0.55000000000000004">
      <c r="N4024" t="s">
        <v>8221</v>
      </c>
      <c r="O4024">
        <v>1418824867</v>
      </c>
      <c r="P4024">
        <v>1422759240</v>
      </c>
      <c r="Q4024">
        <f t="shared" si="250"/>
        <v>3934373</v>
      </c>
      <c r="R4024" s="12">
        <f t="shared" si="248"/>
        <v>41990.584108796291</v>
      </c>
      <c r="S4024" s="12">
        <f t="shared" si="249"/>
        <v>42036.120833333334</v>
      </c>
      <c r="T4024">
        <f t="shared" si="251"/>
        <v>45.536724537043483</v>
      </c>
    </row>
    <row r="4025" spans="14:20" hidden="1" x14ac:dyDescent="0.55000000000000004">
      <c r="N4025" t="s">
        <v>8221</v>
      </c>
      <c r="O4025">
        <v>1454975963</v>
      </c>
      <c r="P4025">
        <v>1458860363</v>
      </c>
      <c r="Q4025">
        <f t="shared" si="250"/>
        <v>3884400</v>
      </c>
      <c r="R4025" s="12">
        <f t="shared" si="248"/>
        <v>42408.999571759254</v>
      </c>
      <c r="S4025" s="12">
        <f t="shared" si="249"/>
        <v>42453.957905092597</v>
      </c>
      <c r="T4025">
        <f t="shared" si="251"/>
        <v>44.958333333343035</v>
      </c>
    </row>
    <row r="4026" spans="14:20" hidden="1" x14ac:dyDescent="0.55000000000000004">
      <c r="N4026" t="s">
        <v>8221</v>
      </c>
      <c r="O4026">
        <v>1438445097</v>
      </c>
      <c r="P4026">
        <v>1441037097</v>
      </c>
      <c r="Q4026">
        <f t="shared" si="250"/>
        <v>2592000</v>
      </c>
      <c r="R4026" s="12">
        <f t="shared" si="248"/>
        <v>42217.670104166667</v>
      </c>
      <c r="S4026" s="12">
        <f t="shared" si="249"/>
        <v>42247.670104166667</v>
      </c>
      <c r="T4026">
        <f t="shared" si="251"/>
        <v>30</v>
      </c>
    </row>
    <row r="4027" spans="14:20" hidden="1" x14ac:dyDescent="0.55000000000000004">
      <c r="N4027" t="s">
        <v>8221</v>
      </c>
      <c r="O4027">
        <v>1432705336</v>
      </c>
      <c r="P4027">
        <v>1437889336</v>
      </c>
      <c r="Q4027">
        <f t="shared" si="250"/>
        <v>5184000</v>
      </c>
      <c r="R4027" s="12">
        <f t="shared" si="248"/>
        <v>42151.237685185188</v>
      </c>
      <c r="S4027" s="12">
        <f t="shared" si="249"/>
        <v>42211.237685185188</v>
      </c>
      <c r="T4027">
        <f t="shared" si="251"/>
        <v>60</v>
      </c>
    </row>
    <row r="4028" spans="14:20" hidden="1" x14ac:dyDescent="0.55000000000000004">
      <c r="N4028" t="s">
        <v>8221</v>
      </c>
      <c r="O4028">
        <v>1444059839</v>
      </c>
      <c r="P4028">
        <v>1449247439</v>
      </c>
      <c r="Q4028">
        <f t="shared" si="250"/>
        <v>5187600</v>
      </c>
      <c r="R4028" s="12">
        <f t="shared" si="248"/>
        <v>42282.655543981484</v>
      </c>
      <c r="S4028" s="12">
        <f t="shared" si="249"/>
        <v>42342.697210648148</v>
      </c>
      <c r="T4028">
        <f t="shared" si="251"/>
        <v>60.041666666664241</v>
      </c>
    </row>
    <row r="4029" spans="14:20" hidden="1" x14ac:dyDescent="0.55000000000000004">
      <c r="N4029" t="s">
        <v>8221</v>
      </c>
      <c r="O4029">
        <v>1486077481</v>
      </c>
      <c r="P4029">
        <v>1487811600</v>
      </c>
      <c r="Q4029">
        <f t="shared" si="250"/>
        <v>1734119</v>
      </c>
      <c r="R4029" s="12">
        <f t="shared" si="248"/>
        <v>42768.97084490741</v>
      </c>
      <c r="S4029" s="12">
        <f t="shared" si="249"/>
        <v>42789.041666666672</v>
      </c>
      <c r="T4029">
        <f t="shared" si="251"/>
        <v>20.070821759261889</v>
      </c>
    </row>
    <row r="4030" spans="14:20" hidden="1" x14ac:dyDescent="0.55000000000000004">
      <c r="N4030" t="s">
        <v>8221</v>
      </c>
      <c r="O4030">
        <v>1399415500</v>
      </c>
      <c r="P4030">
        <v>1402007500</v>
      </c>
      <c r="Q4030">
        <f t="shared" si="250"/>
        <v>2592000</v>
      </c>
      <c r="R4030" s="12">
        <f t="shared" si="248"/>
        <v>41765.938657407409</v>
      </c>
      <c r="S4030" s="12">
        <f t="shared" si="249"/>
        <v>41795.938657407409</v>
      </c>
      <c r="T4030">
        <f t="shared" si="251"/>
        <v>30</v>
      </c>
    </row>
    <row r="4031" spans="14:20" hidden="1" x14ac:dyDescent="0.55000000000000004">
      <c r="N4031" t="s">
        <v>8221</v>
      </c>
      <c r="O4031">
        <v>1447461370</v>
      </c>
      <c r="P4031">
        <v>1450053370</v>
      </c>
      <c r="Q4031">
        <f t="shared" si="250"/>
        <v>2592000</v>
      </c>
      <c r="R4031" s="12">
        <f t="shared" si="248"/>
        <v>42322.025115740747</v>
      </c>
      <c r="S4031" s="12">
        <f t="shared" si="249"/>
        <v>42352.025115740747</v>
      </c>
      <c r="T4031">
        <f t="shared" si="251"/>
        <v>30</v>
      </c>
    </row>
    <row r="4032" spans="14:20" hidden="1" x14ac:dyDescent="0.55000000000000004">
      <c r="N4032" t="s">
        <v>8221</v>
      </c>
      <c r="O4032">
        <v>1452008599</v>
      </c>
      <c r="P4032">
        <v>1454525340</v>
      </c>
      <c r="Q4032">
        <f t="shared" si="250"/>
        <v>2516741</v>
      </c>
      <c r="R4032" s="12">
        <f t="shared" si="248"/>
        <v>42374.655081018514</v>
      </c>
      <c r="S4032" s="12">
        <f t="shared" si="249"/>
        <v>42403.784027777772</v>
      </c>
      <c r="T4032">
        <f t="shared" si="251"/>
        <v>29.128946759257815</v>
      </c>
    </row>
    <row r="4033" spans="14:20" hidden="1" x14ac:dyDescent="0.55000000000000004">
      <c r="N4033" t="s">
        <v>8221</v>
      </c>
      <c r="O4033">
        <v>1414591364</v>
      </c>
      <c r="P4033">
        <v>1418914964</v>
      </c>
      <c r="Q4033">
        <f t="shared" si="250"/>
        <v>4323600</v>
      </c>
      <c r="R4033" s="12">
        <f t="shared" si="248"/>
        <v>41941.585231481484</v>
      </c>
      <c r="S4033" s="12">
        <f t="shared" si="249"/>
        <v>41991.626898148148</v>
      </c>
      <c r="T4033">
        <f t="shared" si="251"/>
        <v>50.041666666664241</v>
      </c>
    </row>
    <row r="4034" spans="14:20" hidden="1" x14ac:dyDescent="0.55000000000000004">
      <c r="N4034" t="s">
        <v>8221</v>
      </c>
      <c r="O4034">
        <v>1445023516</v>
      </c>
      <c r="P4034">
        <v>1450211116</v>
      </c>
      <c r="Q4034">
        <f t="shared" si="250"/>
        <v>5187600</v>
      </c>
      <c r="R4034" s="12">
        <f t="shared" ref="R4034:R4097" si="252">(((O4034/60)/60)/24)+DATE(1970,1,1)</f>
        <v>42293.809212962966</v>
      </c>
      <c r="S4034" s="12">
        <f t="shared" ref="S4034:S4097" si="253">(((P4034/60)/60)/24)+DATE(1970,1,1)</f>
        <v>42353.85087962963</v>
      </c>
      <c r="T4034">
        <f t="shared" si="251"/>
        <v>60.041666666664241</v>
      </c>
    </row>
    <row r="4035" spans="14:20" hidden="1" x14ac:dyDescent="0.55000000000000004">
      <c r="N4035" t="s">
        <v>8221</v>
      </c>
      <c r="O4035">
        <v>1472711224</v>
      </c>
      <c r="P4035">
        <v>1475398800</v>
      </c>
      <c r="Q4035">
        <f t="shared" ref="Q4035:Q4098" si="254">P4035-O4035</f>
        <v>2687576</v>
      </c>
      <c r="R4035" s="12">
        <f t="shared" si="252"/>
        <v>42614.268796296295</v>
      </c>
      <c r="S4035" s="12">
        <f t="shared" si="253"/>
        <v>42645.375</v>
      </c>
      <c r="T4035">
        <f t="shared" ref="T4035:T4098" si="255">S4035-R4035</f>
        <v>31.106203703704523</v>
      </c>
    </row>
    <row r="4036" spans="14:20" hidden="1" x14ac:dyDescent="0.55000000000000004">
      <c r="N4036" t="s">
        <v>8221</v>
      </c>
      <c r="O4036">
        <v>1425509050</v>
      </c>
      <c r="P4036">
        <v>1428097450</v>
      </c>
      <c r="Q4036">
        <f t="shared" si="254"/>
        <v>2588400</v>
      </c>
      <c r="R4036" s="12">
        <f t="shared" si="252"/>
        <v>42067.947337962964</v>
      </c>
      <c r="S4036" s="12">
        <f t="shared" si="253"/>
        <v>42097.905671296292</v>
      </c>
      <c r="T4036">
        <f t="shared" si="255"/>
        <v>29.958333333328483</v>
      </c>
    </row>
    <row r="4037" spans="14:20" hidden="1" x14ac:dyDescent="0.55000000000000004">
      <c r="N4037" t="s">
        <v>8221</v>
      </c>
      <c r="O4037">
        <v>1411333887</v>
      </c>
      <c r="P4037">
        <v>1413925887</v>
      </c>
      <c r="Q4037">
        <f t="shared" si="254"/>
        <v>2592000</v>
      </c>
      <c r="R4037" s="12">
        <f t="shared" si="252"/>
        <v>41903.882951388885</v>
      </c>
      <c r="S4037" s="12">
        <f t="shared" si="253"/>
        <v>41933.882951388885</v>
      </c>
      <c r="T4037">
        <f t="shared" si="255"/>
        <v>30</v>
      </c>
    </row>
    <row r="4038" spans="14:20" hidden="1" x14ac:dyDescent="0.55000000000000004">
      <c r="N4038" t="s">
        <v>8221</v>
      </c>
      <c r="O4038">
        <v>1402784964</v>
      </c>
      <c r="P4038">
        <v>1404253800</v>
      </c>
      <c r="Q4038">
        <f t="shared" si="254"/>
        <v>1468836</v>
      </c>
      <c r="R4038" s="12">
        <f t="shared" si="252"/>
        <v>41804.937083333331</v>
      </c>
      <c r="S4038" s="12">
        <f t="shared" si="253"/>
        <v>41821.9375</v>
      </c>
      <c r="T4038">
        <f t="shared" si="255"/>
        <v>17.00041666666948</v>
      </c>
    </row>
    <row r="4039" spans="14:20" hidden="1" x14ac:dyDescent="0.55000000000000004">
      <c r="N4039" t="s">
        <v>8221</v>
      </c>
      <c r="O4039">
        <v>1462585315</v>
      </c>
      <c r="P4039">
        <v>1464099900</v>
      </c>
      <c r="Q4039">
        <f t="shared" si="254"/>
        <v>1514585</v>
      </c>
      <c r="R4039" s="12">
        <f t="shared" si="252"/>
        <v>42497.070775462969</v>
      </c>
      <c r="S4039" s="12">
        <f t="shared" si="253"/>
        <v>42514.600694444445</v>
      </c>
      <c r="T4039">
        <f t="shared" si="255"/>
        <v>17.52991898147593</v>
      </c>
    </row>
    <row r="4040" spans="14:20" hidden="1" x14ac:dyDescent="0.55000000000000004">
      <c r="N4040" t="s">
        <v>8221</v>
      </c>
      <c r="O4040">
        <v>1408389010</v>
      </c>
      <c r="P4040">
        <v>1413573010</v>
      </c>
      <c r="Q4040">
        <f t="shared" si="254"/>
        <v>5184000</v>
      </c>
      <c r="R4040" s="12">
        <f t="shared" si="252"/>
        <v>41869.798726851855</v>
      </c>
      <c r="S4040" s="12">
        <f t="shared" si="253"/>
        <v>41929.798726851855</v>
      </c>
      <c r="T4040">
        <f t="shared" si="255"/>
        <v>60</v>
      </c>
    </row>
    <row r="4041" spans="14:20" hidden="1" x14ac:dyDescent="0.55000000000000004">
      <c r="N4041" t="s">
        <v>8221</v>
      </c>
      <c r="O4041">
        <v>1446048367</v>
      </c>
      <c r="P4041">
        <v>1448949540</v>
      </c>
      <c r="Q4041">
        <f t="shared" si="254"/>
        <v>2901173</v>
      </c>
      <c r="R4041" s="12">
        <f t="shared" si="252"/>
        <v>42305.670914351853</v>
      </c>
      <c r="S4041" s="12">
        <f t="shared" si="253"/>
        <v>42339.249305555553</v>
      </c>
      <c r="T4041">
        <f t="shared" si="255"/>
        <v>33.578391203700448</v>
      </c>
    </row>
    <row r="4042" spans="14:20" hidden="1" x14ac:dyDescent="0.55000000000000004">
      <c r="N4042" t="s">
        <v>8221</v>
      </c>
      <c r="O4042">
        <v>1432100004</v>
      </c>
      <c r="P4042">
        <v>1437188400</v>
      </c>
      <c r="Q4042">
        <f t="shared" si="254"/>
        <v>5088396</v>
      </c>
      <c r="R4042" s="12">
        <f t="shared" si="252"/>
        <v>42144.231527777782</v>
      </c>
      <c r="S4042" s="12">
        <f t="shared" si="253"/>
        <v>42203.125</v>
      </c>
      <c r="T4042">
        <f t="shared" si="255"/>
        <v>58.893472222218406</v>
      </c>
    </row>
    <row r="4043" spans="14:20" hidden="1" x14ac:dyDescent="0.55000000000000004">
      <c r="N4043" t="s">
        <v>8221</v>
      </c>
      <c r="O4043">
        <v>1467976954</v>
      </c>
      <c r="P4043">
        <v>1473160954</v>
      </c>
      <c r="Q4043">
        <f t="shared" si="254"/>
        <v>5184000</v>
      </c>
      <c r="R4043" s="12">
        <f t="shared" si="252"/>
        <v>42559.474004629628</v>
      </c>
      <c r="S4043" s="12">
        <f t="shared" si="253"/>
        <v>42619.474004629628</v>
      </c>
      <c r="T4043">
        <f t="shared" si="255"/>
        <v>60</v>
      </c>
    </row>
    <row r="4044" spans="14:20" hidden="1" x14ac:dyDescent="0.55000000000000004">
      <c r="N4044" t="s">
        <v>8221</v>
      </c>
      <c r="O4044">
        <v>1419213664</v>
      </c>
      <c r="P4044">
        <v>1421781360</v>
      </c>
      <c r="Q4044">
        <f t="shared" si="254"/>
        <v>2567696</v>
      </c>
      <c r="R4044" s="12">
        <f t="shared" si="252"/>
        <v>41995.084074074075</v>
      </c>
      <c r="S4044" s="12">
        <f t="shared" si="253"/>
        <v>42024.802777777775</v>
      </c>
      <c r="T4044">
        <f t="shared" si="255"/>
        <v>29.718703703700157</v>
      </c>
    </row>
    <row r="4045" spans="14:20" hidden="1" x14ac:dyDescent="0.55000000000000004">
      <c r="N4045" t="s">
        <v>8221</v>
      </c>
      <c r="O4045">
        <v>1415228325</v>
      </c>
      <c r="P4045">
        <v>1416524325</v>
      </c>
      <c r="Q4045">
        <f t="shared" si="254"/>
        <v>1296000</v>
      </c>
      <c r="R4045" s="12">
        <f t="shared" si="252"/>
        <v>41948.957465277781</v>
      </c>
      <c r="S4045" s="12">
        <f t="shared" si="253"/>
        <v>41963.957465277781</v>
      </c>
      <c r="T4045">
        <f t="shared" si="255"/>
        <v>15</v>
      </c>
    </row>
    <row r="4046" spans="14:20" hidden="1" x14ac:dyDescent="0.55000000000000004">
      <c r="N4046" t="s">
        <v>8221</v>
      </c>
      <c r="O4046">
        <v>1426050982</v>
      </c>
      <c r="P4046">
        <v>1428642000</v>
      </c>
      <c r="Q4046">
        <f t="shared" si="254"/>
        <v>2591018</v>
      </c>
      <c r="R4046" s="12">
        <f t="shared" si="252"/>
        <v>42074.219699074078</v>
      </c>
      <c r="S4046" s="12">
        <f t="shared" si="253"/>
        <v>42104.208333333328</v>
      </c>
      <c r="T4046">
        <f t="shared" si="255"/>
        <v>29.98863425925083</v>
      </c>
    </row>
    <row r="4047" spans="14:20" hidden="1" x14ac:dyDescent="0.55000000000000004">
      <c r="N4047" t="s">
        <v>8221</v>
      </c>
      <c r="O4047">
        <v>1406004589</v>
      </c>
      <c r="P4047">
        <v>1408596589</v>
      </c>
      <c r="Q4047">
        <f t="shared" si="254"/>
        <v>2592000</v>
      </c>
      <c r="R4047" s="12">
        <f t="shared" si="252"/>
        <v>41842.201261574075</v>
      </c>
      <c r="S4047" s="12">
        <f t="shared" si="253"/>
        <v>41872.201261574075</v>
      </c>
      <c r="T4047">
        <f t="shared" si="255"/>
        <v>30</v>
      </c>
    </row>
    <row r="4048" spans="14:20" hidden="1" x14ac:dyDescent="0.55000000000000004">
      <c r="N4048" t="s">
        <v>8221</v>
      </c>
      <c r="O4048">
        <v>1411400210</v>
      </c>
      <c r="P4048">
        <v>1413992210</v>
      </c>
      <c r="Q4048">
        <f t="shared" si="254"/>
        <v>2592000</v>
      </c>
      <c r="R4048" s="12">
        <f t="shared" si="252"/>
        <v>41904.650578703702</v>
      </c>
      <c r="S4048" s="12">
        <f t="shared" si="253"/>
        <v>41934.650578703702</v>
      </c>
      <c r="T4048">
        <f t="shared" si="255"/>
        <v>30</v>
      </c>
    </row>
    <row r="4049" spans="14:20" hidden="1" x14ac:dyDescent="0.55000000000000004">
      <c r="N4049" t="s">
        <v>8221</v>
      </c>
      <c r="O4049">
        <v>1418862743</v>
      </c>
      <c r="P4049">
        <v>1420938000</v>
      </c>
      <c r="Q4049">
        <f t="shared" si="254"/>
        <v>2075257</v>
      </c>
      <c r="R4049" s="12">
        <f t="shared" si="252"/>
        <v>41991.022488425922</v>
      </c>
      <c r="S4049" s="12">
        <f t="shared" si="253"/>
        <v>42015.041666666672</v>
      </c>
      <c r="T4049">
        <f t="shared" si="255"/>
        <v>24.01917824074917</v>
      </c>
    </row>
    <row r="4050" spans="14:20" hidden="1" x14ac:dyDescent="0.55000000000000004">
      <c r="N4050" t="s">
        <v>8221</v>
      </c>
      <c r="O4050">
        <v>1457352787</v>
      </c>
      <c r="P4050">
        <v>1460373187</v>
      </c>
      <c r="Q4050">
        <f t="shared" si="254"/>
        <v>3020400</v>
      </c>
      <c r="R4050" s="12">
        <f t="shared" si="252"/>
        <v>42436.509108796294</v>
      </c>
      <c r="S4050" s="12">
        <f t="shared" si="253"/>
        <v>42471.467442129629</v>
      </c>
      <c r="T4050">
        <f t="shared" si="255"/>
        <v>34.958333333335759</v>
      </c>
    </row>
    <row r="4051" spans="14:20" hidden="1" x14ac:dyDescent="0.55000000000000004">
      <c r="N4051" t="s">
        <v>8221</v>
      </c>
      <c r="O4051">
        <v>1434322815</v>
      </c>
      <c r="P4051">
        <v>1436914815</v>
      </c>
      <c r="Q4051">
        <f t="shared" si="254"/>
        <v>2592000</v>
      </c>
      <c r="R4051" s="12">
        <f t="shared" si="252"/>
        <v>42169.958506944444</v>
      </c>
      <c r="S4051" s="12">
        <f t="shared" si="253"/>
        <v>42199.958506944444</v>
      </c>
      <c r="T4051">
        <f t="shared" si="255"/>
        <v>30</v>
      </c>
    </row>
    <row r="4052" spans="14:20" hidden="1" x14ac:dyDescent="0.55000000000000004">
      <c r="N4052" t="s">
        <v>8221</v>
      </c>
      <c r="O4052">
        <v>1411485391</v>
      </c>
      <c r="P4052">
        <v>1414077391</v>
      </c>
      <c r="Q4052">
        <f t="shared" si="254"/>
        <v>2592000</v>
      </c>
      <c r="R4052" s="12">
        <f t="shared" si="252"/>
        <v>41905.636469907404</v>
      </c>
      <c r="S4052" s="12">
        <f t="shared" si="253"/>
        <v>41935.636469907404</v>
      </c>
      <c r="T4052">
        <f t="shared" si="255"/>
        <v>30</v>
      </c>
    </row>
    <row r="4053" spans="14:20" hidden="1" x14ac:dyDescent="0.55000000000000004">
      <c r="N4053" t="s">
        <v>8221</v>
      </c>
      <c r="O4053">
        <v>1399058797</v>
      </c>
      <c r="P4053">
        <v>1399618380</v>
      </c>
      <c r="Q4053">
        <f t="shared" si="254"/>
        <v>559583</v>
      </c>
      <c r="R4053" s="12">
        <f t="shared" si="252"/>
        <v>41761.810150462967</v>
      </c>
      <c r="S4053" s="12">
        <f t="shared" si="253"/>
        <v>41768.286805555559</v>
      </c>
      <c r="T4053">
        <f t="shared" si="255"/>
        <v>6.4766550925924093</v>
      </c>
    </row>
    <row r="4054" spans="14:20" hidden="1" x14ac:dyDescent="0.55000000000000004">
      <c r="N4054" t="s">
        <v>8221</v>
      </c>
      <c r="O4054">
        <v>1408050316</v>
      </c>
      <c r="P4054">
        <v>1413234316</v>
      </c>
      <c r="Q4054">
        <f t="shared" si="254"/>
        <v>5184000</v>
      </c>
      <c r="R4054" s="12">
        <f t="shared" si="252"/>
        <v>41865.878657407404</v>
      </c>
      <c r="S4054" s="12">
        <f t="shared" si="253"/>
        <v>41925.878657407404</v>
      </c>
      <c r="T4054">
        <f t="shared" si="255"/>
        <v>60</v>
      </c>
    </row>
    <row r="4055" spans="14:20" hidden="1" x14ac:dyDescent="0.55000000000000004">
      <c r="N4055" t="s">
        <v>8221</v>
      </c>
      <c r="O4055">
        <v>1413477228</v>
      </c>
      <c r="P4055">
        <v>1416081600</v>
      </c>
      <c r="Q4055">
        <f t="shared" si="254"/>
        <v>2604372</v>
      </c>
      <c r="R4055" s="12">
        <f t="shared" si="252"/>
        <v>41928.690138888887</v>
      </c>
      <c r="S4055" s="12">
        <f t="shared" si="253"/>
        <v>41958.833333333328</v>
      </c>
      <c r="T4055">
        <f t="shared" si="255"/>
        <v>30.143194444441178</v>
      </c>
    </row>
    <row r="4056" spans="14:20" hidden="1" x14ac:dyDescent="0.55000000000000004">
      <c r="N4056" t="s">
        <v>8221</v>
      </c>
      <c r="O4056">
        <v>1472674285</v>
      </c>
      <c r="P4056">
        <v>1475294400</v>
      </c>
      <c r="Q4056">
        <f t="shared" si="254"/>
        <v>2620115</v>
      </c>
      <c r="R4056" s="12">
        <f t="shared" si="252"/>
        <v>42613.841261574074</v>
      </c>
      <c r="S4056" s="12">
        <f t="shared" si="253"/>
        <v>42644.166666666672</v>
      </c>
      <c r="T4056">
        <f t="shared" si="255"/>
        <v>30.325405092597066</v>
      </c>
    </row>
    <row r="4057" spans="14:20" hidden="1" x14ac:dyDescent="0.55000000000000004">
      <c r="N4057" t="s">
        <v>8221</v>
      </c>
      <c r="O4057">
        <v>1400600031</v>
      </c>
      <c r="P4057">
        <v>1403192031</v>
      </c>
      <c r="Q4057">
        <f t="shared" si="254"/>
        <v>2592000</v>
      </c>
      <c r="R4057" s="12">
        <f t="shared" si="252"/>
        <v>41779.648506944446</v>
      </c>
      <c r="S4057" s="12">
        <f t="shared" si="253"/>
        <v>41809.648506944446</v>
      </c>
      <c r="T4057">
        <f t="shared" si="255"/>
        <v>30</v>
      </c>
    </row>
    <row r="4058" spans="14:20" hidden="1" x14ac:dyDescent="0.55000000000000004">
      <c r="N4058" t="s">
        <v>8221</v>
      </c>
      <c r="O4058">
        <v>1465856639</v>
      </c>
      <c r="P4058">
        <v>1467575940</v>
      </c>
      <c r="Q4058">
        <f t="shared" si="254"/>
        <v>1719301</v>
      </c>
      <c r="R4058" s="12">
        <f t="shared" si="252"/>
        <v>42534.933321759265</v>
      </c>
      <c r="S4058" s="12">
        <f t="shared" si="253"/>
        <v>42554.832638888889</v>
      </c>
      <c r="T4058">
        <f t="shared" si="255"/>
        <v>19.899317129624251</v>
      </c>
    </row>
    <row r="4059" spans="14:20" hidden="1" x14ac:dyDescent="0.55000000000000004">
      <c r="N4059" t="s">
        <v>8221</v>
      </c>
      <c r="O4059">
        <v>1446506080</v>
      </c>
      <c r="P4059">
        <v>1448492400</v>
      </c>
      <c r="Q4059">
        <f t="shared" si="254"/>
        <v>1986320</v>
      </c>
      <c r="R4059" s="12">
        <f t="shared" si="252"/>
        <v>42310.968518518523</v>
      </c>
      <c r="S4059" s="12">
        <f t="shared" si="253"/>
        <v>42333.958333333328</v>
      </c>
      <c r="T4059">
        <f t="shared" si="255"/>
        <v>22.989814814805868</v>
      </c>
    </row>
    <row r="4060" spans="14:20" hidden="1" x14ac:dyDescent="0.55000000000000004">
      <c r="N4060" t="s">
        <v>8221</v>
      </c>
      <c r="O4060">
        <v>1458178044</v>
      </c>
      <c r="P4060">
        <v>1459483140</v>
      </c>
      <c r="Q4060">
        <f t="shared" si="254"/>
        <v>1305096</v>
      </c>
      <c r="R4060" s="12">
        <f t="shared" si="252"/>
        <v>42446.060694444444</v>
      </c>
      <c r="S4060" s="12">
        <f t="shared" si="253"/>
        <v>42461.165972222225</v>
      </c>
      <c r="T4060">
        <f t="shared" si="255"/>
        <v>15.105277777780429</v>
      </c>
    </row>
    <row r="4061" spans="14:20" hidden="1" x14ac:dyDescent="0.55000000000000004">
      <c r="N4061" t="s">
        <v>8221</v>
      </c>
      <c r="O4061">
        <v>1408116152</v>
      </c>
      <c r="P4061">
        <v>1410836400</v>
      </c>
      <c r="Q4061">
        <f t="shared" si="254"/>
        <v>2720248</v>
      </c>
      <c r="R4061" s="12">
        <f t="shared" si="252"/>
        <v>41866.640648148146</v>
      </c>
      <c r="S4061" s="12">
        <f t="shared" si="253"/>
        <v>41898.125</v>
      </c>
      <c r="T4061">
        <f t="shared" si="255"/>
        <v>31.484351851853717</v>
      </c>
    </row>
    <row r="4062" spans="14:20" hidden="1" x14ac:dyDescent="0.55000000000000004">
      <c r="N4062" t="s">
        <v>8221</v>
      </c>
      <c r="O4062">
        <v>1400604056</v>
      </c>
      <c r="P4062">
        <v>1403539200</v>
      </c>
      <c r="Q4062">
        <f t="shared" si="254"/>
        <v>2935144</v>
      </c>
      <c r="R4062" s="12">
        <f t="shared" si="252"/>
        <v>41779.695092592592</v>
      </c>
      <c r="S4062" s="12">
        <f t="shared" si="253"/>
        <v>41813.666666666664</v>
      </c>
      <c r="T4062">
        <f t="shared" si="255"/>
        <v>33.971574074072123</v>
      </c>
    </row>
    <row r="4063" spans="14:20" hidden="1" x14ac:dyDescent="0.55000000000000004">
      <c r="N4063" t="s">
        <v>8221</v>
      </c>
      <c r="O4063">
        <v>1456025023</v>
      </c>
      <c r="P4063">
        <v>1461205423</v>
      </c>
      <c r="Q4063">
        <f t="shared" si="254"/>
        <v>5180400</v>
      </c>
      <c r="R4063" s="12">
        <f t="shared" si="252"/>
        <v>42421.141469907408</v>
      </c>
      <c r="S4063" s="12">
        <f t="shared" si="253"/>
        <v>42481.099803240737</v>
      </c>
      <c r="T4063">
        <f t="shared" si="255"/>
        <v>59.958333333328483</v>
      </c>
    </row>
    <row r="4064" spans="14:20" hidden="1" x14ac:dyDescent="0.55000000000000004">
      <c r="N4064" t="s">
        <v>8221</v>
      </c>
      <c r="O4064">
        <v>1464889468</v>
      </c>
      <c r="P4064">
        <v>1467481468</v>
      </c>
      <c r="Q4064">
        <f t="shared" si="254"/>
        <v>2592000</v>
      </c>
      <c r="R4064" s="12">
        <f t="shared" si="252"/>
        <v>42523.739212962959</v>
      </c>
      <c r="S4064" s="12">
        <f t="shared" si="253"/>
        <v>42553.739212962959</v>
      </c>
      <c r="T4064">
        <f t="shared" si="255"/>
        <v>30</v>
      </c>
    </row>
    <row r="4065" spans="14:20" hidden="1" x14ac:dyDescent="0.55000000000000004">
      <c r="N4065" t="s">
        <v>8221</v>
      </c>
      <c r="O4065">
        <v>1401294084</v>
      </c>
      <c r="P4065">
        <v>1403886084</v>
      </c>
      <c r="Q4065">
        <f t="shared" si="254"/>
        <v>2592000</v>
      </c>
      <c r="R4065" s="12">
        <f t="shared" si="252"/>
        <v>41787.681527777779</v>
      </c>
      <c r="S4065" s="12">
        <f t="shared" si="253"/>
        <v>41817.681527777779</v>
      </c>
      <c r="T4065">
        <f t="shared" si="255"/>
        <v>30</v>
      </c>
    </row>
    <row r="4066" spans="14:20" hidden="1" x14ac:dyDescent="0.55000000000000004">
      <c r="N4066" t="s">
        <v>8221</v>
      </c>
      <c r="O4066">
        <v>1427724426</v>
      </c>
      <c r="P4066">
        <v>1430316426</v>
      </c>
      <c r="Q4066">
        <f t="shared" si="254"/>
        <v>2592000</v>
      </c>
      <c r="R4066" s="12">
        <f t="shared" si="252"/>
        <v>42093.588263888887</v>
      </c>
      <c r="S4066" s="12">
        <f t="shared" si="253"/>
        <v>42123.588263888887</v>
      </c>
      <c r="T4066">
        <f t="shared" si="255"/>
        <v>30</v>
      </c>
    </row>
    <row r="4067" spans="14:20" hidden="1" x14ac:dyDescent="0.55000000000000004">
      <c r="N4067" t="s">
        <v>8221</v>
      </c>
      <c r="O4067">
        <v>1405291811</v>
      </c>
      <c r="P4067">
        <v>1407883811</v>
      </c>
      <c r="Q4067">
        <f t="shared" si="254"/>
        <v>2592000</v>
      </c>
      <c r="R4067" s="12">
        <f t="shared" si="252"/>
        <v>41833.951516203706</v>
      </c>
      <c r="S4067" s="12">
        <f t="shared" si="253"/>
        <v>41863.951516203706</v>
      </c>
      <c r="T4067">
        <f t="shared" si="255"/>
        <v>30</v>
      </c>
    </row>
    <row r="4068" spans="14:20" hidden="1" x14ac:dyDescent="0.55000000000000004">
      <c r="N4068" t="s">
        <v>8221</v>
      </c>
      <c r="O4068">
        <v>1461027388</v>
      </c>
      <c r="P4068">
        <v>1463619388</v>
      </c>
      <c r="Q4068">
        <f t="shared" si="254"/>
        <v>2592000</v>
      </c>
      <c r="R4068" s="12">
        <f t="shared" si="252"/>
        <v>42479.039212962962</v>
      </c>
      <c r="S4068" s="12">
        <f t="shared" si="253"/>
        <v>42509.039212962962</v>
      </c>
      <c r="T4068">
        <f t="shared" si="255"/>
        <v>30</v>
      </c>
    </row>
    <row r="4069" spans="14:20" hidden="1" x14ac:dyDescent="0.55000000000000004">
      <c r="N4069" t="s">
        <v>8221</v>
      </c>
      <c r="O4069">
        <v>1439952550</v>
      </c>
      <c r="P4069">
        <v>1443408550</v>
      </c>
      <c r="Q4069">
        <f t="shared" si="254"/>
        <v>3456000</v>
      </c>
      <c r="R4069" s="12">
        <f t="shared" si="252"/>
        <v>42235.117476851854</v>
      </c>
      <c r="S4069" s="12">
        <f t="shared" si="253"/>
        <v>42275.117476851854</v>
      </c>
      <c r="T4069">
        <f t="shared" si="255"/>
        <v>40</v>
      </c>
    </row>
    <row r="4070" spans="14:20" hidden="1" x14ac:dyDescent="0.55000000000000004">
      <c r="N4070" t="s">
        <v>8221</v>
      </c>
      <c r="O4070">
        <v>1481756855</v>
      </c>
      <c r="P4070">
        <v>1484348700</v>
      </c>
      <c r="Q4070">
        <f t="shared" si="254"/>
        <v>2591845</v>
      </c>
      <c r="R4070" s="12">
        <f t="shared" si="252"/>
        <v>42718.963599537034</v>
      </c>
      <c r="S4070" s="12">
        <f t="shared" si="253"/>
        <v>42748.961805555555</v>
      </c>
      <c r="T4070">
        <f t="shared" si="255"/>
        <v>29.998206018521159</v>
      </c>
    </row>
    <row r="4071" spans="14:20" hidden="1" x14ac:dyDescent="0.55000000000000004">
      <c r="N4071" t="s">
        <v>8221</v>
      </c>
      <c r="O4071">
        <v>1421596356</v>
      </c>
      <c r="P4071">
        <v>1425124800</v>
      </c>
      <c r="Q4071">
        <f t="shared" si="254"/>
        <v>3528444</v>
      </c>
      <c r="R4071" s="12">
        <f t="shared" si="252"/>
        <v>42022.661527777775</v>
      </c>
      <c r="S4071" s="12">
        <f t="shared" si="253"/>
        <v>42063.5</v>
      </c>
      <c r="T4071">
        <f t="shared" si="255"/>
        <v>40.838472222225391</v>
      </c>
    </row>
    <row r="4072" spans="14:20" hidden="1" x14ac:dyDescent="0.55000000000000004">
      <c r="N4072" t="s">
        <v>8221</v>
      </c>
      <c r="O4072">
        <v>1422374420</v>
      </c>
      <c r="P4072">
        <v>1425178800</v>
      </c>
      <c r="Q4072">
        <f t="shared" si="254"/>
        <v>2804380</v>
      </c>
      <c r="R4072" s="12">
        <f t="shared" si="252"/>
        <v>42031.666898148149</v>
      </c>
      <c r="S4072" s="12">
        <f t="shared" si="253"/>
        <v>42064.125</v>
      </c>
      <c r="T4072">
        <f t="shared" si="255"/>
        <v>32.458101851851097</v>
      </c>
    </row>
    <row r="4073" spans="14:20" hidden="1" x14ac:dyDescent="0.55000000000000004">
      <c r="N4073" t="s">
        <v>8221</v>
      </c>
      <c r="O4073">
        <v>1480187931</v>
      </c>
      <c r="P4073">
        <v>1482779931</v>
      </c>
      <c r="Q4073">
        <f t="shared" si="254"/>
        <v>2592000</v>
      </c>
      <c r="R4073" s="12">
        <f t="shared" si="252"/>
        <v>42700.804756944446</v>
      </c>
      <c r="S4073" s="12">
        <f t="shared" si="253"/>
        <v>42730.804756944446</v>
      </c>
      <c r="T4073">
        <f t="shared" si="255"/>
        <v>30</v>
      </c>
    </row>
    <row r="4074" spans="14:20" hidden="1" x14ac:dyDescent="0.55000000000000004">
      <c r="N4074" t="s">
        <v>8221</v>
      </c>
      <c r="O4074">
        <v>1403462111</v>
      </c>
      <c r="P4074">
        <v>1408646111</v>
      </c>
      <c r="Q4074">
        <f t="shared" si="254"/>
        <v>5184000</v>
      </c>
      <c r="R4074" s="12">
        <f t="shared" si="252"/>
        <v>41812.77443287037</v>
      </c>
      <c r="S4074" s="12">
        <f t="shared" si="253"/>
        <v>41872.77443287037</v>
      </c>
      <c r="T4074">
        <f t="shared" si="255"/>
        <v>60</v>
      </c>
    </row>
    <row r="4075" spans="14:20" hidden="1" x14ac:dyDescent="0.55000000000000004">
      <c r="N4075" t="s">
        <v>8221</v>
      </c>
      <c r="O4075">
        <v>1426407426</v>
      </c>
      <c r="P4075">
        <v>1431144000</v>
      </c>
      <c r="Q4075">
        <f t="shared" si="254"/>
        <v>4736574</v>
      </c>
      <c r="R4075" s="12">
        <f t="shared" si="252"/>
        <v>42078.34520833334</v>
      </c>
      <c r="S4075" s="12">
        <f t="shared" si="253"/>
        <v>42133.166666666672</v>
      </c>
      <c r="T4075">
        <f t="shared" si="255"/>
        <v>54.821458333331975</v>
      </c>
    </row>
    <row r="4076" spans="14:20" hidden="1" x14ac:dyDescent="0.55000000000000004">
      <c r="N4076" t="s">
        <v>8221</v>
      </c>
      <c r="O4076">
        <v>1444137375</v>
      </c>
      <c r="P4076">
        <v>1446732975</v>
      </c>
      <c r="Q4076">
        <f t="shared" si="254"/>
        <v>2595600</v>
      </c>
      <c r="R4076" s="12">
        <f t="shared" si="252"/>
        <v>42283.552951388891</v>
      </c>
      <c r="S4076" s="12">
        <f t="shared" si="253"/>
        <v>42313.594618055555</v>
      </c>
      <c r="T4076">
        <f t="shared" si="255"/>
        <v>30.041666666664241</v>
      </c>
    </row>
    <row r="4077" spans="14:20" hidden="1" x14ac:dyDescent="0.55000000000000004">
      <c r="N4077" t="s">
        <v>8221</v>
      </c>
      <c r="O4077">
        <v>1400547969</v>
      </c>
      <c r="P4077">
        <v>1404149280</v>
      </c>
      <c r="Q4077">
        <f t="shared" si="254"/>
        <v>3601311</v>
      </c>
      <c r="R4077" s="12">
        <f t="shared" si="252"/>
        <v>41779.045937499999</v>
      </c>
      <c r="S4077" s="12">
        <f t="shared" si="253"/>
        <v>41820.727777777778</v>
      </c>
      <c r="T4077">
        <f t="shared" si="255"/>
        <v>41.681840277778974</v>
      </c>
    </row>
    <row r="4078" spans="14:20" hidden="1" x14ac:dyDescent="0.55000000000000004">
      <c r="N4078" t="s">
        <v>8221</v>
      </c>
      <c r="O4078">
        <v>1411499149</v>
      </c>
      <c r="P4078">
        <v>1413921060</v>
      </c>
      <c r="Q4078">
        <f t="shared" si="254"/>
        <v>2421911</v>
      </c>
      <c r="R4078" s="12">
        <f t="shared" si="252"/>
        <v>41905.795706018522</v>
      </c>
      <c r="S4078" s="12">
        <f t="shared" si="253"/>
        <v>41933.82708333333</v>
      </c>
      <c r="T4078">
        <f t="shared" si="255"/>
        <v>28.031377314808196</v>
      </c>
    </row>
    <row r="4079" spans="14:20" hidden="1" x14ac:dyDescent="0.55000000000000004">
      <c r="N4079" t="s">
        <v>8221</v>
      </c>
      <c r="O4079">
        <v>1479747794</v>
      </c>
      <c r="P4079">
        <v>1482339794</v>
      </c>
      <c r="Q4079">
        <f t="shared" si="254"/>
        <v>2592000</v>
      </c>
      <c r="R4079" s="12">
        <f t="shared" si="252"/>
        <v>42695.7105787037</v>
      </c>
      <c r="S4079" s="12">
        <f t="shared" si="253"/>
        <v>42725.7105787037</v>
      </c>
      <c r="T4079">
        <f t="shared" si="255"/>
        <v>30</v>
      </c>
    </row>
    <row r="4080" spans="14:20" hidden="1" x14ac:dyDescent="0.55000000000000004">
      <c r="N4080" t="s">
        <v>8221</v>
      </c>
      <c r="O4080">
        <v>1482951242</v>
      </c>
      <c r="P4080">
        <v>1485543242</v>
      </c>
      <c r="Q4080">
        <f t="shared" si="254"/>
        <v>2592000</v>
      </c>
      <c r="R4080" s="12">
        <f t="shared" si="252"/>
        <v>42732.787523148145</v>
      </c>
      <c r="S4080" s="12">
        <f t="shared" si="253"/>
        <v>42762.787523148145</v>
      </c>
      <c r="T4080">
        <f t="shared" si="255"/>
        <v>30</v>
      </c>
    </row>
    <row r="4081" spans="14:20" hidden="1" x14ac:dyDescent="0.55000000000000004">
      <c r="N4081" t="s">
        <v>8221</v>
      </c>
      <c r="O4081">
        <v>1463783521</v>
      </c>
      <c r="P4081">
        <v>1466375521</v>
      </c>
      <c r="Q4081">
        <f t="shared" si="254"/>
        <v>2592000</v>
      </c>
      <c r="R4081" s="12">
        <f t="shared" si="252"/>
        <v>42510.938900462963</v>
      </c>
      <c r="S4081" s="12">
        <f t="shared" si="253"/>
        <v>42540.938900462963</v>
      </c>
      <c r="T4081">
        <f t="shared" si="255"/>
        <v>30</v>
      </c>
    </row>
    <row r="4082" spans="14:20" hidden="1" x14ac:dyDescent="0.55000000000000004">
      <c r="N4082" t="s">
        <v>8221</v>
      </c>
      <c r="O4082">
        <v>1463849116</v>
      </c>
      <c r="P4082">
        <v>1465930440</v>
      </c>
      <c r="Q4082">
        <f t="shared" si="254"/>
        <v>2081324</v>
      </c>
      <c r="R4082" s="12">
        <f t="shared" si="252"/>
        <v>42511.698101851856</v>
      </c>
      <c r="S4082" s="12">
        <f t="shared" si="253"/>
        <v>42535.787500000006</v>
      </c>
      <c r="T4082">
        <f t="shared" si="255"/>
        <v>24.089398148149485</v>
      </c>
    </row>
    <row r="4083" spans="14:20" hidden="1" x14ac:dyDescent="0.55000000000000004">
      <c r="N4083" t="s">
        <v>8221</v>
      </c>
      <c r="O4083">
        <v>1423231025</v>
      </c>
      <c r="P4083">
        <v>1425819425</v>
      </c>
      <c r="Q4083">
        <f t="shared" si="254"/>
        <v>2588400</v>
      </c>
      <c r="R4083" s="12">
        <f t="shared" si="252"/>
        <v>42041.581307870365</v>
      </c>
      <c r="S4083" s="12">
        <f t="shared" si="253"/>
        <v>42071.539641203708</v>
      </c>
      <c r="T4083">
        <f t="shared" si="255"/>
        <v>29.958333333343035</v>
      </c>
    </row>
    <row r="4084" spans="14:20" hidden="1" x14ac:dyDescent="0.55000000000000004">
      <c r="N4084" t="s">
        <v>8221</v>
      </c>
      <c r="O4084">
        <v>1446179553</v>
      </c>
      <c r="P4084">
        <v>1447542000</v>
      </c>
      <c r="Q4084">
        <f t="shared" si="254"/>
        <v>1362447</v>
      </c>
      <c r="R4084" s="12">
        <f t="shared" si="252"/>
        <v>42307.189270833333</v>
      </c>
      <c r="S4084" s="12">
        <f t="shared" si="253"/>
        <v>42322.958333333328</v>
      </c>
      <c r="T4084">
        <f t="shared" si="255"/>
        <v>15.769062499995925</v>
      </c>
    </row>
    <row r="4085" spans="14:20" hidden="1" x14ac:dyDescent="0.55000000000000004">
      <c r="N4085" t="s">
        <v>8221</v>
      </c>
      <c r="O4085">
        <v>1450203416</v>
      </c>
      <c r="P4085">
        <v>1452795416</v>
      </c>
      <c r="Q4085">
        <f t="shared" si="254"/>
        <v>2592000</v>
      </c>
      <c r="R4085" s="12">
        <f t="shared" si="252"/>
        <v>42353.761759259258</v>
      </c>
      <c r="S4085" s="12">
        <f t="shared" si="253"/>
        <v>42383.761759259258</v>
      </c>
      <c r="T4085">
        <f t="shared" si="255"/>
        <v>30</v>
      </c>
    </row>
    <row r="4086" spans="14:20" hidden="1" x14ac:dyDescent="0.55000000000000004">
      <c r="N4086" t="s">
        <v>8221</v>
      </c>
      <c r="O4086">
        <v>1473416906</v>
      </c>
      <c r="P4086">
        <v>1476008906</v>
      </c>
      <c r="Q4086">
        <f t="shared" si="254"/>
        <v>2592000</v>
      </c>
      <c r="R4086" s="12">
        <f t="shared" si="252"/>
        <v>42622.436412037037</v>
      </c>
      <c r="S4086" s="12">
        <f t="shared" si="253"/>
        <v>42652.436412037037</v>
      </c>
      <c r="T4086">
        <f t="shared" si="255"/>
        <v>30</v>
      </c>
    </row>
    <row r="4087" spans="14:20" hidden="1" x14ac:dyDescent="0.55000000000000004">
      <c r="N4087" t="s">
        <v>8221</v>
      </c>
      <c r="O4087">
        <v>1424701775</v>
      </c>
      <c r="P4087">
        <v>1427169540</v>
      </c>
      <c r="Q4087">
        <f t="shared" si="254"/>
        <v>2467765</v>
      </c>
      <c r="R4087" s="12">
        <f t="shared" si="252"/>
        <v>42058.603877314818</v>
      </c>
      <c r="S4087" s="12">
        <f t="shared" si="253"/>
        <v>42087.165972222225</v>
      </c>
      <c r="T4087">
        <f t="shared" si="255"/>
        <v>28.5620949074073</v>
      </c>
    </row>
    <row r="4088" spans="14:20" hidden="1" x14ac:dyDescent="0.55000000000000004">
      <c r="N4088" t="s">
        <v>8221</v>
      </c>
      <c r="O4088">
        <v>1445985299</v>
      </c>
      <c r="P4088">
        <v>1448078400</v>
      </c>
      <c r="Q4088">
        <f t="shared" si="254"/>
        <v>2093101</v>
      </c>
      <c r="R4088" s="12">
        <f t="shared" si="252"/>
        <v>42304.940960648149</v>
      </c>
      <c r="S4088" s="12">
        <f t="shared" si="253"/>
        <v>42329.166666666672</v>
      </c>
      <c r="T4088">
        <f t="shared" si="255"/>
        <v>24.225706018522033</v>
      </c>
    </row>
    <row r="4089" spans="14:20" hidden="1" x14ac:dyDescent="0.55000000000000004">
      <c r="N4089" t="s">
        <v>8221</v>
      </c>
      <c r="O4089">
        <v>1466185786</v>
      </c>
      <c r="P4089">
        <v>1468777786</v>
      </c>
      <c r="Q4089">
        <f t="shared" si="254"/>
        <v>2592000</v>
      </c>
      <c r="R4089" s="12">
        <f t="shared" si="252"/>
        <v>42538.742893518516</v>
      </c>
      <c r="S4089" s="12">
        <f t="shared" si="253"/>
        <v>42568.742893518516</v>
      </c>
      <c r="T4089">
        <f t="shared" si="255"/>
        <v>30</v>
      </c>
    </row>
    <row r="4090" spans="14:20" hidden="1" x14ac:dyDescent="0.55000000000000004">
      <c r="N4090" t="s">
        <v>8221</v>
      </c>
      <c r="O4090">
        <v>1418827324</v>
      </c>
      <c r="P4090">
        <v>1421403960</v>
      </c>
      <c r="Q4090">
        <f t="shared" si="254"/>
        <v>2576636</v>
      </c>
      <c r="R4090" s="12">
        <f t="shared" si="252"/>
        <v>41990.612546296295</v>
      </c>
      <c r="S4090" s="12">
        <f t="shared" si="253"/>
        <v>42020.434722222228</v>
      </c>
      <c r="T4090">
        <f t="shared" si="255"/>
        <v>29.822175925932243</v>
      </c>
    </row>
    <row r="4091" spans="14:20" hidden="1" x14ac:dyDescent="0.55000000000000004">
      <c r="N4091" t="s">
        <v>8221</v>
      </c>
      <c r="O4091">
        <v>1430242488</v>
      </c>
      <c r="P4091">
        <v>1433093700</v>
      </c>
      <c r="Q4091">
        <f t="shared" si="254"/>
        <v>2851212</v>
      </c>
      <c r="R4091" s="12">
        <f t="shared" si="252"/>
        <v>42122.732499999998</v>
      </c>
      <c r="S4091" s="12">
        <f t="shared" si="253"/>
        <v>42155.732638888891</v>
      </c>
      <c r="T4091">
        <f t="shared" si="255"/>
        <v>33.000138888892252</v>
      </c>
    </row>
    <row r="4092" spans="14:20" hidden="1" x14ac:dyDescent="0.55000000000000004">
      <c r="N4092" t="s">
        <v>8221</v>
      </c>
      <c r="O4092">
        <v>1437754137</v>
      </c>
      <c r="P4092">
        <v>1438959600</v>
      </c>
      <c r="Q4092">
        <f t="shared" si="254"/>
        <v>1205463</v>
      </c>
      <c r="R4092" s="12">
        <f t="shared" si="252"/>
        <v>42209.67288194444</v>
      </c>
      <c r="S4092" s="12">
        <f t="shared" si="253"/>
        <v>42223.625</v>
      </c>
      <c r="T4092">
        <f t="shared" si="255"/>
        <v>13.952118055560277</v>
      </c>
    </row>
    <row r="4093" spans="14:20" hidden="1" x14ac:dyDescent="0.55000000000000004">
      <c r="N4093" t="s">
        <v>8221</v>
      </c>
      <c r="O4093">
        <v>1418818151</v>
      </c>
      <c r="P4093">
        <v>1421410151</v>
      </c>
      <c r="Q4093">
        <f t="shared" si="254"/>
        <v>2592000</v>
      </c>
      <c r="R4093" s="12">
        <f t="shared" si="252"/>
        <v>41990.506377314814</v>
      </c>
      <c r="S4093" s="12">
        <f t="shared" si="253"/>
        <v>42020.506377314814</v>
      </c>
      <c r="T4093">
        <f t="shared" si="255"/>
        <v>30</v>
      </c>
    </row>
    <row r="4094" spans="14:20" hidden="1" x14ac:dyDescent="0.55000000000000004">
      <c r="N4094" t="s">
        <v>8221</v>
      </c>
      <c r="O4094">
        <v>1423024847</v>
      </c>
      <c r="P4094">
        <v>1428205247</v>
      </c>
      <c r="Q4094">
        <f t="shared" si="254"/>
        <v>5180400</v>
      </c>
      <c r="R4094" s="12">
        <f t="shared" si="252"/>
        <v>42039.194988425923</v>
      </c>
      <c r="S4094" s="12">
        <f t="shared" si="253"/>
        <v>42099.153321759266</v>
      </c>
      <c r="T4094">
        <f t="shared" si="255"/>
        <v>59.958333333343035</v>
      </c>
    </row>
    <row r="4095" spans="14:20" hidden="1" x14ac:dyDescent="0.55000000000000004">
      <c r="N4095" t="s">
        <v>8221</v>
      </c>
      <c r="O4095">
        <v>1435088093</v>
      </c>
      <c r="P4095">
        <v>1440272093</v>
      </c>
      <c r="Q4095">
        <f t="shared" si="254"/>
        <v>5184000</v>
      </c>
      <c r="R4095" s="12">
        <f t="shared" si="252"/>
        <v>42178.815891203703</v>
      </c>
      <c r="S4095" s="12">
        <f t="shared" si="253"/>
        <v>42238.815891203703</v>
      </c>
      <c r="T4095">
        <f t="shared" si="255"/>
        <v>60</v>
      </c>
    </row>
    <row r="4096" spans="14:20" hidden="1" x14ac:dyDescent="0.55000000000000004">
      <c r="N4096" t="s">
        <v>8221</v>
      </c>
      <c r="O4096">
        <v>1410141900</v>
      </c>
      <c r="P4096">
        <v>1413953940</v>
      </c>
      <c r="Q4096">
        <f t="shared" si="254"/>
        <v>3812040</v>
      </c>
      <c r="R4096" s="12">
        <f t="shared" si="252"/>
        <v>41890.086805555555</v>
      </c>
      <c r="S4096" s="12">
        <f t="shared" si="253"/>
        <v>41934.207638888889</v>
      </c>
      <c r="T4096">
        <f t="shared" si="255"/>
        <v>44.120833333334303</v>
      </c>
    </row>
    <row r="4097" spans="14:20" hidden="1" x14ac:dyDescent="0.55000000000000004">
      <c r="N4097" t="s">
        <v>8221</v>
      </c>
      <c r="O4097">
        <v>1479516350</v>
      </c>
      <c r="P4097">
        <v>1482108350</v>
      </c>
      <c r="Q4097">
        <f t="shared" si="254"/>
        <v>2592000</v>
      </c>
      <c r="R4097" s="12">
        <f t="shared" si="252"/>
        <v>42693.031828703708</v>
      </c>
      <c r="S4097" s="12">
        <f t="shared" si="253"/>
        <v>42723.031828703708</v>
      </c>
      <c r="T4097">
        <f t="shared" si="255"/>
        <v>30</v>
      </c>
    </row>
    <row r="4098" spans="14:20" hidden="1" x14ac:dyDescent="0.55000000000000004">
      <c r="N4098" t="s">
        <v>8221</v>
      </c>
      <c r="O4098">
        <v>1484484219</v>
      </c>
      <c r="P4098">
        <v>1488271860</v>
      </c>
      <c r="Q4098">
        <f t="shared" si="254"/>
        <v>3787641</v>
      </c>
      <c r="R4098" s="12">
        <f t="shared" ref="R4098:R4115" si="256">(((O4098/60)/60)/24)+DATE(1970,1,1)</f>
        <v>42750.530312499999</v>
      </c>
      <c r="S4098" s="12">
        <f t="shared" ref="S4098:S4115" si="257">(((P4098/60)/60)/24)+DATE(1970,1,1)</f>
        <v>42794.368749999994</v>
      </c>
      <c r="T4098">
        <f t="shared" si="255"/>
        <v>43.838437499995052</v>
      </c>
    </row>
    <row r="4099" spans="14:20" hidden="1" x14ac:dyDescent="0.55000000000000004">
      <c r="N4099" t="s">
        <v>8221</v>
      </c>
      <c r="O4099">
        <v>1449431237</v>
      </c>
      <c r="P4099">
        <v>1454284500</v>
      </c>
      <c r="Q4099">
        <f t="shared" ref="Q4099:Q4115" si="258">P4099-O4099</f>
        <v>4853263</v>
      </c>
      <c r="R4099" s="12">
        <f t="shared" si="256"/>
        <v>42344.824502314819</v>
      </c>
      <c r="S4099" s="12">
        <f t="shared" si="257"/>
        <v>42400.996527777781</v>
      </c>
      <c r="T4099">
        <f t="shared" ref="T4099:T4115" si="259">S4099-R4099</f>
        <v>56.172025462961756</v>
      </c>
    </row>
    <row r="4100" spans="14:20" hidden="1" x14ac:dyDescent="0.55000000000000004">
      <c r="N4100" t="s">
        <v>8221</v>
      </c>
      <c r="O4100">
        <v>1462468797</v>
      </c>
      <c r="P4100">
        <v>1465060797</v>
      </c>
      <c r="Q4100">
        <f t="shared" si="258"/>
        <v>2592000</v>
      </c>
      <c r="R4100" s="12">
        <f t="shared" si="256"/>
        <v>42495.722187499996</v>
      </c>
      <c r="S4100" s="12">
        <f t="shared" si="257"/>
        <v>42525.722187499996</v>
      </c>
      <c r="T4100">
        <f t="shared" si="259"/>
        <v>30</v>
      </c>
    </row>
    <row r="4101" spans="14:20" hidden="1" x14ac:dyDescent="0.55000000000000004">
      <c r="N4101" t="s">
        <v>8221</v>
      </c>
      <c r="O4101">
        <v>1468959873</v>
      </c>
      <c r="P4101">
        <v>1472847873</v>
      </c>
      <c r="Q4101">
        <f t="shared" si="258"/>
        <v>3888000</v>
      </c>
      <c r="R4101" s="12">
        <f t="shared" si="256"/>
        <v>42570.850381944445</v>
      </c>
      <c r="S4101" s="12">
        <f t="shared" si="257"/>
        <v>42615.850381944445</v>
      </c>
      <c r="T4101">
        <f t="shared" si="259"/>
        <v>45</v>
      </c>
    </row>
    <row r="4102" spans="14:20" hidden="1" x14ac:dyDescent="0.55000000000000004">
      <c r="N4102" t="s">
        <v>8221</v>
      </c>
      <c r="O4102">
        <v>1413341990</v>
      </c>
      <c r="P4102">
        <v>1414205990</v>
      </c>
      <c r="Q4102">
        <f t="shared" si="258"/>
        <v>864000</v>
      </c>
      <c r="R4102" s="12">
        <f t="shared" si="256"/>
        <v>41927.124884259261</v>
      </c>
      <c r="S4102" s="12">
        <f t="shared" si="257"/>
        <v>41937.124884259261</v>
      </c>
      <c r="T4102">
        <f t="shared" si="259"/>
        <v>10</v>
      </c>
    </row>
    <row r="4103" spans="14:20" hidden="1" x14ac:dyDescent="0.55000000000000004">
      <c r="N4103" t="s">
        <v>8221</v>
      </c>
      <c r="O4103">
        <v>1482788482</v>
      </c>
      <c r="P4103">
        <v>1485380482</v>
      </c>
      <c r="Q4103">
        <f t="shared" si="258"/>
        <v>2592000</v>
      </c>
      <c r="R4103" s="12">
        <f t="shared" si="256"/>
        <v>42730.903726851851</v>
      </c>
      <c r="S4103" s="12">
        <f t="shared" si="257"/>
        <v>42760.903726851851</v>
      </c>
      <c r="T4103">
        <f t="shared" si="259"/>
        <v>30</v>
      </c>
    </row>
    <row r="4104" spans="14:20" hidden="1" x14ac:dyDescent="0.55000000000000004">
      <c r="N4104" t="s">
        <v>8221</v>
      </c>
      <c r="O4104">
        <v>1460751673</v>
      </c>
      <c r="P4104">
        <v>1463343673</v>
      </c>
      <c r="Q4104">
        <f t="shared" si="258"/>
        <v>2592000</v>
      </c>
      <c r="R4104" s="12">
        <f t="shared" si="256"/>
        <v>42475.848067129627</v>
      </c>
      <c r="S4104" s="12">
        <f t="shared" si="257"/>
        <v>42505.848067129627</v>
      </c>
      <c r="T4104">
        <f t="shared" si="259"/>
        <v>30</v>
      </c>
    </row>
    <row r="4105" spans="14:20" hidden="1" x14ac:dyDescent="0.55000000000000004">
      <c r="N4105" t="s">
        <v>8221</v>
      </c>
      <c r="O4105">
        <v>1435953566</v>
      </c>
      <c r="P4105">
        <v>1440613920</v>
      </c>
      <c r="Q4105">
        <f t="shared" si="258"/>
        <v>4660354</v>
      </c>
      <c r="R4105" s="12">
        <f t="shared" si="256"/>
        <v>42188.83293981482</v>
      </c>
      <c r="S4105" s="12">
        <f t="shared" si="257"/>
        <v>42242.772222222222</v>
      </c>
      <c r="T4105">
        <f t="shared" si="259"/>
        <v>53.939282407402061</v>
      </c>
    </row>
    <row r="4106" spans="14:20" hidden="1" x14ac:dyDescent="0.55000000000000004">
      <c r="N4106" t="s">
        <v>8221</v>
      </c>
      <c r="O4106">
        <v>1474958434</v>
      </c>
      <c r="P4106">
        <v>1477550434</v>
      </c>
      <c r="Q4106">
        <f t="shared" si="258"/>
        <v>2592000</v>
      </c>
      <c r="R4106" s="12">
        <f t="shared" si="256"/>
        <v>42640.278171296297</v>
      </c>
      <c r="S4106" s="12">
        <f t="shared" si="257"/>
        <v>42670.278171296297</v>
      </c>
      <c r="T4106">
        <f t="shared" si="259"/>
        <v>30</v>
      </c>
    </row>
    <row r="4107" spans="14:20" hidden="1" x14ac:dyDescent="0.55000000000000004">
      <c r="N4107" t="s">
        <v>8221</v>
      </c>
      <c r="O4107">
        <v>1479860109</v>
      </c>
      <c r="P4107">
        <v>1482711309</v>
      </c>
      <c r="Q4107">
        <f t="shared" si="258"/>
        <v>2851200</v>
      </c>
      <c r="R4107" s="12">
        <f t="shared" si="256"/>
        <v>42697.010520833333</v>
      </c>
      <c r="S4107" s="12">
        <f t="shared" si="257"/>
        <v>42730.010520833333</v>
      </c>
      <c r="T4107">
        <f t="shared" si="259"/>
        <v>33</v>
      </c>
    </row>
    <row r="4108" spans="14:20" hidden="1" x14ac:dyDescent="0.55000000000000004">
      <c r="N4108" t="s">
        <v>8221</v>
      </c>
      <c r="O4108">
        <v>1424221866</v>
      </c>
      <c r="P4108">
        <v>1427936400</v>
      </c>
      <c r="Q4108">
        <f t="shared" si="258"/>
        <v>3714534</v>
      </c>
      <c r="R4108" s="12">
        <f t="shared" si="256"/>
        <v>42053.049375000002</v>
      </c>
      <c r="S4108" s="12">
        <f t="shared" si="257"/>
        <v>42096.041666666672</v>
      </c>
      <c r="T4108">
        <f t="shared" si="259"/>
        <v>42.992291666669189</v>
      </c>
    </row>
    <row r="4109" spans="14:20" hidden="1" x14ac:dyDescent="0.55000000000000004">
      <c r="N4109" t="s">
        <v>8221</v>
      </c>
      <c r="O4109">
        <v>1409608801</v>
      </c>
      <c r="P4109">
        <v>1411596001</v>
      </c>
      <c r="Q4109">
        <f t="shared" si="258"/>
        <v>1987200</v>
      </c>
      <c r="R4109" s="12">
        <f t="shared" si="256"/>
        <v>41883.916678240741</v>
      </c>
      <c r="S4109" s="12">
        <f t="shared" si="257"/>
        <v>41906.916678240741</v>
      </c>
      <c r="T4109">
        <f t="shared" si="259"/>
        <v>23</v>
      </c>
    </row>
    <row r="4110" spans="14:20" hidden="1" x14ac:dyDescent="0.55000000000000004">
      <c r="N4110" t="s">
        <v>8221</v>
      </c>
      <c r="O4110">
        <v>1485909937</v>
      </c>
      <c r="P4110">
        <v>1488517200</v>
      </c>
      <c r="Q4110">
        <f t="shared" si="258"/>
        <v>2607263</v>
      </c>
      <c r="R4110" s="12">
        <f t="shared" si="256"/>
        <v>42767.031678240746</v>
      </c>
      <c r="S4110" s="12">
        <f t="shared" si="257"/>
        <v>42797.208333333328</v>
      </c>
      <c r="T4110">
        <f t="shared" si="259"/>
        <v>30.176655092582223</v>
      </c>
    </row>
    <row r="4111" spans="14:20" hidden="1" x14ac:dyDescent="0.55000000000000004">
      <c r="N4111" t="s">
        <v>8221</v>
      </c>
      <c r="O4111">
        <v>1446209804</v>
      </c>
      <c r="P4111">
        <v>1448805404</v>
      </c>
      <c r="Q4111">
        <f t="shared" si="258"/>
        <v>2595600</v>
      </c>
      <c r="R4111" s="12">
        <f t="shared" si="256"/>
        <v>42307.539398148147</v>
      </c>
      <c r="S4111" s="12">
        <f t="shared" si="257"/>
        <v>42337.581064814818</v>
      </c>
      <c r="T4111">
        <f t="shared" si="259"/>
        <v>30.041666666671517</v>
      </c>
    </row>
    <row r="4112" spans="14:20" hidden="1" x14ac:dyDescent="0.55000000000000004">
      <c r="N4112" t="s">
        <v>8221</v>
      </c>
      <c r="O4112">
        <v>1463929351</v>
      </c>
      <c r="P4112">
        <v>1469113351</v>
      </c>
      <c r="Q4112">
        <f t="shared" si="258"/>
        <v>5184000</v>
      </c>
      <c r="R4112" s="12">
        <f t="shared" si="256"/>
        <v>42512.626747685179</v>
      </c>
      <c r="S4112" s="12">
        <f t="shared" si="257"/>
        <v>42572.626747685179</v>
      </c>
      <c r="T4112">
        <f t="shared" si="259"/>
        <v>60</v>
      </c>
    </row>
    <row r="4113" spans="14:20" hidden="1" x14ac:dyDescent="0.55000000000000004">
      <c r="N4113" t="s">
        <v>8221</v>
      </c>
      <c r="O4113">
        <v>1422155740</v>
      </c>
      <c r="P4113">
        <v>1424747740</v>
      </c>
      <c r="Q4113">
        <f t="shared" si="258"/>
        <v>2592000</v>
      </c>
      <c r="R4113" s="12">
        <f t="shared" si="256"/>
        <v>42029.135879629626</v>
      </c>
      <c r="S4113" s="12">
        <f t="shared" si="257"/>
        <v>42059.135879629626</v>
      </c>
      <c r="T4113">
        <f t="shared" si="259"/>
        <v>30</v>
      </c>
    </row>
    <row r="4114" spans="14:20" hidden="1" x14ac:dyDescent="0.55000000000000004">
      <c r="N4114" t="s">
        <v>8221</v>
      </c>
      <c r="O4114">
        <v>1454280186</v>
      </c>
      <c r="P4114">
        <v>1456617600</v>
      </c>
      <c r="Q4114">
        <f t="shared" si="258"/>
        <v>2337414</v>
      </c>
      <c r="R4114" s="12">
        <f t="shared" si="256"/>
        <v>42400.946597222224</v>
      </c>
      <c r="S4114" s="12">
        <f t="shared" si="257"/>
        <v>42428</v>
      </c>
      <c r="T4114">
        <f t="shared" si="259"/>
        <v>27.053402777775773</v>
      </c>
    </row>
    <row r="4115" spans="14:20" hidden="1" x14ac:dyDescent="0.55000000000000004">
      <c r="N4115" t="s">
        <v>8221</v>
      </c>
      <c r="O4115">
        <v>1450619123</v>
      </c>
      <c r="P4115">
        <v>1452234840</v>
      </c>
      <c r="Q4115">
        <f t="shared" si="258"/>
        <v>1615717</v>
      </c>
      <c r="R4115" s="12">
        <f t="shared" si="256"/>
        <v>42358.573182870372</v>
      </c>
      <c r="S4115" s="12">
        <f t="shared" si="257"/>
        <v>42377.273611111115</v>
      </c>
      <c r="T4115">
        <f t="shared" si="259"/>
        <v>18.700428240743349</v>
      </c>
    </row>
  </sheetData>
  <autoFilter ref="N1:T4115" xr:uid="{696C23E2-7000-4641-A496-53AB4F0BBC9F}">
    <filterColumn colId="0">
      <filters>
        <filter val="successful"/>
      </filters>
    </filterColumn>
  </autoFilter>
  <sortState xmlns:xlrd2="http://schemas.microsoft.com/office/spreadsheetml/2017/richdata2" ref="D2:D1531">
    <sortCondition descending="1" ref="D2:D1531"/>
  </sortState>
  <mergeCells count="1">
    <mergeCell ref="G1:H1"/>
  </mergeCells>
  <conditionalFormatting sqref="A2:A1068">
    <cfRule type="containsText" dxfId="42" priority="9" operator="containsText" text="live">
      <formula>NOT(ISERROR(SEARCH("live",A2)))</formula>
    </cfRule>
    <cfRule type="containsText" dxfId="41" priority="10" operator="containsText" text="canceled">
      <formula>NOT(ISERROR(SEARCH("canceled",A2)))</formula>
    </cfRule>
    <cfRule type="containsText" dxfId="40" priority="11" operator="containsText" text="failed">
      <formula>NOT(ISERROR(SEARCH("failed",A2)))</formula>
    </cfRule>
    <cfRule type="containsText" dxfId="39" priority="12" operator="containsText" text="successful">
      <formula>NOT(ISERROR(SEARCH("successful",A2)))</formula>
    </cfRule>
  </conditionalFormatting>
  <conditionalFormatting sqref="C2:C1531">
    <cfRule type="containsText" dxfId="38" priority="5" operator="containsText" text="live">
      <formula>NOT(ISERROR(SEARCH("live",C2)))</formula>
    </cfRule>
    <cfRule type="containsText" dxfId="37" priority="6" operator="containsText" text="canceled">
      <formula>NOT(ISERROR(SEARCH("canceled",C2)))</formula>
    </cfRule>
    <cfRule type="containsText" dxfId="36" priority="7" operator="containsText" text="failed">
      <formula>NOT(ISERROR(SEARCH("failed",C2)))</formula>
    </cfRule>
    <cfRule type="containsText" dxfId="35" priority="8" operator="containsText" text="successful">
      <formula>NOT(ISERROR(SEARCH("successful",C2)))</formula>
    </cfRule>
  </conditionalFormatting>
  <conditionalFormatting sqref="N2:N4115">
    <cfRule type="containsText" dxfId="34" priority="1" operator="containsText" text="live">
      <formula>NOT(ISERROR(SEARCH("live",N2)))</formula>
    </cfRule>
    <cfRule type="containsText" dxfId="33" priority="2" operator="containsText" text="canceled">
      <formula>NOT(ISERROR(SEARCH("canceled",N2)))</formula>
    </cfRule>
    <cfRule type="containsText" dxfId="32" priority="3" operator="containsText" text="failed">
      <formula>NOT(ISERROR(SEARCH("failed",N2)))</formula>
    </cfRule>
    <cfRule type="containsText" dxfId="31" priority="4" operator="containsText" text="successful">
      <formula>NOT(ISERROR(SEARCH("successful",N2)))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18D3-E1AB-4F25-986E-DA940DA77B83}">
  <sheetPr codeName="Sheet3"/>
  <dimension ref="A1:Q4116"/>
  <sheetViews>
    <sheetView zoomScale="77" zoomScaleNormal="77" workbookViewId="0">
      <pane ySplit="1" topLeftCell="A4099" activePane="bottomLeft" state="frozen"/>
      <selection activeCell="L1" sqref="L1"/>
      <selection pane="bottomLeft" activeCell="I4115" sqref="I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15.41796875" customWidth="1"/>
    <col min="15" max="15" width="17" customWidth="1"/>
    <col min="16" max="16" width="11.3671875" bestFit="1" customWidth="1"/>
    <col min="17" max="17" width="15.734375" bestFit="1" customWidth="1"/>
  </cols>
  <sheetData>
    <row r="1" spans="1:17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1" t="s">
        <v>8266</v>
      </c>
      <c r="Q1" s="1" t="s">
        <v>8267</v>
      </c>
    </row>
    <row r="2" spans="1:17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ROUND(E2/D2*100,0)</f>
        <v>137</v>
      </c>
      <c r="O2" s="7">
        <f>IFERROR(E2/L2,"-")</f>
        <v>63.917582417582416</v>
      </c>
      <c r="P2" t="s">
        <v>8303</v>
      </c>
      <c r="Q2" s="8" t="s">
        <v>8272</v>
      </c>
    </row>
    <row r="3" spans="1:17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ROUND(E3/D3*100,0)</f>
        <v>143</v>
      </c>
      <c r="O3" s="7">
        <f t="shared" ref="O3:O66" si="1">IFERROR(E3/L3,"-")</f>
        <v>185.48101265822785</v>
      </c>
      <c r="P3" t="s">
        <v>8303</v>
      </c>
      <c r="Q3" s="8" t="s">
        <v>8272</v>
      </c>
    </row>
    <row r="4" spans="1:17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105</v>
      </c>
      <c r="O4" s="7">
        <f t="shared" si="1"/>
        <v>15</v>
      </c>
      <c r="P4" t="s">
        <v>8303</v>
      </c>
      <c r="Q4" s="8" t="s">
        <v>8272</v>
      </c>
    </row>
    <row r="5" spans="1:17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104</v>
      </c>
      <c r="O5" s="7">
        <f t="shared" si="1"/>
        <v>69.266666666666666</v>
      </c>
      <c r="P5" t="s">
        <v>8303</v>
      </c>
      <c r="Q5" s="8" t="s">
        <v>8272</v>
      </c>
    </row>
    <row r="6" spans="1:17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123</v>
      </c>
      <c r="O6" s="7">
        <f t="shared" si="1"/>
        <v>190.55028169014085</v>
      </c>
      <c r="P6" t="s">
        <v>8303</v>
      </c>
      <c r="Q6" s="8" t="s">
        <v>8272</v>
      </c>
    </row>
    <row r="7" spans="1:17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110</v>
      </c>
      <c r="O7" s="7">
        <f t="shared" si="1"/>
        <v>93.40425531914893</v>
      </c>
      <c r="P7" t="s">
        <v>8303</v>
      </c>
      <c r="Q7" s="8" t="s">
        <v>8272</v>
      </c>
    </row>
    <row r="8" spans="1:17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106</v>
      </c>
      <c r="O8" s="7">
        <f t="shared" si="1"/>
        <v>146.87931034482759</v>
      </c>
      <c r="P8" t="s">
        <v>8303</v>
      </c>
      <c r="Q8" s="8" t="s">
        <v>8272</v>
      </c>
    </row>
    <row r="9" spans="1:17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101</v>
      </c>
      <c r="O9" s="7">
        <f t="shared" si="1"/>
        <v>159.82456140350877</v>
      </c>
      <c r="P9" t="s">
        <v>8303</v>
      </c>
      <c r="Q9" s="8" t="s">
        <v>8272</v>
      </c>
    </row>
    <row r="10" spans="1:17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100</v>
      </c>
      <c r="O10" s="7">
        <f t="shared" si="1"/>
        <v>291.79333333333335</v>
      </c>
      <c r="P10" t="s">
        <v>8303</v>
      </c>
      <c r="Q10" s="8" t="s">
        <v>8272</v>
      </c>
    </row>
    <row r="11" spans="1:17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126</v>
      </c>
      <c r="O11" s="7">
        <f t="shared" si="1"/>
        <v>31.499500000000001</v>
      </c>
      <c r="P11" t="s">
        <v>8303</v>
      </c>
      <c r="Q11" s="8" t="s">
        <v>8272</v>
      </c>
    </row>
    <row r="12" spans="1:17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101</v>
      </c>
      <c r="O12" s="7">
        <f t="shared" si="1"/>
        <v>158.68421052631578</v>
      </c>
      <c r="P12" t="s">
        <v>8303</v>
      </c>
      <c r="Q12" s="8" t="s">
        <v>8272</v>
      </c>
    </row>
    <row r="13" spans="1:17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121</v>
      </c>
      <c r="O13" s="7">
        <f t="shared" si="1"/>
        <v>80.333333333333329</v>
      </c>
      <c r="P13" t="s">
        <v>8303</v>
      </c>
      <c r="Q13" s="8" t="s">
        <v>8272</v>
      </c>
    </row>
    <row r="14" spans="1:17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165</v>
      </c>
      <c r="O14" s="7">
        <f t="shared" si="1"/>
        <v>59.961305925030231</v>
      </c>
      <c r="P14" t="s">
        <v>8303</v>
      </c>
      <c r="Q14" s="8" t="s">
        <v>8272</v>
      </c>
    </row>
    <row r="15" spans="1:17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160</v>
      </c>
      <c r="O15" s="7">
        <f t="shared" si="1"/>
        <v>109.78431372549019</v>
      </c>
      <c r="P15" t="s">
        <v>8303</v>
      </c>
      <c r="Q15" s="8" t="s">
        <v>8272</v>
      </c>
    </row>
    <row r="16" spans="1:17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101</v>
      </c>
      <c r="O16" s="7">
        <f t="shared" si="1"/>
        <v>147.70731707317074</v>
      </c>
      <c r="P16" t="s">
        <v>8303</v>
      </c>
      <c r="Q16" s="8" t="s">
        <v>8272</v>
      </c>
    </row>
    <row r="17" spans="1:17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107</v>
      </c>
      <c r="O17" s="7">
        <f t="shared" si="1"/>
        <v>21.755102040816325</v>
      </c>
      <c r="P17" t="s">
        <v>8303</v>
      </c>
      <c r="Q17" s="8" t="s">
        <v>8272</v>
      </c>
    </row>
    <row r="18" spans="1:17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100</v>
      </c>
      <c r="O18" s="7">
        <f t="shared" si="1"/>
        <v>171.84285714285716</v>
      </c>
      <c r="P18" t="s">
        <v>8303</v>
      </c>
      <c r="Q18" s="8" t="s">
        <v>8272</v>
      </c>
    </row>
    <row r="19" spans="1:17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101</v>
      </c>
      <c r="O19" s="7">
        <f t="shared" si="1"/>
        <v>41.944444444444443</v>
      </c>
      <c r="P19" t="s">
        <v>8303</v>
      </c>
      <c r="Q19" s="8" t="s">
        <v>8272</v>
      </c>
    </row>
    <row r="20" spans="1:17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106</v>
      </c>
      <c r="O20" s="7">
        <f t="shared" si="1"/>
        <v>93.264122807017543</v>
      </c>
      <c r="P20" t="s">
        <v>8303</v>
      </c>
      <c r="Q20" s="8" t="s">
        <v>8272</v>
      </c>
    </row>
    <row r="21" spans="1:17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145</v>
      </c>
      <c r="O21" s="7">
        <f t="shared" si="1"/>
        <v>56.136363636363633</v>
      </c>
      <c r="P21" t="s">
        <v>8303</v>
      </c>
      <c r="Q21" s="8" t="s">
        <v>8272</v>
      </c>
    </row>
    <row r="22" spans="1:17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100</v>
      </c>
      <c r="O22" s="7">
        <f t="shared" si="1"/>
        <v>80.16</v>
      </c>
      <c r="P22" t="s">
        <v>8303</v>
      </c>
      <c r="Q22" s="8" t="s">
        <v>8272</v>
      </c>
    </row>
    <row r="23" spans="1:17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109</v>
      </c>
      <c r="O23" s="7">
        <f t="shared" si="1"/>
        <v>199.9009900990099</v>
      </c>
      <c r="P23" t="s">
        <v>8303</v>
      </c>
      <c r="Q23" s="8" t="s">
        <v>8272</v>
      </c>
    </row>
    <row r="24" spans="1:17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117</v>
      </c>
      <c r="O24" s="7">
        <f t="shared" si="1"/>
        <v>51.25</v>
      </c>
      <c r="P24" t="s">
        <v>8303</v>
      </c>
      <c r="Q24" s="8" t="s">
        <v>8272</v>
      </c>
    </row>
    <row r="25" spans="1:17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119</v>
      </c>
      <c r="O25" s="7">
        <f t="shared" si="1"/>
        <v>103.04347826086956</v>
      </c>
      <c r="P25" t="s">
        <v>8303</v>
      </c>
      <c r="Q25" s="8" t="s">
        <v>8272</v>
      </c>
    </row>
    <row r="26" spans="1:17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109</v>
      </c>
      <c r="O26" s="7">
        <f t="shared" si="1"/>
        <v>66.346149825783982</v>
      </c>
      <c r="P26" t="s">
        <v>8303</v>
      </c>
      <c r="Q26" s="8" t="s">
        <v>8272</v>
      </c>
    </row>
    <row r="27" spans="1:17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133</v>
      </c>
      <c r="O27" s="7">
        <f t="shared" si="1"/>
        <v>57.142857142857146</v>
      </c>
      <c r="P27" t="s">
        <v>8303</v>
      </c>
      <c r="Q27" s="8" t="s">
        <v>8272</v>
      </c>
    </row>
    <row r="28" spans="1:17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155</v>
      </c>
      <c r="O28" s="7">
        <f t="shared" si="1"/>
        <v>102.10526315789474</v>
      </c>
      <c r="P28" t="s">
        <v>8303</v>
      </c>
      <c r="Q28" s="8" t="s">
        <v>8272</v>
      </c>
    </row>
    <row r="29" spans="1:17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112</v>
      </c>
      <c r="O29" s="7">
        <f t="shared" si="1"/>
        <v>148.96666666666667</v>
      </c>
      <c r="P29" t="s">
        <v>8303</v>
      </c>
      <c r="Q29" s="8" t="s">
        <v>8272</v>
      </c>
    </row>
    <row r="30" spans="1:17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100</v>
      </c>
      <c r="O30" s="7">
        <f t="shared" si="1"/>
        <v>169.6056338028169</v>
      </c>
      <c r="P30" t="s">
        <v>8303</v>
      </c>
      <c r="Q30" s="8" t="s">
        <v>8272</v>
      </c>
    </row>
    <row r="31" spans="1:17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123</v>
      </c>
      <c r="O31" s="7">
        <f t="shared" si="1"/>
        <v>31.623931623931625</v>
      </c>
      <c r="P31" t="s">
        <v>8303</v>
      </c>
      <c r="Q31" s="8" t="s">
        <v>8272</v>
      </c>
    </row>
    <row r="32" spans="1:17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101</v>
      </c>
      <c r="O32" s="7">
        <f t="shared" si="1"/>
        <v>76.45264150943396</v>
      </c>
      <c r="P32" t="s">
        <v>8303</v>
      </c>
      <c r="Q32" s="8" t="s">
        <v>8272</v>
      </c>
    </row>
    <row r="33" spans="1:17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100</v>
      </c>
      <c r="O33" s="7">
        <f t="shared" si="1"/>
        <v>13</v>
      </c>
      <c r="P33" t="s">
        <v>8303</v>
      </c>
      <c r="Q33" s="8" t="s">
        <v>8272</v>
      </c>
    </row>
    <row r="34" spans="1:17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100</v>
      </c>
      <c r="O34" s="7">
        <f t="shared" si="1"/>
        <v>320.44943820224717</v>
      </c>
      <c r="P34" t="s">
        <v>8303</v>
      </c>
      <c r="Q34" s="8" t="s">
        <v>8272</v>
      </c>
    </row>
    <row r="35" spans="1:17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102</v>
      </c>
      <c r="O35" s="7">
        <f t="shared" si="1"/>
        <v>83.75</v>
      </c>
      <c r="P35" t="s">
        <v>8303</v>
      </c>
      <c r="Q35" s="8" t="s">
        <v>8272</v>
      </c>
    </row>
    <row r="36" spans="1:17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130</v>
      </c>
      <c r="O36" s="7">
        <f t="shared" si="1"/>
        <v>49.882352941176471</v>
      </c>
      <c r="P36" t="s">
        <v>8303</v>
      </c>
      <c r="Q36" s="8" t="s">
        <v>8272</v>
      </c>
    </row>
    <row r="37" spans="1:17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167</v>
      </c>
      <c r="O37" s="7">
        <f t="shared" si="1"/>
        <v>59.464285714285715</v>
      </c>
      <c r="P37" t="s">
        <v>8303</v>
      </c>
      <c r="Q37" s="8" t="s">
        <v>8272</v>
      </c>
    </row>
    <row r="38" spans="1:17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142</v>
      </c>
      <c r="O38" s="7">
        <f t="shared" si="1"/>
        <v>193.84090909090909</v>
      </c>
      <c r="P38" t="s">
        <v>8303</v>
      </c>
      <c r="Q38" s="8" t="s">
        <v>8272</v>
      </c>
    </row>
    <row r="39" spans="1:17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183</v>
      </c>
      <c r="O39" s="7">
        <f t="shared" si="1"/>
        <v>159.51383399209487</v>
      </c>
      <c r="P39" t="s">
        <v>8303</v>
      </c>
      <c r="Q39" s="8" t="s">
        <v>8272</v>
      </c>
    </row>
    <row r="40" spans="1:17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110</v>
      </c>
      <c r="O40" s="7">
        <f t="shared" si="1"/>
        <v>41.68181818181818</v>
      </c>
      <c r="P40" t="s">
        <v>8303</v>
      </c>
      <c r="Q40" s="8" t="s">
        <v>8272</v>
      </c>
    </row>
    <row r="41" spans="1:17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131</v>
      </c>
      <c r="O41" s="7">
        <f t="shared" si="1"/>
        <v>150.89861751152074</v>
      </c>
      <c r="P41" t="s">
        <v>8303</v>
      </c>
      <c r="Q41" s="8" t="s">
        <v>8272</v>
      </c>
    </row>
    <row r="42" spans="1:17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101</v>
      </c>
      <c r="O42" s="7">
        <f t="shared" si="1"/>
        <v>126.6875</v>
      </c>
      <c r="P42" t="s">
        <v>8303</v>
      </c>
      <c r="Q42" s="8" t="s">
        <v>8272</v>
      </c>
    </row>
    <row r="43" spans="1:17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100</v>
      </c>
      <c r="O43" s="7">
        <f t="shared" si="1"/>
        <v>105.26315789473684</v>
      </c>
      <c r="P43" t="s">
        <v>8303</v>
      </c>
      <c r="Q43" s="8" t="s">
        <v>8272</v>
      </c>
    </row>
    <row r="44" spans="1:17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142</v>
      </c>
      <c r="O44" s="7">
        <f t="shared" si="1"/>
        <v>117.51479289940828</v>
      </c>
      <c r="P44" t="s">
        <v>8303</v>
      </c>
      <c r="Q44" s="8" t="s">
        <v>8272</v>
      </c>
    </row>
    <row r="45" spans="1:17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309</v>
      </c>
      <c r="O45" s="7">
        <f t="shared" si="1"/>
        <v>117.36121673003802</v>
      </c>
      <c r="P45" t="s">
        <v>8303</v>
      </c>
      <c r="Q45" s="8" t="s">
        <v>8272</v>
      </c>
    </row>
    <row r="46" spans="1:17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100</v>
      </c>
      <c r="O46" s="7">
        <f t="shared" si="1"/>
        <v>133.33333333333334</v>
      </c>
      <c r="P46" t="s">
        <v>8303</v>
      </c>
      <c r="Q46" s="8" t="s">
        <v>8272</v>
      </c>
    </row>
    <row r="47" spans="1:17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120</v>
      </c>
      <c r="O47" s="7">
        <f t="shared" si="1"/>
        <v>98.360655737704917</v>
      </c>
      <c r="P47" t="s">
        <v>8303</v>
      </c>
      <c r="Q47" s="8" t="s">
        <v>8272</v>
      </c>
    </row>
    <row r="48" spans="1:17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104</v>
      </c>
      <c r="O48" s="7">
        <f t="shared" si="1"/>
        <v>194.44444444444446</v>
      </c>
      <c r="P48" t="s">
        <v>8303</v>
      </c>
      <c r="Q48" s="8" t="s">
        <v>8272</v>
      </c>
    </row>
    <row r="49" spans="1:17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108</v>
      </c>
      <c r="O49" s="7">
        <f t="shared" si="1"/>
        <v>76.865000000000009</v>
      </c>
      <c r="P49" t="s">
        <v>8303</v>
      </c>
      <c r="Q49" s="8" t="s">
        <v>8272</v>
      </c>
    </row>
    <row r="50" spans="1:17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108</v>
      </c>
      <c r="O50" s="7">
        <f t="shared" si="1"/>
        <v>56.815789473684212</v>
      </c>
      <c r="P50" t="s">
        <v>8303</v>
      </c>
      <c r="Q50" s="8" t="s">
        <v>8272</v>
      </c>
    </row>
    <row r="51" spans="1:17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100</v>
      </c>
      <c r="O51" s="7">
        <f t="shared" si="1"/>
        <v>137.93103448275863</v>
      </c>
      <c r="P51" t="s">
        <v>8303</v>
      </c>
      <c r="Q51" s="8" t="s">
        <v>8272</v>
      </c>
    </row>
    <row r="52" spans="1:17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100</v>
      </c>
      <c r="O52" s="7">
        <f t="shared" si="1"/>
        <v>27.272727272727273</v>
      </c>
      <c r="P52" t="s">
        <v>8303</v>
      </c>
      <c r="Q52" s="8" t="s">
        <v>8272</v>
      </c>
    </row>
    <row r="53" spans="1:17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128</v>
      </c>
      <c r="O53" s="7">
        <f t="shared" si="1"/>
        <v>118.33613445378151</v>
      </c>
      <c r="P53" t="s">
        <v>8303</v>
      </c>
      <c r="Q53" s="8" t="s">
        <v>8272</v>
      </c>
    </row>
    <row r="54" spans="1:17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116</v>
      </c>
      <c r="O54" s="7">
        <f t="shared" si="1"/>
        <v>223.48076923076923</v>
      </c>
      <c r="P54" t="s">
        <v>8303</v>
      </c>
      <c r="Q54" s="8" t="s">
        <v>8272</v>
      </c>
    </row>
    <row r="55" spans="1:17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110</v>
      </c>
      <c r="O55" s="7">
        <f t="shared" si="1"/>
        <v>28.111111111111111</v>
      </c>
      <c r="P55" t="s">
        <v>8303</v>
      </c>
      <c r="Q55" s="8" t="s">
        <v>8272</v>
      </c>
    </row>
    <row r="56" spans="1:17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101</v>
      </c>
      <c r="O56" s="7">
        <f t="shared" si="1"/>
        <v>194.23076923076923</v>
      </c>
      <c r="P56" t="s">
        <v>8303</v>
      </c>
      <c r="Q56" s="8" t="s">
        <v>8272</v>
      </c>
    </row>
    <row r="57" spans="1:17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129</v>
      </c>
      <c r="O57" s="7">
        <f t="shared" si="1"/>
        <v>128.95348837209303</v>
      </c>
      <c r="P57" t="s">
        <v>8303</v>
      </c>
      <c r="Q57" s="8" t="s">
        <v>8272</v>
      </c>
    </row>
    <row r="58" spans="1:17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107</v>
      </c>
      <c r="O58" s="7">
        <f t="shared" si="1"/>
        <v>49.316091954022987</v>
      </c>
      <c r="P58" t="s">
        <v>8303</v>
      </c>
      <c r="Q58" s="8" t="s">
        <v>8272</v>
      </c>
    </row>
    <row r="59" spans="1:17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102</v>
      </c>
      <c r="O59" s="7">
        <f t="shared" si="1"/>
        <v>221.52173913043478</v>
      </c>
      <c r="P59" t="s">
        <v>8303</v>
      </c>
      <c r="Q59" s="8" t="s">
        <v>8272</v>
      </c>
    </row>
    <row r="60" spans="1:17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103</v>
      </c>
      <c r="O60" s="7">
        <f t="shared" si="1"/>
        <v>137.21333333333334</v>
      </c>
      <c r="P60" t="s">
        <v>8303</v>
      </c>
      <c r="Q60" s="8" t="s">
        <v>8272</v>
      </c>
    </row>
    <row r="61" spans="1:17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100</v>
      </c>
      <c r="O61" s="7">
        <f t="shared" si="1"/>
        <v>606.82242424242418</v>
      </c>
      <c r="P61" t="s">
        <v>8303</v>
      </c>
      <c r="Q61" s="8" t="s">
        <v>8272</v>
      </c>
    </row>
    <row r="62" spans="1:17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103</v>
      </c>
      <c r="O62" s="7">
        <f t="shared" si="1"/>
        <v>43.040092592592593</v>
      </c>
      <c r="P62" t="s">
        <v>8303</v>
      </c>
      <c r="Q62" s="8" t="s">
        <v>8273</v>
      </c>
    </row>
    <row r="63" spans="1:17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148</v>
      </c>
      <c r="O63" s="7">
        <f t="shared" si="1"/>
        <v>322.39130434782606</v>
      </c>
      <c r="P63" t="s">
        <v>8303</v>
      </c>
      <c r="Q63" s="8" t="s">
        <v>8273</v>
      </c>
    </row>
    <row r="64" spans="1:17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155</v>
      </c>
      <c r="O64" s="7">
        <f t="shared" si="1"/>
        <v>96.708333333333329</v>
      </c>
      <c r="P64" t="s">
        <v>8303</v>
      </c>
      <c r="Q64" s="8" t="s">
        <v>8273</v>
      </c>
    </row>
    <row r="65" spans="1:17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114</v>
      </c>
      <c r="O65" s="7">
        <f t="shared" si="1"/>
        <v>35.474531249999998</v>
      </c>
      <c r="P65" t="s">
        <v>8303</v>
      </c>
      <c r="Q65" s="8" t="s">
        <v>8273</v>
      </c>
    </row>
    <row r="66" spans="1:17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173</v>
      </c>
      <c r="O66" s="7">
        <f t="shared" si="1"/>
        <v>86.666666666666671</v>
      </c>
      <c r="P66" t="s">
        <v>8303</v>
      </c>
      <c r="Q66" s="8" t="s">
        <v>8273</v>
      </c>
    </row>
    <row r="67" spans="1:17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2">ROUND(E67/D67*100,0)</f>
        <v>108</v>
      </c>
      <c r="O67" s="7">
        <f t="shared" ref="O67:O130" si="3">IFERROR(E67/L67,"-")</f>
        <v>132.05263157894737</v>
      </c>
      <c r="P67" t="s">
        <v>8303</v>
      </c>
      <c r="Q67" s="8" t="s">
        <v>8273</v>
      </c>
    </row>
    <row r="68" spans="1:17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2"/>
        <v>119</v>
      </c>
      <c r="O68" s="7">
        <f t="shared" si="3"/>
        <v>91.230769230769226</v>
      </c>
      <c r="P68" t="s">
        <v>8303</v>
      </c>
      <c r="Q68" s="8" t="s">
        <v>8273</v>
      </c>
    </row>
    <row r="69" spans="1:17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2"/>
        <v>116</v>
      </c>
      <c r="O69" s="7">
        <f t="shared" si="3"/>
        <v>116.25</v>
      </c>
      <c r="P69" t="s">
        <v>8303</v>
      </c>
      <c r="Q69" s="8" t="s">
        <v>8273</v>
      </c>
    </row>
    <row r="70" spans="1:17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2"/>
        <v>127</v>
      </c>
      <c r="O70" s="7">
        <f t="shared" si="3"/>
        <v>21.194444444444443</v>
      </c>
      <c r="P70" t="s">
        <v>8303</v>
      </c>
      <c r="Q70" s="8" t="s">
        <v>8273</v>
      </c>
    </row>
    <row r="71" spans="1:17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2"/>
        <v>111</v>
      </c>
      <c r="O71" s="7">
        <f t="shared" si="3"/>
        <v>62.327134831460668</v>
      </c>
      <c r="P71" t="s">
        <v>8303</v>
      </c>
      <c r="Q71" s="8" t="s">
        <v>8273</v>
      </c>
    </row>
    <row r="72" spans="1:17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2"/>
        <v>127</v>
      </c>
      <c r="O72" s="7">
        <f t="shared" si="3"/>
        <v>37.411764705882355</v>
      </c>
      <c r="P72" t="s">
        <v>8303</v>
      </c>
      <c r="Q72" s="8" t="s">
        <v>8273</v>
      </c>
    </row>
    <row r="73" spans="1:17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2"/>
        <v>124</v>
      </c>
      <c r="O73" s="7">
        <f t="shared" si="3"/>
        <v>69.71875</v>
      </c>
      <c r="P73" t="s">
        <v>8303</v>
      </c>
      <c r="Q73" s="8" t="s">
        <v>8273</v>
      </c>
    </row>
    <row r="74" spans="1:17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2"/>
        <v>108</v>
      </c>
      <c r="O74" s="7">
        <f t="shared" si="3"/>
        <v>58.170731707317074</v>
      </c>
      <c r="P74" t="s">
        <v>8303</v>
      </c>
      <c r="Q74" s="8" t="s">
        <v>8273</v>
      </c>
    </row>
    <row r="75" spans="1:17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2"/>
        <v>100</v>
      </c>
      <c r="O75" s="7">
        <f t="shared" si="3"/>
        <v>50</v>
      </c>
      <c r="P75" t="s">
        <v>8303</v>
      </c>
      <c r="Q75" s="8" t="s">
        <v>8273</v>
      </c>
    </row>
    <row r="76" spans="1:17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2"/>
        <v>113</v>
      </c>
      <c r="O76" s="7">
        <f t="shared" si="3"/>
        <v>19.471034482758618</v>
      </c>
      <c r="P76" t="s">
        <v>8303</v>
      </c>
      <c r="Q76" s="8" t="s">
        <v>8273</v>
      </c>
    </row>
    <row r="77" spans="1:17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2"/>
        <v>115</v>
      </c>
      <c r="O77" s="7">
        <f t="shared" si="3"/>
        <v>85.957446808510639</v>
      </c>
      <c r="P77" t="s">
        <v>8303</v>
      </c>
      <c r="Q77" s="8" t="s">
        <v>8273</v>
      </c>
    </row>
    <row r="78" spans="1:17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2"/>
        <v>153</v>
      </c>
      <c r="O78" s="7">
        <f t="shared" si="3"/>
        <v>30.666666666666668</v>
      </c>
      <c r="P78" t="s">
        <v>8303</v>
      </c>
      <c r="Q78" s="8" t="s">
        <v>8273</v>
      </c>
    </row>
    <row r="79" spans="1:17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2"/>
        <v>393</v>
      </c>
      <c r="O79" s="7">
        <f t="shared" si="3"/>
        <v>60.384615384615387</v>
      </c>
      <c r="P79" t="s">
        <v>8303</v>
      </c>
      <c r="Q79" s="8" t="s">
        <v>8273</v>
      </c>
    </row>
    <row r="80" spans="1:17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2"/>
        <v>2702</v>
      </c>
      <c r="O80" s="7">
        <f t="shared" si="3"/>
        <v>38.6</v>
      </c>
      <c r="P80" t="s">
        <v>8303</v>
      </c>
      <c r="Q80" s="8" t="s">
        <v>8273</v>
      </c>
    </row>
    <row r="81" spans="1:17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2"/>
        <v>127</v>
      </c>
      <c r="O81" s="7">
        <f t="shared" si="3"/>
        <v>40.268292682926827</v>
      </c>
      <c r="P81" t="s">
        <v>8303</v>
      </c>
      <c r="Q81" s="8" t="s">
        <v>8273</v>
      </c>
    </row>
    <row r="82" spans="1:17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2"/>
        <v>107</v>
      </c>
      <c r="O82" s="7">
        <f t="shared" si="3"/>
        <v>273.82978723404256</v>
      </c>
      <c r="P82" t="s">
        <v>8303</v>
      </c>
      <c r="Q82" s="8" t="s">
        <v>8273</v>
      </c>
    </row>
    <row r="83" spans="1:17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2"/>
        <v>198</v>
      </c>
      <c r="O83" s="7">
        <f t="shared" si="3"/>
        <v>53.035714285714285</v>
      </c>
      <c r="P83" t="s">
        <v>8303</v>
      </c>
      <c r="Q83" s="8" t="s">
        <v>8273</v>
      </c>
    </row>
    <row r="84" spans="1:17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2"/>
        <v>100</v>
      </c>
      <c r="O84" s="7">
        <f t="shared" si="3"/>
        <v>40.005000000000003</v>
      </c>
      <c r="P84" t="s">
        <v>8303</v>
      </c>
      <c r="Q84" s="8" t="s">
        <v>8273</v>
      </c>
    </row>
    <row r="85" spans="1:17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2"/>
        <v>103</v>
      </c>
      <c r="O85" s="7">
        <f t="shared" si="3"/>
        <v>15.76923076923077</v>
      </c>
      <c r="P85" t="s">
        <v>8303</v>
      </c>
      <c r="Q85" s="8" t="s">
        <v>8273</v>
      </c>
    </row>
    <row r="86" spans="1:17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2"/>
        <v>100</v>
      </c>
      <c r="O86" s="7">
        <f t="shared" si="3"/>
        <v>71.428571428571431</v>
      </c>
      <c r="P86" t="s">
        <v>8303</v>
      </c>
      <c r="Q86" s="8" t="s">
        <v>8273</v>
      </c>
    </row>
    <row r="87" spans="1:17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2"/>
        <v>126</v>
      </c>
      <c r="O87" s="7">
        <f t="shared" si="3"/>
        <v>71.714285714285708</v>
      </c>
      <c r="P87" t="s">
        <v>8303</v>
      </c>
      <c r="Q87" s="8" t="s">
        <v>8273</v>
      </c>
    </row>
    <row r="88" spans="1:17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2"/>
        <v>106</v>
      </c>
      <c r="O88" s="7">
        <f t="shared" si="3"/>
        <v>375.76470588235293</v>
      </c>
      <c r="P88" t="s">
        <v>8303</v>
      </c>
      <c r="Q88" s="8" t="s">
        <v>8273</v>
      </c>
    </row>
    <row r="89" spans="1:17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2"/>
        <v>105</v>
      </c>
      <c r="O89" s="7">
        <f t="shared" si="3"/>
        <v>104.6</v>
      </c>
      <c r="P89" t="s">
        <v>8303</v>
      </c>
      <c r="Q89" s="8" t="s">
        <v>8273</v>
      </c>
    </row>
    <row r="90" spans="1:17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2"/>
        <v>103</v>
      </c>
      <c r="O90" s="7">
        <f t="shared" si="3"/>
        <v>60</v>
      </c>
      <c r="P90" t="s">
        <v>8303</v>
      </c>
      <c r="Q90" s="8" t="s">
        <v>8273</v>
      </c>
    </row>
    <row r="91" spans="1:17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2"/>
        <v>115</v>
      </c>
      <c r="O91" s="7">
        <f t="shared" si="3"/>
        <v>123.28571428571429</v>
      </c>
      <c r="P91" t="s">
        <v>8303</v>
      </c>
      <c r="Q91" s="8" t="s">
        <v>8273</v>
      </c>
    </row>
    <row r="92" spans="1:17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2"/>
        <v>100</v>
      </c>
      <c r="O92" s="7">
        <f t="shared" si="3"/>
        <v>31.375</v>
      </c>
      <c r="P92" t="s">
        <v>8303</v>
      </c>
      <c r="Q92" s="8" t="s">
        <v>8273</v>
      </c>
    </row>
    <row r="93" spans="1:17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2"/>
        <v>120</v>
      </c>
      <c r="O93" s="7">
        <f t="shared" si="3"/>
        <v>78.260869565217391</v>
      </c>
      <c r="P93" t="s">
        <v>8303</v>
      </c>
      <c r="Q93" s="8" t="s">
        <v>8273</v>
      </c>
    </row>
    <row r="94" spans="1:17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2"/>
        <v>105</v>
      </c>
      <c r="O94" s="7">
        <f t="shared" si="3"/>
        <v>122.32558139534883</v>
      </c>
      <c r="P94" t="s">
        <v>8303</v>
      </c>
      <c r="Q94" s="8" t="s">
        <v>8273</v>
      </c>
    </row>
    <row r="95" spans="1:17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2"/>
        <v>111</v>
      </c>
      <c r="O95" s="7">
        <f t="shared" si="3"/>
        <v>73.733333333333334</v>
      </c>
      <c r="P95" t="s">
        <v>8303</v>
      </c>
      <c r="Q95" s="8" t="s">
        <v>8273</v>
      </c>
    </row>
    <row r="96" spans="1:17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2"/>
        <v>104</v>
      </c>
      <c r="O96" s="7">
        <f t="shared" si="3"/>
        <v>21.666666666666668</v>
      </c>
      <c r="P96" t="s">
        <v>8303</v>
      </c>
      <c r="Q96" s="8" t="s">
        <v>8273</v>
      </c>
    </row>
    <row r="97" spans="1:17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2"/>
        <v>131</v>
      </c>
      <c r="O97" s="7">
        <f t="shared" si="3"/>
        <v>21.904761904761905</v>
      </c>
      <c r="P97" t="s">
        <v>8303</v>
      </c>
      <c r="Q97" s="8" t="s">
        <v>8273</v>
      </c>
    </row>
    <row r="98" spans="1:17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2"/>
        <v>115</v>
      </c>
      <c r="O98" s="7">
        <f t="shared" si="3"/>
        <v>50.588235294117645</v>
      </c>
      <c r="P98" t="s">
        <v>8303</v>
      </c>
      <c r="Q98" s="8" t="s">
        <v>8273</v>
      </c>
    </row>
    <row r="99" spans="1:17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2"/>
        <v>106</v>
      </c>
      <c r="O99" s="7">
        <f t="shared" si="3"/>
        <v>53.125</v>
      </c>
      <c r="P99" t="s">
        <v>8303</v>
      </c>
      <c r="Q99" s="8" t="s">
        <v>8273</v>
      </c>
    </row>
    <row r="100" spans="1:17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2"/>
        <v>106</v>
      </c>
      <c r="O100" s="7">
        <f t="shared" si="3"/>
        <v>56.666666666666664</v>
      </c>
      <c r="P100" t="s">
        <v>8303</v>
      </c>
      <c r="Q100" s="8" t="s">
        <v>8273</v>
      </c>
    </row>
    <row r="101" spans="1:17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2"/>
        <v>106</v>
      </c>
      <c r="O101" s="7">
        <f t="shared" si="3"/>
        <v>40.776666666666664</v>
      </c>
      <c r="P101" t="s">
        <v>8303</v>
      </c>
      <c r="Q101" s="8" t="s">
        <v>8273</v>
      </c>
    </row>
    <row r="102" spans="1:17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2"/>
        <v>100</v>
      </c>
      <c r="O102" s="7">
        <f t="shared" si="3"/>
        <v>192.30769230769232</v>
      </c>
      <c r="P102" t="s">
        <v>8303</v>
      </c>
      <c r="Q102" s="8" t="s">
        <v>8273</v>
      </c>
    </row>
    <row r="103" spans="1:17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2"/>
        <v>100</v>
      </c>
      <c r="O103" s="7">
        <f t="shared" si="3"/>
        <v>100</v>
      </c>
      <c r="P103" t="s">
        <v>8303</v>
      </c>
      <c r="Q103" s="8" t="s">
        <v>8273</v>
      </c>
    </row>
    <row r="104" spans="1:17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2"/>
        <v>128</v>
      </c>
      <c r="O104" s="7">
        <f t="shared" si="3"/>
        <v>117.92307692307692</v>
      </c>
      <c r="P104" t="s">
        <v>8303</v>
      </c>
      <c r="Q104" s="8" t="s">
        <v>8273</v>
      </c>
    </row>
    <row r="105" spans="1:17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2"/>
        <v>105</v>
      </c>
      <c r="O105" s="7">
        <f t="shared" si="3"/>
        <v>27.897959183673468</v>
      </c>
      <c r="P105" t="s">
        <v>8303</v>
      </c>
      <c r="Q105" s="8" t="s">
        <v>8273</v>
      </c>
    </row>
    <row r="106" spans="1:17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2"/>
        <v>120</v>
      </c>
      <c r="O106" s="7">
        <f t="shared" si="3"/>
        <v>60</v>
      </c>
      <c r="P106" t="s">
        <v>8303</v>
      </c>
      <c r="Q106" s="8" t="s">
        <v>8273</v>
      </c>
    </row>
    <row r="107" spans="1:17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2"/>
        <v>107</v>
      </c>
      <c r="O107" s="7">
        <f t="shared" si="3"/>
        <v>39.383333333333333</v>
      </c>
      <c r="P107" t="s">
        <v>8303</v>
      </c>
      <c r="Q107" s="8" t="s">
        <v>8273</v>
      </c>
    </row>
    <row r="108" spans="1:17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2"/>
        <v>101</v>
      </c>
      <c r="O108" s="7">
        <f t="shared" si="3"/>
        <v>186.11111111111111</v>
      </c>
      <c r="P108" t="s">
        <v>8303</v>
      </c>
      <c r="Q108" s="8" t="s">
        <v>8273</v>
      </c>
    </row>
    <row r="109" spans="1:17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2"/>
        <v>102</v>
      </c>
      <c r="O109" s="7">
        <f t="shared" si="3"/>
        <v>111.37681159420291</v>
      </c>
      <c r="P109" t="s">
        <v>8303</v>
      </c>
      <c r="Q109" s="8" t="s">
        <v>8273</v>
      </c>
    </row>
    <row r="110" spans="1:17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2"/>
        <v>247</v>
      </c>
      <c r="O110" s="7">
        <f t="shared" si="3"/>
        <v>78.723404255319153</v>
      </c>
      <c r="P110" t="s">
        <v>8303</v>
      </c>
      <c r="Q110" s="8" t="s">
        <v>8273</v>
      </c>
    </row>
    <row r="111" spans="1:17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2"/>
        <v>220</v>
      </c>
      <c r="O111" s="7">
        <f t="shared" si="3"/>
        <v>46.702127659574465</v>
      </c>
      <c r="P111" t="s">
        <v>8303</v>
      </c>
      <c r="Q111" s="8" t="s">
        <v>8273</v>
      </c>
    </row>
    <row r="112" spans="1:17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2"/>
        <v>131</v>
      </c>
      <c r="O112" s="7">
        <f t="shared" si="3"/>
        <v>65.384615384615387</v>
      </c>
      <c r="P112" t="s">
        <v>8303</v>
      </c>
      <c r="Q112" s="8" t="s">
        <v>8273</v>
      </c>
    </row>
    <row r="113" spans="1:17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2"/>
        <v>155</v>
      </c>
      <c r="O113" s="7">
        <f t="shared" si="3"/>
        <v>102.0754716981132</v>
      </c>
      <c r="P113" t="s">
        <v>8303</v>
      </c>
      <c r="Q113" s="8" t="s">
        <v>8273</v>
      </c>
    </row>
    <row r="114" spans="1:17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2"/>
        <v>104</v>
      </c>
      <c r="O114" s="7">
        <f t="shared" si="3"/>
        <v>64.197530864197532</v>
      </c>
      <c r="P114" t="s">
        <v>8303</v>
      </c>
      <c r="Q114" s="8" t="s">
        <v>8273</v>
      </c>
    </row>
    <row r="115" spans="1:17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2"/>
        <v>141</v>
      </c>
      <c r="O115" s="7">
        <f t="shared" si="3"/>
        <v>90.384615384615387</v>
      </c>
      <c r="P115" t="s">
        <v>8303</v>
      </c>
      <c r="Q115" s="8" t="s">
        <v>8273</v>
      </c>
    </row>
    <row r="116" spans="1:17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2"/>
        <v>103</v>
      </c>
      <c r="O116" s="7">
        <f t="shared" si="3"/>
        <v>88.571428571428569</v>
      </c>
      <c r="P116" t="s">
        <v>8303</v>
      </c>
      <c r="Q116" s="8" t="s">
        <v>8273</v>
      </c>
    </row>
    <row r="117" spans="1:17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2"/>
        <v>140</v>
      </c>
      <c r="O117" s="7">
        <f t="shared" si="3"/>
        <v>28.727272727272727</v>
      </c>
      <c r="P117" t="s">
        <v>8303</v>
      </c>
      <c r="Q117" s="8" t="s">
        <v>8273</v>
      </c>
    </row>
    <row r="118" spans="1:17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2"/>
        <v>114</v>
      </c>
      <c r="O118" s="7">
        <f t="shared" si="3"/>
        <v>69.78947368421052</v>
      </c>
      <c r="P118" t="s">
        <v>8303</v>
      </c>
      <c r="Q118" s="8" t="s">
        <v>8273</v>
      </c>
    </row>
    <row r="119" spans="1:17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2"/>
        <v>100</v>
      </c>
      <c r="O119" s="7">
        <f t="shared" si="3"/>
        <v>167.48962962962963</v>
      </c>
      <c r="P119" t="s">
        <v>8303</v>
      </c>
      <c r="Q119" s="8" t="s">
        <v>8273</v>
      </c>
    </row>
    <row r="120" spans="1:17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2"/>
        <v>113</v>
      </c>
      <c r="O120" s="7">
        <f t="shared" si="3"/>
        <v>144.91230769230768</v>
      </c>
      <c r="P120" t="s">
        <v>8303</v>
      </c>
      <c r="Q120" s="8" t="s">
        <v>8273</v>
      </c>
    </row>
    <row r="121" spans="1:17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2"/>
        <v>105</v>
      </c>
      <c r="O121" s="7">
        <f t="shared" si="3"/>
        <v>91.840540540540545</v>
      </c>
      <c r="P121" t="s">
        <v>8303</v>
      </c>
      <c r="Q121" s="8" t="s">
        <v>8273</v>
      </c>
    </row>
    <row r="122" spans="1:17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2"/>
        <v>0</v>
      </c>
      <c r="O122" s="7">
        <f t="shared" si="3"/>
        <v>10</v>
      </c>
      <c r="P122" t="s">
        <v>8303</v>
      </c>
      <c r="Q122" s="8" t="s">
        <v>8304</v>
      </c>
    </row>
    <row r="123" spans="1:17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2"/>
        <v>0</v>
      </c>
      <c r="O123" s="7">
        <f t="shared" si="3"/>
        <v>1</v>
      </c>
      <c r="P123" t="s">
        <v>8303</v>
      </c>
      <c r="Q123" s="8" t="s">
        <v>8304</v>
      </c>
    </row>
    <row r="124" spans="1:17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2"/>
        <v>0</v>
      </c>
      <c r="O124" s="7" t="str">
        <f t="shared" si="3"/>
        <v>-</v>
      </c>
      <c r="P124" t="s">
        <v>8303</v>
      </c>
      <c r="Q124" s="8" t="s">
        <v>8304</v>
      </c>
    </row>
    <row r="125" spans="1:17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2"/>
        <v>0</v>
      </c>
      <c r="O125" s="7">
        <f t="shared" si="3"/>
        <v>25.166666666666668</v>
      </c>
      <c r="P125" t="s">
        <v>8303</v>
      </c>
      <c r="Q125" s="8" t="s">
        <v>8304</v>
      </c>
    </row>
    <row r="126" spans="1:17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2"/>
        <v>0</v>
      </c>
      <c r="O126" s="7" t="str">
        <f t="shared" si="3"/>
        <v>-</v>
      </c>
      <c r="P126" t="s">
        <v>8303</v>
      </c>
      <c r="Q126" s="8" t="s">
        <v>8304</v>
      </c>
    </row>
    <row r="127" spans="1:17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2"/>
        <v>14</v>
      </c>
      <c r="O127" s="7">
        <f t="shared" si="3"/>
        <v>11.666666666666666</v>
      </c>
      <c r="P127" t="s">
        <v>8303</v>
      </c>
      <c r="Q127" s="8" t="s">
        <v>8304</v>
      </c>
    </row>
    <row r="128" spans="1:17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2"/>
        <v>6</v>
      </c>
      <c r="O128" s="7">
        <f t="shared" si="3"/>
        <v>106.69230769230769</v>
      </c>
      <c r="P128" t="s">
        <v>8303</v>
      </c>
      <c r="Q128" s="8" t="s">
        <v>8304</v>
      </c>
    </row>
    <row r="129" spans="1:17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2"/>
        <v>2</v>
      </c>
      <c r="O129" s="7">
        <f t="shared" si="3"/>
        <v>47.5</v>
      </c>
      <c r="P129" t="s">
        <v>8303</v>
      </c>
      <c r="Q129" s="8" t="s">
        <v>8304</v>
      </c>
    </row>
    <row r="130" spans="1:17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2"/>
        <v>2</v>
      </c>
      <c r="O130" s="7">
        <f t="shared" si="3"/>
        <v>311.16666666666669</v>
      </c>
      <c r="P130" t="s">
        <v>8303</v>
      </c>
      <c r="Q130" s="8" t="s">
        <v>8304</v>
      </c>
    </row>
    <row r="131" spans="1:17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4">ROUND(E131/D131*100,0)</f>
        <v>0</v>
      </c>
      <c r="O131" s="7" t="str">
        <f t="shared" ref="O131:O194" si="5">IFERROR(E131/L131,"-")</f>
        <v>-</v>
      </c>
      <c r="P131" t="s">
        <v>8303</v>
      </c>
      <c r="Q131" s="8" t="s">
        <v>8304</v>
      </c>
    </row>
    <row r="132" spans="1:17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4"/>
        <v>0</v>
      </c>
      <c r="O132" s="7" t="str">
        <f t="shared" si="5"/>
        <v>-</v>
      </c>
      <c r="P132" t="s">
        <v>8303</v>
      </c>
      <c r="Q132" s="8" t="s">
        <v>8304</v>
      </c>
    </row>
    <row r="133" spans="1:17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4"/>
        <v>0</v>
      </c>
      <c r="O133" s="7" t="str">
        <f t="shared" si="5"/>
        <v>-</v>
      </c>
      <c r="P133" t="s">
        <v>8303</v>
      </c>
      <c r="Q133" s="8" t="s">
        <v>8304</v>
      </c>
    </row>
    <row r="134" spans="1:17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4"/>
        <v>10</v>
      </c>
      <c r="O134" s="7">
        <f t="shared" si="5"/>
        <v>94.506172839506178</v>
      </c>
      <c r="P134" t="s">
        <v>8303</v>
      </c>
      <c r="Q134" s="8" t="s">
        <v>8304</v>
      </c>
    </row>
    <row r="135" spans="1:17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4"/>
        <v>0</v>
      </c>
      <c r="O135" s="7" t="str">
        <f t="shared" si="5"/>
        <v>-</v>
      </c>
      <c r="P135" t="s">
        <v>8303</v>
      </c>
      <c r="Q135" s="8" t="s">
        <v>8304</v>
      </c>
    </row>
    <row r="136" spans="1:17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4"/>
        <v>0</v>
      </c>
      <c r="O136" s="7" t="str">
        <f t="shared" si="5"/>
        <v>-</v>
      </c>
      <c r="P136" t="s">
        <v>8303</v>
      </c>
      <c r="Q136" s="8" t="s">
        <v>8304</v>
      </c>
    </row>
    <row r="137" spans="1:17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4"/>
        <v>13</v>
      </c>
      <c r="O137" s="7">
        <f t="shared" si="5"/>
        <v>80.599999999999994</v>
      </c>
      <c r="P137" t="s">
        <v>8303</v>
      </c>
      <c r="Q137" s="8" t="s">
        <v>8304</v>
      </c>
    </row>
    <row r="138" spans="1:17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4"/>
        <v>0</v>
      </c>
      <c r="O138" s="7" t="str">
        <f t="shared" si="5"/>
        <v>-</v>
      </c>
      <c r="P138" t="s">
        <v>8303</v>
      </c>
      <c r="Q138" s="8" t="s">
        <v>8304</v>
      </c>
    </row>
    <row r="139" spans="1:17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4"/>
        <v>0</v>
      </c>
      <c r="O139" s="7" t="str">
        <f t="shared" si="5"/>
        <v>-</v>
      </c>
      <c r="P139" t="s">
        <v>8303</v>
      </c>
      <c r="Q139" s="8" t="s">
        <v>8304</v>
      </c>
    </row>
    <row r="140" spans="1:17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4"/>
        <v>3</v>
      </c>
      <c r="O140" s="7">
        <f t="shared" si="5"/>
        <v>81.241379310344826</v>
      </c>
      <c r="P140" t="s">
        <v>8303</v>
      </c>
      <c r="Q140" s="8" t="s">
        <v>8304</v>
      </c>
    </row>
    <row r="141" spans="1:17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4"/>
        <v>100</v>
      </c>
      <c r="O141" s="7">
        <f t="shared" si="5"/>
        <v>500</v>
      </c>
      <c r="P141" t="s">
        <v>8303</v>
      </c>
      <c r="Q141" s="8" t="s">
        <v>8304</v>
      </c>
    </row>
    <row r="142" spans="1:17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4"/>
        <v>0</v>
      </c>
      <c r="O142" s="7" t="str">
        <f t="shared" si="5"/>
        <v>-</v>
      </c>
      <c r="P142" t="s">
        <v>8303</v>
      </c>
      <c r="Q142" s="8" t="s">
        <v>8304</v>
      </c>
    </row>
    <row r="143" spans="1:17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4"/>
        <v>11</v>
      </c>
      <c r="O143" s="7">
        <f t="shared" si="5"/>
        <v>46.178571428571431</v>
      </c>
      <c r="P143" t="s">
        <v>8303</v>
      </c>
      <c r="Q143" s="8" t="s">
        <v>8304</v>
      </c>
    </row>
    <row r="144" spans="1:17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4"/>
        <v>0</v>
      </c>
      <c r="O144" s="7">
        <f t="shared" si="5"/>
        <v>10</v>
      </c>
      <c r="P144" t="s">
        <v>8303</v>
      </c>
      <c r="Q144" s="8" t="s">
        <v>8304</v>
      </c>
    </row>
    <row r="145" spans="1:17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4"/>
        <v>0</v>
      </c>
      <c r="O145" s="7" t="str">
        <f t="shared" si="5"/>
        <v>-</v>
      </c>
      <c r="P145" t="s">
        <v>8303</v>
      </c>
      <c r="Q145" s="8" t="s">
        <v>8304</v>
      </c>
    </row>
    <row r="146" spans="1:17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4"/>
        <v>28</v>
      </c>
      <c r="O146" s="7">
        <f t="shared" si="5"/>
        <v>55.945945945945944</v>
      </c>
      <c r="P146" t="s">
        <v>8303</v>
      </c>
      <c r="Q146" s="8" t="s">
        <v>8304</v>
      </c>
    </row>
    <row r="147" spans="1:17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4"/>
        <v>8</v>
      </c>
      <c r="O147" s="7">
        <f t="shared" si="5"/>
        <v>37.555555555555557</v>
      </c>
      <c r="P147" t="s">
        <v>8303</v>
      </c>
      <c r="Q147" s="8" t="s">
        <v>8304</v>
      </c>
    </row>
    <row r="148" spans="1:17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4"/>
        <v>1</v>
      </c>
      <c r="O148" s="7">
        <f t="shared" si="5"/>
        <v>38.333333333333336</v>
      </c>
      <c r="P148" t="s">
        <v>8303</v>
      </c>
      <c r="Q148" s="8" t="s">
        <v>8304</v>
      </c>
    </row>
    <row r="149" spans="1:17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4"/>
        <v>0</v>
      </c>
      <c r="O149" s="7" t="str">
        <f t="shared" si="5"/>
        <v>-</v>
      </c>
      <c r="P149" t="s">
        <v>8303</v>
      </c>
      <c r="Q149" s="8" t="s">
        <v>8304</v>
      </c>
    </row>
    <row r="150" spans="1:17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4"/>
        <v>0</v>
      </c>
      <c r="O150" s="7">
        <f t="shared" si="5"/>
        <v>20</v>
      </c>
      <c r="P150" t="s">
        <v>8303</v>
      </c>
      <c r="Q150" s="8" t="s">
        <v>8304</v>
      </c>
    </row>
    <row r="151" spans="1:17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4"/>
        <v>1</v>
      </c>
      <c r="O151" s="7">
        <f t="shared" si="5"/>
        <v>15.333333333333334</v>
      </c>
      <c r="P151" t="s">
        <v>8303</v>
      </c>
      <c r="Q151" s="8" t="s">
        <v>8304</v>
      </c>
    </row>
    <row r="152" spans="1:17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4"/>
        <v>23</v>
      </c>
      <c r="O152" s="7">
        <f t="shared" si="5"/>
        <v>449.43283582089555</v>
      </c>
      <c r="P152" t="s">
        <v>8303</v>
      </c>
      <c r="Q152" s="8" t="s">
        <v>8304</v>
      </c>
    </row>
    <row r="153" spans="1:17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4"/>
        <v>0</v>
      </c>
      <c r="O153" s="7">
        <f t="shared" si="5"/>
        <v>28</v>
      </c>
      <c r="P153" t="s">
        <v>8303</v>
      </c>
      <c r="Q153" s="8" t="s">
        <v>8304</v>
      </c>
    </row>
    <row r="154" spans="1:17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4"/>
        <v>0</v>
      </c>
      <c r="O154" s="7">
        <f t="shared" si="5"/>
        <v>15</v>
      </c>
      <c r="P154" t="s">
        <v>8303</v>
      </c>
      <c r="Q154" s="8" t="s">
        <v>8304</v>
      </c>
    </row>
    <row r="155" spans="1:17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4"/>
        <v>1</v>
      </c>
      <c r="O155" s="7">
        <f t="shared" si="5"/>
        <v>35.9</v>
      </c>
      <c r="P155" t="s">
        <v>8303</v>
      </c>
      <c r="Q155" s="8" t="s">
        <v>8304</v>
      </c>
    </row>
    <row r="156" spans="1:17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4"/>
        <v>3</v>
      </c>
      <c r="O156" s="7">
        <f t="shared" si="5"/>
        <v>13.333333333333334</v>
      </c>
      <c r="P156" t="s">
        <v>8303</v>
      </c>
      <c r="Q156" s="8" t="s">
        <v>8304</v>
      </c>
    </row>
    <row r="157" spans="1:17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4"/>
        <v>0</v>
      </c>
      <c r="O157" s="7">
        <f t="shared" si="5"/>
        <v>20.25</v>
      </c>
      <c r="P157" t="s">
        <v>8303</v>
      </c>
      <c r="Q157" s="8" t="s">
        <v>8304</v>
      </c>
    </row>
    <row r="158" spans="1:17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4"/>
        <v>5</v>
      </c>
      <c r="O158" s="7">
        <f t="shared" si="5"/>
        <v>119</v>
      </c>
      <c r="P158" t="s">
        <v>8303</v>
      </c>
      <c r="Q158" s="8" t="s">
        <v>8304</v>
      </c>
    </row>
    <row r="159" spans="1:17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4"/>
        <v>0</v>
      </c>
      <c r="O159" s="7">
        <f t="shared" si="5"/>
        <v>4</v>
      </c>
      <c r="P159" t="s">
        <v>8303</v>
      </c>
      <c r="Q159" s="8" t="s">
        <v>8304</v>
      </c>
    </row>
    <row r="160" spans="1:17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4"/>
        <v>0</v>
      </c>
      <c r="O160" s="7" t="str">
        <f t="shared" si="5"/>
        <v>-</v>
      </c>
      <c r="P160" t="s">
        <v>8303</v>
      </c>
      <c r="Q160" s="8" t="s">
        <v>8304</v>
      </c>
    </row>
    <row r="161" spans="1:17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4"/>
        <v>0</v>
      </c>
      <c r="O161" s="7">
        <f t="shared" si="5"/>
        <v>10</v>
      </c>
      <c r="P161" t="s">
        <v>8303</v>
      </c>
      <c r="Q161" s="8" t="s">
        <v>8304</v>
      </c>
    </row>
    <row r="162" spans="1:17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4"/>
        <v>0</v>
      </c>
      <c r="O162" s="7" t="str">
        <f t="shared" si="5"/>
        <v>-</v>
      </c>
      <c r="P162" t="s">
        <v>8303</v>
      </c>
      <c r="Q162" s="8" t="s">
        <v>8274</v>
      </c>
    </row>
    <row r="163" spans="1:17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4"/>
        <v>0</v>
      </c>
      <c r="O163" s="7">
        <f t="shared" si="5"/>
        <v>5</v>
      </c>
      <c r="P163" t="s">
        <v>8303</v>
      </c>
      <c r="Q163" s="8" t="s">
        <v>8274</v>
      </c>
    </row>
    <row r="164" spans="1:17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4"/>
        <v>16</v>
      </c>
      <c r="O164" s="7">
        <f t="shared" si="5"/>
        <v>43.5</v>
      </c>
      <c r="P164" t="s">
        <v>8303</v>
      </c>
      <c r="Q164" s="8" t="s">
        <v>8274</v>
      </c>
    </row>
    <row r="165" spans="1:17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4"/>
        <v>0</v>
      </c>
      <c r="O165" s="7" t="str">
        <f t="shared" si="5"/>
        <v>-</v>
      </c>
      <c r="P165" t="s">
        <v>8303</v>
      </c>
      <c r="Q165" s="8" t="s">
        <v>8274</v>
      </c>
    </row>
    <row r="166" spans="1:17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4"/>
        <v>1</v>
      </c>
      <c r="O166" s="7">
        <f t="shared" si="5"/>
        <v>91.428571428571431</v>
      </c>
      <c r="P166" t="s">
        <v>8303</v>
      </c>
      <c r="Q166" s="8" t="s">
        <v>8274</v>
      </c>
    </row>
    <row r="167" spans="1:17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4"/>
        <v>0</v>
      </c>
      <c r="O167" s="7" t="str">
        <f t="shared" si="5"/>
        <v>-</v>
      </c>
      <c r="P167" t="s">
        <v>8303</v>
      </c>
      <c r="Q167" s="8" t="s">
        <v>8274</v>
      </c>
    </row>
    <row r="168" spans="1:17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4"/>
        <v>60</v>
      </c>
      <c r="O168" s="7">
        <f t="shared" si="5"/>
        <v>3000</v>
      </c>
      <c r="P168" t="s">
        <v>8303</v>
      </c>
      <c r="Q168" s="8" t="s">
        <v>8274</v>
      </c>
    </row>
    <row r="169" spans="1:17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4"/>
        <v>0</v>
      </c>
      <c r="O169" s="7">
        <f t="shared" si="5"/>
        <v>5.5</v>
      </c>
      <c r="P169" t="s">
        <v>8303</v>
      </c>
      <c r="Q169" s="8" t="s">
        <v>8274</v>
      </c>
    </row>
    <row r="170" spans="1:17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4"/>
        <v>4</v>
      </c>
      <c r="O170" s="7">
        <f t="shared" si="5"/>
        <v>108.33333333333333</v>
      </c>
      <c r="P170" t="s">
        <v>8303</v>
      </c>
      <c r="Q170" s="8" t="s">
        <v>8274</v>
      </c>
    </row>
    <row r="171" spans="1:17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4"/>
        <v>22</v>
      </c>
      <c r="O171" s="7">
        <f t="shared" si="5"/>
        <v>56</v>
      </c>
      <c r="P171" t="s">
        <v>8303</v>
      </c>
      <c r="Q171" s="8" t="s">
        <v>8274</v>
      </c>
    </row>
    <row r="172" spans="1:17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4"/>
        <v>3</v>
      </c>
      <c r="O172" s="7">
        <f t="shared" si="5"/>
        <v>32.5</v>
      </c>
      <c r="P172" t="s">
        <v>8303</v>
      </c>
      <c r="Q172" s="8" t="s">
        <v>8274</v>
      </c>
    </row>
    <row r="173" spans="1:17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4"/>
        <v>0</v>
      </c>
      <c r="O173" s="7">
        <f t="shared" si="5"/>
        <v>1</v>
      </c>
      <c r="P173" t="s">
        <v>8303</v>
      </c>
      <c r="Q173" s="8" t="s">
        <v>8274</v>
      </c>
    </row>
    <row r="174" spans="1:17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4"/>
        <v>0</v>
      </c>
      <c r="O174" s="7" t="str">
        <f t="shared" si="5"/>
        <v>-</v>
      </c>
      <c r="P174" t="s">
        <v>8303</v>
      </c>
      <c r="Q174" s="8" t="s">
        <v>8274</v>
      </c>
    </row>
    <row r="175" spans="1:17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4"/>
        <v>0</v>
      </c>
      <c r="O175" s="7" t="str">
        <f t="shared" si="5"/>
        <v>-</v>
      </c>
      <c r="P175" t="s">
        <v>8303</v>
      </c>
      <c r="Q175" s="8" t="s">
        <v>8274</v>
      </c>
    </row>
    <row r="176" spans="1:17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4"/>
        <v>0</v>
      </c>
      <c r="O176" s="7" t="str">
        <f t="shared" si="5"/>
        <v>-</v>
      </c>
      <c r="P176" t="s">
        <v>8303</v>
      </c>
      <c r="Q176" s="8" t="s">
        <v>8274</v>
      </c>
    </row>
    <row r="177" spans="1:17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4"/>
        <v>6</v>
      </c>
      <c r="O177" s="7">
        <f t="shared" si="5"/>
        <v>49.884615384615387</v>
      </c>
      <c r="P177" t="s">
        <v>8303</v>
      </c>
      <c r="Q177" s="8" t="s">
        <v>8274</v>
      </c>
    </row>
    <row r="178" spans="1:17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4"/>
        <v>0</v>
      </c>
      <c r="O178" s="7" t="str">
        <f t="shared" si="5"/>
        <v>-</v>
      </c>
      <c r="P178" t="s">
        <v>8303</v>
      </c>
      <c r="Q178" s="8" t="s">
        <v>8274</v>
      </c>
    </row>
    <row r="179" spans="1:17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4"/>
        <v>40</v>
      </c>
      <c r="O179" s="7">
        <f t="shared" si="5"/>
        <v>25.714285714285715</v>
      </c>
      <c r="P179" t="s">
        <v>8303</v>
      </c>
      <c r="Q179" s="8" t="s">
        <v>8274</v>
      </c>
    </row>
    <row r="180" spans="1:17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4"/>
        <v>0</v>
      </c>
      <c r="O180" s="7" t="str">
        <f t="shared" si="5"/>
        <v>-</v>
      </c>
      <c r="P180" t="s">
        <v>8303</v>
      </c>
      <c r="Q180" s="8" t="s">
        <v>8274</v>
      </c>
    </row>
    <row r="181" spans="1:17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4"/>
        <v>20</v>
      </c>
      <c r="O181" s="7">
        <f t="shared" si="5"/>
        <v>100</v>
      </c>
      <c r="P181" t="s">
        <v>8303</v>
      </c>
      <c r="Q181" s="8" t="s">
        <v>8274</v>
      </c>
    </row>
    <row r="182" spans="1:17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4"/>
        <v>33</v>
      </c>
      <c r="O182" s="7">
        <f t="shared" si="5"/>
        <v>30.846153846153847</v>
      </c>
      <c r="P182" t="s">
        <v>8303</v>
      </c>
      <c r="Q182" s="8" t="s">
        <v>8274</v>
      </c>
    </row>
    <row r="183" spans="1:17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4"/>
        <v>21</v>
      </c>
      <c r="O183" s="7">
        <f t="shared" si="5"/>
        <v>180.5</v>
      </c>
      <c r="P183" t="s">
        <v>8303</v>
      </c>
      <c r="Q183" s="8" t="s">
        <v>8274</v>
      </c>
    </row>
    <row r="184" spans="1:17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4"/>
        <v>0</v>
      </c>
      <c r="O184" s="7" t="str">
        <f t="shared" si="5"/>
        <v>-</v>
      </c>
      <c r="P184" t="s">
        <v>8303</v>
      </c>
      <c r="Q184" s="8" t="s">
        <v>8274</v>
      </c>
    </row>
    <row r="185" spans="1:17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4"/>
        <v>36</v>
      </c>
      <c r="O185" s="7">
        <f t="shared" si="5"/>
        <v>373.5</v>
      </c>
      <c r="P185" t="s">
        <v>8303</v>
      </c>
      <c r="Q185" s="8" t="s">
        <v>8274</v>
      </c>
    </row>
    <row r="186" spans="1:17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4"/>
        <v>3</v>
      </c>
      <c r="O186" s="7">
        <f t="shared" si="5"/>
        <v>25.5</v>
      </c>
      <c r="P186" t="s">
        <v>8303</v>
      </c>
      <c r="Q186" s="8" t="s">
        <v>8274</v>
      </c>
    </row>
    <row r="187" spans="1:17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4"/>
        <v>6</v>
      </c>
      <c r="O187" s="7">
        <f t="shared" si="5"/>
        <v>220</v>
      </c>
      <c r="P187" t="s">
        <v>8303</v>
      </c>
      <c r="Q187" s="8" t="s">
        <v>8274</v>
      </c>
    </row>
    <row r="188" spans="1:17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4"/>
        <v>0</v>
      </c>
      <c r="O188" s="7" t="str">
        <f t="shared" si="5"/>
        <v>-</v>
      </c>
      <c r="P188" t="s">
        <v>8303</v>
      </c>
      <c r="Q188" s="8" t="s">
        <v>8274</v>
      </c>
    </row>
    <row r="189" spans="1:17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4"/>
        <v>16</v>
      </c>
      <c r="O189" s="7">
        <f t="shared" si="5"/>
        <v>160</v>
      </c>
      <c r="P189" t="s">
        <v>8303</v>
      </c>
      <c r="Q189" s="8" t="s">
        <v>8274</v>
      </c>
    </row>
    <row r="190" spans="1:17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4"/>
        <v>0</v>
      </c>
      <c r="O190" s="7" t="str">
        <f t="shared" si="5"/>
        <v>-</v>
      </c>
      <c r="P190" t="s">
        <v>8303</v>
      </c>
      <c r="Q190" s="8" t="s">
        <v>8274</v>
      </c>
    </row>
    <row r="191" spans="1:17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4"/>
        <v>0</v>
      </c>
      <c r="O191" s="7">
        <f t="shared" si="5"/>
        <v>69</v>
      </c>
      <c r="P191" t="s">
        <v>8303</v>
      </c>
      <c r="Q191" s="8" t="s">
        <v>8274</v>
      </c>
    </row>
    <row r="192" spans="1:17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4"/>
        <v>0</v>
      </c>
      <c r="O192" s="7">
        <f t="shared" si="5"/>
        <v>50</v>
      </c>
      <c r="P192" t="s">
        <v>8303</v>
      </c>
      <c r="Q192" s="8" t="s">
        <v>8274</v>
      </c>
    </row>
    <row r="193" spans="1:17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4"/>
        <v>5</v>
      </c>
      <c r="O193" s="7">
        <f t="shared" si="5"/>
        <v>83.333333333333329</v>
      </c>
      <c r="P193" t="s">
        <v>8303</v>
      </c>
      <c r="Q193" s="8" t="s">
        <v>8274</v>
      </c>
    </row>
    <row r="194" spans="1:17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4"/>
        <v>0</v>
      </c>
      <c r="O194" s="7">
        <f t="shared" si="5"/>
        <v>5.666666666666667</v>
      </c>
      <c r="P194" t="s">
        <v>8303</v>
      </c>
      <c r="Q194" s="8" t="s">
        <v>8274</v>
      </c>
    </row>
    <row r="195" spans="1:17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6">ROUND(E195/D195*100,0)</f>
        <v>0</v>
      </c>
      <c r="O195" s="7" t="str">
        <f t="shared" ref="O195:O258" si="7">IFERROR(E195/L195,"-")</f>
        <v>-</v>
      </c>
      <c r="P195" t="s">
        <v>8303</v>
      </c>
      <c r="Q195" s="8" t="s">
        <v>8274</v>
      </c>
    </row>
    <row r="196" spans="1:17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6"/>
        <v>0</v>
      </c>
      <c r="O196" s="7">
        <f t="shared" si="7"/>
        <v>1</v>
      </c>
      <c r="P196" t="s">
        <v>8303</v>
      </c>
      <c r="Q196" s="8" t="s">
        <v>8274</v>
      </c>
    </row>
    <row r="197" spans="1:17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6"/>
        <v>0</v>
      </c>
      <c r="O197" s="7" t="str">
        <f t="shared" si="7"/>
        <v>-</v>
      </c>
      <c r="P197" t="s">
        <v>8303</v>
      </c>
      <c r="Q197" s="8" t="s">
        <v>8274</v>
      </c>
    </row>
    <row r="198" spans="1:17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6"/>
        <v>42</v>
      </c>
      <c r="O198" s="7">
        <f t="shared" si="7"/>
        <v>77.10526315789474</v>
      </c>
      <c r="P198" t="s">
        <v>8303</v>
      </c>
      <c r="Q198" s="8" t="s">
        <v>8274</v>
      </c>
    </row>
    <row r="199" spans="1:17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6"/>
        <v>10</v>
      </c>
      <c r="O199" s="7">
        <f t="shared" si="7"/>
        <v>32.75</v>
      </c>
      <c r="P199" t="s">
        <v>8303</v>
      </c>
      <c r="Q199" s="8" t="s">
        <v>8274</v>
      </c>
    </row>
    <row r="200" spans="1:17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6"/>
        <v>1</v>
      </c>
      <c r="O200" s="7">
        <f t="shared" si="7"/>
        <v>46.5</v>
      </c>
      <c r="P200" t="s">
        <v>8303</v>
      </c>
      <c r="Q200" s="8" t="s">
        <v>8274</v>
      </c>
    </row>
    <row r="201" spans="1:17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6"/>
        <v>0</v>
      </c>
      <c r="O201" s="7" t="str">
        <f t="shared" si="7"/>
        <v>-</v>
      </c>
      <c r="P201" t="s">
        <v>8303</v>
      </c>
      <c r="Q201" s="8" t="s">
        <v>8274</v>
      </c>
    </row>
    <row r="202" spans="1:17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6"/>
        <v>26</v>
      </c>
      <c r="O202" s="7">
        <f t="shared" si="7"/>
        <v>87.308333333333337</v>
      </c>
      <c r="P202" t="s">
        <v>8303</v>
      </c>
      <c r="Q202" s="8" t="s">
        <v>8274</v>
      </c>
    </row>
    <row r="203" spans="1:17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6"/>
        <v>58</v>
      </c>
      <c r="O203" s="7">
        <f t="shared" si="7"/>
        <v>54.285714285714285</v>
      </c>
      <c r="P203" t="s">
        <v>8303</v>
      </c>
      <c r="Q203" s="8" t="s">
        <v>8274</v>
      </c>
    </row>
    <row r="204" spans="1:17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6"/>
        <v>0</v>
      </c>
      <c r="O204" s="7" t="str">
        <f t="shared" si="7"/>
        <v>-</v>
      </c>
      <c r="P204" t="s">
        <v>8303</v>
      </c>
      <c r="Q204" s="8" t="s">
        <v>8274</v>
      </c>
    </row>
    <row r="205" spans="1:17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6"/>
        <v>30</v>
      </c>
      <c r="O205" s="7">
        <f t="shared" si="7"/>
        <v>93.25</v>
      </c>
      <c r="P205" t="s">
        <v>8303</v>
      </c>
      <c r="Q205" s="8" t="s">
        <v>8274</v>
      </c>
    </row>
    <row r="206" spans="1:17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6"/>
        <v>51</v>
      </c>
      <c r="O206" s="7">
        <f t="shared" si="7"/>
        <v>117.68368136117556</v>
      </c>
      <c r="P206" t="s">
        <v>8303</v>
      </c>
      <c r="Q206" s="8" t="s">
        <v>8274</v>
      </c>
    </row>
    <row r="207" spans="1:17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6"/>
        <v>16</v>
      </c>
      <c r="O207" s="7">
        <f t="shared" si="7"/>
        <v>76.470588235294116</v>
      </c>
      <c r="P207" t="s">
        <v>8303</v>
      </c>
      <c r="Q207" s="8" t="s">
        <v>8274</v>
      </c>
    </row>
    <row r="208" spans="1:17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6"/>
        <v>0</v>
      </c>
      <c r="O208" s="7" t="str">
        <f t="shared" si="7"/>
        <v>-</v>
      </c>
      <c r="P208" t="s">
        <v>8303</v>
      </c>
      <c r="Q208" s="8" t="s">
        <v>8274</v>
      </c>
    </row>
    <row r="209" spans="1:17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6"/>
        <v>15</v>
      </c>
      <c r="O209" s="7">
        <f t="shared" si="7"/>
        <v>163.84615384615384</v>
      </c>
      <c r="P209" t="s">
        <v>8303</v>
      </c>
      <c r="Q209" s="8" t="s">
        <v>8274</v>
      </c>
    </row>
    <row r="210" spans="1:17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6"/>
        <v>0</v>
      </c>
      <c r="O210" s="7" t="str">
        <f t="shared" si="7"/>
        <v>-</v>
      </c>
      <c r="P210" t="s">
        <v>8303</v>
      </c>
      <c r="Q210" s="8" t="s">
        <v>8274</v>
      </c>
    </row>
    <row r="211" spans="1:17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6"/>
        <v>0</v>
      </c>
      <c r="O211" s="7" t="str">
        <f t="shared" si="7"/>
        <v>-</v>
      </c>
      <c r="P211" t="s">
        <v>8303</v>
      </c>
      <c r="Q211" s="8" t="s">
        <v>8274</v>
      </c>
    </row>
    <row r="212" spans="1:17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6"/>
        <v>25</v>
      </c>
      <c r="O212" s="7">
        <f t="shared" si="7"/>
        <v>91.818181818181813</v>
      </c>
      <c r="P212" t="s">
        <v>8303</v>
      </c>
      <c r="Q212" s="8" t="s">
        <v>8274</v>
      </c>
    </row>
    <row r="213" spans="1:17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6"/>
        <v>45</v>
      </c>
      <c r="O213" s="7">
        <f t="shared" si="7"/>
        <v>185.83333333333334</v>
      </c>
      <c r="P213" t="s">
        <v>8303</v>
      </c>
      <c r="Q213" s="8" t="s">
        <v>8274</v>
      </c>
    </row>
    <row r="214" spans="1:17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6"/>
        <v>0</v>
      </c>
      <c r="O214" s="7">
        <f t="shared" si="7"/>
        <v>1</v>
      </c>
      <c r="P214" t="s">
        <v>8303</v>
      </c>
      <c r="Q214" s="8" t="s">
        <v>8274</v>
      </c>
    </row>
    <row r="215" spans="1:17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6"/>
        <v>0</v>
      </c>
      <c r="O215" s="7">
        <f t="shared" si="7"/>
        <v>20</v>
      </c>
      <c r="P215" t="s">
        <v>8303</v>
      </c>
      <c r="Q215" s="8" t="s">
        <v>8274</v>
      </c>
    </row>
    <row r="216" spans="1:17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6"/>
        <v>0</v>
      </c>
      <c r="O216" s="7">
        <f t="shared" si="7"/>
        <v>1</v>
      </c>
      <c r="P216" t="s">
        <v>8303</v>
      </c>
      <c r="Q216" s="8" t="s">
        <v>8274</v>
      </c>
    </row>
    <row r="217" spans="1:17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6"/>
        <v>0</v>
      </c>
      <c r="O217" s="7">
        <f t="shared" si="7"/>
        <v>10</v>
      </c>
      <c r="P217" t="s">
        <v>8303</v>
      </c>
      <c r="Q217" s="8" t="s">
        <v>8274</v>
      </c>
    </row>
    <row r="218" spans="1:17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6"/>
        <v>56</v>
      </c>
      <c r="O218" s="7">
        <f t="shared" si="7"/>
        <v>331.53833333333336</v>
      </c>
      <c r="P218" t="s">
        <v>8303</v>
      </c>
      <c r="Q218" s="8" t="s">
        <v>8274</v>
      </c>
    </row>
    <row r="219" spans="1:17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6"/>
        <v>12</v>
      </c>
      <c r="O219" s="7">
        <f t="shared" si="7"/>
        <v>314.28947368421052</v>
      </c>
      <c r="P219" t="s">
        <v>8303</v>
      </c>
      <c r="Q219" s="8" t="s">
        <v>8274</v>
      </c>
    </row>
    <row r="220" spans="1:17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6"/>
        <v>2</v>
      </c>
      <c r="O220" s="7">
        <f t="shared" si="7"/>
        <v>100</v>
      </c>
      <c r="P220" t="s">
        <v>8303</v>
      </c>
      <c r="Q220" s="8" t="s">
        <v>8274</v>
      </c>
    </row>
    <row r="221" spans="1:17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6"/>
        <v>18</v>
      </c>
      <c r="O221" s="7">
        <f t="shared" si="7"/>
        <v>115.98684210526316</v>
      </c>
      <c r="P221" t="s">
        <v>8303</v>
      </c>
      <c r="Q221" s="8" t="s">
        <v>8274</v>
      </c>
    </row>
    <row r="222" spans="1:17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6"/>
        <v>1</v>
      </c>
      <c r="O222" s="7">
        <f t="shared" si="7"/>
        <v>120</v>
      </c>
      <c r="P222" t="s">
        <v>8303</v>
      </c>
      <c r="Q222" s="8" t="s">
        <v>8274</v>
      </c>
    </row>
    <row r="223" spans="1:17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6"/>
        <v>0</v>
      </c>
      <c r="O223" s="7" t="str">
        <f t="shared" si="7"/>
        <v>-</v>
      </c>
      <c r="P223" t="s">
        <v>8303</v>
      </c>
      <c r="Q223" s="8" t="s">
        <v>8274</v>
      </c>
    </row>
    <row r="224" spans="1:17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6"/>
        <v>13</v>
      </c>
      <c r="O224" s="7">
        <f t="shared" si="7"/>
        <v>65</v>
      </c>
      <c r="P224" t="s">
        <v>8303</v>
      </c>
      <c r="Q224" s="8" t="s">
        <v>8274</v>
      </c>
    </row>
    <row r="225" spans="1:17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6"/>
        <v>0</v>
      </c>
      <c r="O225" s="7" t="str">
        <f t="shared" si="7"/>
        <v>-</v>
      </c>
      <c r="P225" t="s">
        <v>8303</v>
      </c>
      <c r="Q225" s="8" t="s">
        <v>8274</v>
      </c>
    </row>
    <row r="226" spans="1:17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6"/>
        <v>0</v>
      </c>
      <c r="O226" s="7" t="str">
        <f t="shared" si="7"/>
        <v>-</v>
      </c>
      <c r="P226" t="s">
        <v>8303</v>
      </c>
      <c r="Q226" s="8" t="s">
        <v>8274</v>
      </c>
    </row>
    <row r="227" spans="1:17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6"/>
        <v>0</v>
      </c>
      <c r="O227" s="7" t="str">
        <f t="shared" si="7"/>
        <v>-</v>
      </c>
      <c r="P227" t="s">
        <v>8303</v>
      </c>
      <c r="Q227" s="8" t="s">
        <v>8274</v>
      </c>
    </row>
    <row r="228" spans="1:17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6"/>
        <v>1</v>
      </c>
      <c r="O228" s="7">
        <f t="shared" si="7"/>
        <v>125</v>
      </c>
      <c r="P228" t="s">
        <v>8303</v>
      </c>
      <c r="Q228" s="8" t="s">
        <v>8274</v>
      </c>
    </row>
    <row r="229" spans="1:17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6"/>
        <v>0</v>
      </c>
      <c r="O229" s="7" t="str">
        <f t="shared" si="7"/>
        <v>-</v>
      </c>
      <c r="P229" t="s">
        <v>8303</v>
      </c>
      <c r="Q229" s="8" t="s">
        <v>8274</v>
      </c>
    </row>
    <row r="230" spans="1:17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6"/>
        <v>0</v>
      </c>
      <c r="O230" s="7" t="str">
        <f t="shared" si="7"/>
        <v>-</v>
      </c>
      <c r="P230" t="s">
        <v>8303</v>
      </c>
      <c r="Q230" s="8" t="s">
        <v>8274</v>
      </c>
    </row>
    <row r="231" spans="1:17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6"/>
        <v>0</v>
      </c>
      <c r="O231" s="7" t="str">
        <f t="shared" si="7"/>
        <v>-</v>
      </c>
      <c r="P231" t="s">
        <v>8303</v>
      </c>
      <c r="Q231" s="8" t="s">
        <v>8274</v>
      </c>
    </row>
    <row r="232" spans="1:17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6"/>
        <v>0</v>
      </c>
      <c r="O232" s="7">
        <f t="shared" si="7"/>
        <v>30</v>
      </c>
      <c r="P232" t="s">
        <v>8303</v>
      </c>
      <c r="Q232" s="8" t="s">
        <v>8274</v>
      </c>
    </row>
    <row r="233" spans="1:17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6"/>
        <v>0</v>
      </c>
      <c r="O233" s="7" t="str">
        <f t="shared" si="7"/>
        <v>-</v>
      </c>
      <c r="P233" t="s">
        <v>8303</v>
      </c>
      <c r="Q233" s="8" t="s">
        <v>8274</v>
      </c>
    </row>
    <row r="234" spans="1:17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6"/>
        <v>3</v>
      </c>
      <c r="O234" s="7">
        <f t="shared" si="7"/>
        <v>15.714285714285714</v>
      </c>
      <c r="P234" t="s">
        <v>8303</v>
      </c>
      <c r="Q234" s="8" t="s">
        <v>8274</v>
      </c>
    </row>
    <row r="235" spans="1:17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6"/>
        <v>0</v>
      </c>
      <c r="O235" s="7" t="str">
        <f t="shared" si="7"/>
        <v>-</v>
      </c>
      <c r="P235" t="s">
        <v>8303</v>
      </c>
      <c r="Q235" s="8" t="s">
        <v>8274</v>
      </c>
    </row>
    <row r="236" spans="1:17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6"/>
        <v>40</v>
      </c>
      <c r="O236" s="7">
        <f t="shared" si="7"/>
        <v>80.2</v>
      </c>
      <c r="P236" t="s">
        <v>8303</v>
      </c>
      <c r="Q236" s="8" t="s">
        <v>8274</v>
      </c>
    </row>
    <row r="237" spans="1:17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6"/>
        <v>0</v>
      </c>
      <c r="O237" s="7" t="str">
        <f t="shared" si="7"/>
        <v>-</v>
      </c>
      <c r="P237" t="s">
        <v>8303</v>
      </c>
      <c r="Q237" s="8" t="s">
        <v>8274</v>
      </c>
    </row>
    <row r="238" spans="1:17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6"/>
        <v>0</v>
      </c>
      <c r="O238" s="7" t="str">
        <f t="shared" si="7"/>
        <v>-</v>
      </c>
      <c r="P238" t="s">
        <v>8303</v>
      </c>
      <c r="Q238" s="8" t="s">
        <v>8274</v>
      </c>
    </row>
    <row r="239" spans="1:17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6"/>
        <v>0</v>
      </c>
      <c r="O239" s="7">
        <f t="shared" si="7"/>
        <v>50</v>
      </c>
      <c r="P239" t="s">
        <v>8303</v>
      </c>
      <c r="Q239" s="8" t="s">
        <v>8274</v>
      </c>
    </row>
    <row r="240" spans="1:17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6"/>
        <v>0</v>
      </c>
      <c r="O240" s="7" t="str">
        <f t="shared" si="7"/>
        <v>-</v>
      </c>
      <c r="P240" t="s">
        <v>8303</v>
      </c>
      <c r="Q240" s="8" t="s">
        <v>8274</v>
      </c>
    </row>
    <row r="241" spans="1:17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6"/>
        <v>25</v>
      </c>
      <c r="O241" s="7">
        <f t="shared" si="7"/>
        <v>50</v>
      </c>
      <c r="P241" t="s">
        <v>8303</v>
      </c>
      <c r="Q241" s="8" t="s">
        <v>8274</v>
      </c>
    </row>
    <row r="242" spans="1:17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6"/>
        <v>108</v>
      </c>
      <c r="O242" s="7">
        <f t="shared" si="7"/>
        <v>117.84759124087591</v>
      </c>
      <c r="P242" t="s">
        <v>8303</v>
      </c>
      <c r="Q242" s="8" t="s">
        <v>8275</v>
      </c>
    </row>
    <row r="243" spans="1:17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6"/>
        <v>113</v>
      </c>
      <c r="O243" s="7">
        <f t="shared" si="7"/>
        <v>109.04255319148936</v>
      </c>
      <c r="P243" t="s">
        <v>8303</v>
      </c>
      <c r="Q243" s="8" t="s">
        <v>8275</v>
      </c>
    </row>
    <row r="244" spans="1:17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6"/>
        <v>113</v>
      </c>
      <c r="O244" s="7">
        <f t="shared" si="7"/>
        <v>73.019801980198025</v>
      </c>
      <c r="P244" t="s">
        <v>8303</v>
      </c>
      <c r="Q244" s="8" t="s">
        <v>8275</v>
      </c>
    </row>
    <row r="245" spans="1:17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6"/>
        <v>103</v>
      </c>
      <c r="O245" s="7">
        <f t="shared" si="7"/>
        <v>78.195121951219505</v>
      </c>
      <c r="P245" t="s">
        <v>8303</v>
      </c>
      <c r="Q245" s="8" t="s">
        <v>8275</v>
      </c>
    </row>
    <row r="246" spans="1:17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6"/>
        <v>114</v>
      </c>
      <c r="O246" s="7">
        <f t="shared" si="7"/>
        <v>47.398809523809526</v>
      </c>
      <c r="P246" t="s">
        <v>8303</v>
      </c>
      <c r="Q246" s="8" t="s">
        <v>8275</v>
      </c>
    </row>
    <row r="247" spans="1:17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6"/>
        <v>104</v>
      </c>
      <c r="O247" s="7">
        <f t="shared" si="7"/>
        <v>54.020833333333336</v>
      </c>
      <c r="P247" t="s">
        <v>8303</v>
      </c>
      <c r="Q247" s="8" t="s">
        <v>8275</v>
      </c>
    </row>
    <row r="248" spans="1:17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6"/>
        <v>305</v>
      </c>
      <c r="O248" s="7">
        <f t="shared" si="7"/>
        <v>68.488789237668158</v>
      </c>
      <c r="P248" t="s">
        <v>8303</v>
      </c>
      <c r="Q248" s="8" t="s">
        <v>8275</v>
      </c>
    </row>
    <row r="249" spans="1:17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6"/>
        <v>134</v>
      </c>
      <c r="O249" s="7">
        <f t="shared" si="7"/>
        <v>108.14516129032258</v>
      </c>
      <c r="P249" t="s">
        <v>8303</v>
      </c>
      <c r="Q249" s="8" t="s">
        <v>8275</v>
      </c>
    </row>
    <row r="250" spans="1:17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6"/>
        <v>101</v>
      </c>
      <c r="O250" s="7">
        <f t="shared" si="7"/>
        <v>589.95205479452056</v>
      </c>
      <c r="P250" t="s">
        <v>8303</v>
      </c>
      <c r="Q250" s="8" t="s">
        <v>8275</v>
      </c>
    </row>
    <row r="251" spans="1:17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6"/>
        <v>113</v>
      </c>
      <c r="O251" s="7">
        <f t="shared" si="7"/>
        <v>48.051063829787232</v>
      </c>
      <c r="P251" t="s">
        <v>8303</v>
      </c>
      <c r="Q251" s="8" t="s">
        <v>8275</v>
      </c>
    </row>
    <row r="252" spans="1:17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6"/>
        <v>106</v>
      </c>
      <c r="O252" s="7">
        <f t="shared" si="7"/>
        <v>72.482837528604122</v>
      </c>
      <c r="P252" t="s">
        <v>8303</v>
      </c>
      <c r="Q252" s="8" t="s">
        <v>8275</v>
      </c>
    </row>
    <row r="253" spans="1:17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6"/>
        <v>126</v>
      </c>
      <c r="O253" s="7">
        <f t="shared" si="7"/>
        <v>57.077922077922075</v>
      </c>
      <c r="P253" t="s">
        <v>8303</v>
      </c>
      <c r="Q253" s="8" t="s">
        <v>8275</v>
      </c>
    </row>
    <row r="254" spans="1:17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6"/>
        <v>185</v>
      </c>
      <c r="O254" s="7">
        <f t="shared" si="7"/>
        <v>85.444444444444443</v>
      </c>
      <c r="P254" t="s">
        <v>8303</v>
      </c>
      <c r="Q254" s="8" t="s">
        <v>8275</v>
      </c>
    </row>
    <row r="255" spans="1:17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6"/>
        <v>101</v>
      </c>
      <c r="O255" s="7">
        <f t="shared" si="7"/>
        <v>215.85714285714286</v>
      </c>
      <c r="P255" t="s">
        <v>8303</v>
      </c>
      <c r="Q255" s="8" t="s">
        <v>8275</v>
      </c>
    </row>
    <row r="256" spans="1:17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6"/>
        <v>117</v>
      </c>
      <c r="O256" s="7">
        <f t="shared" si="7"/>
        <v>89.38643312101911</v>
      </c>
      <c r="P256" t="s">
        <v>8303</v>
      </c>
      <c r="Q256" s="8" t="s">
        <v>8275</v>
      </c>
    </row>
    <row r="257" spans="1:17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6"/>
        <v>107</v>
      </c>
      <c r="O257" s="7">
        <f t="shared" si="7"/>
        <v>45.418404255319146</v>
      </c>
      <c r="P257" t="s">
        <v>8303</v>
      </c>
      <c r="Q257" s="8" t="s">
        <v>8275</v>
      </c>
    </row>
    <row r="258" spans="1:17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6"/>
        <v>139</v>
      </c>
      <c r="O258" s="7">
        <f t="shared" si="7"/>
        <v>65.756363636363631</v>
      </c>
      <c r="P258" t="s">
        <v>8303</v>
      </c>
      <c r="Q258" s="8" t="s">
        <v>8275</v>
      </c>
    </row>
    <row r="259" spans="1:17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8">ROUND(E259/D259*100,0)</f>
        <v>107</v>
      </c>
      <c r="O259" s="7">
        <f t="shared" ref="O259:O322" si="9">IFERROR(E259/L259,"-")</f>
        <v>66.70405357142856</v>
      </c>
      <c r="P259" t="s">
        <v>8303</v>
      </c>
      <c r="Q259" s="8" t="s">
        <v>8275</v>
      </c>
    </row>
    <row r="260" spans="1:17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8"/>
        <v>191</v>
      </c>
      <c r="O260" s="7">
        <f t="shared" si="9"/>
        <v>83.345930232558146</v>
      </c>
      <c r="P260" t="s">
        <v>8303</v>
      </c>
      <c r="Q260" s="8" t="s">
        <v>8275</v>
      </c>
    </row>
    <row r="261" spans="1:17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8"/>
        <v>132</v>
      </c>
      <c r="O261" s="7">
        <f t="shared" si="9"/>
        <v>105.04609341825902</v>
      </c>
      <c r="P261" t="s">
        <v>8303</v>
      </c>
      <c r="Q261" s="8" t="s">
        <v>8275</v>
      </c>
    </row>
    <row r="262" spans="1:17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8"/>
        <v>106</v>
      </c>
      <c r="O262" s="7">
        <f t="shared" si="9"/>
        <v>120.90909090909091</v>
      </c>
      <c r="P262" t="s">
        <v>8303</v>
      </c>
      <c r="Q262" s="8" t="s">
        <v>8275</v>
      </c>
    </row>
    <row r="263" spans="1:17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8"/>
        <v>107</v>
      </c>
      <c r="O263" s="7">
        <f t="shared" si="9"/>
        <v>97.63636363636364</v>
      </c>
      <c r="P263" t="s">
        <v>8303</v>
      </c>
      <c r="Q263" s="8" t="s">
        <v>8275</v>
      </c>
    </row>
    <row r="264" spans="1:17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8"/>
        <v>240</v>
      </c>
      <c r="O264" s="7">
        <f t="shared" si="9"/>
        <v>41.379310344827587</v>
      </c>
      <c r="P264" t="s">
        <v>8303</v>
      </c>
      <c r="Q264" s="8" t="s">
        <v>8275</v>
      </c>
    </row>
    <row r="265" spans="1:17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8"/>
        <v>118</v>
      </c>
      <c r="O265" s="7">
        <f t="shared" si="9"/>
        <v>30.654485981308412</v>
      </c>
      <c r="P265" t="s">
        <v>8303</v>
      </c>
      <c r="Q265" s="8" t="s">
        <v>8275</v>
      </c>
    </row>
    <row r="266" spans="1:17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8"/>
        <v>118</v>
      </c>
      <c r="O266" s="7">
        <f t="shared" si="9"/>
        <v>64.945054945054949</v>
      </c>
      <c r="P266" t="s">
        <v>8303</v>
      </c>
      <c r="Q266" s="8" t="s">
        <v>8275</v>
      </c>
    </row>
    <row r="267" spans="1:17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8"/>
        <v>111</v>
      </c>
      <c r="O267" s="7">
        <f t="shared" si="9"/>
        <v>95.775862068965523</v>
      </c>
      <c r="P267" t="s">
        <v>8303</v>
      </c>
      <c r="Q267" s="8" t="s">
        <v>8275</v>
      </c>
    </row>
    <row r="268" spans="1:17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8"/>
        <v>146</v>
      </c>
      <c r="O268" s="7">
        <f t="shared" si="9"/>
        <v>40.416666666666664</v>
      </c>
      <c r="P268" t="s">
        <v>8303</v>
      </c>
      <c r="Q268" s="8" t="s">
        <v>8275</v>
      </c>
    </row>
    <row r="269" spans="1:17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8"/>
        <v>132</v>
      </c>
      <c r="O269" s="7">
        <f t="shared" si="9"/>
        <v>78.578424242424248</v>
      </c>
      <c r="P269" t="s">
        <v>8303</v>
      </c>
      <c r="Q269" s="8" t="s">
        <v>8275</v>
      </c>
    </row>
    <row r="270" spans="1:17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8"/>
        <v>111</v>
      </c>
      <c r="O270" s="7">
        <f t="shared" si="9"/>
        <v>50.18018018018018</v>
      </c>
      <c r="P270" t="s">
        <v>8303</v>
      </c>
      <c r="Q270" s="8" t="s">
        <v>8275</v>
      </c>
    </row>
    <row r="271" spans="1:17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8"/>
        <v>147</v>
      </c>
      <c r="O271" s="7">
        <f t="shared" si="9"/>
        <v>92.251735588972423</v>
      </c>
      <c r="P271" t="s">
        <v>8303</v>
      </c>
      <c r="Q271" s="8" t="s">
        <v>8275</v>
      </c>
    </row>
    <row r="272" spans="1:17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8"/>
        <v>153</v>
      </c>
      <c r="O272" s="7">
        <f t="shared" si="9"/>
        <v>57.540983606557376</v>
      </c>
      <c r="P272" t="s">
        <v>8303</v>
      </c>
      <c r="Q272" s="8" t="s">
        <v>8275</v>
      </c>
    </row>
    <row r="273" spans="1:17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8"/>
        <v>105</v>
      </c>
      <c r="O273" s="7">
        <f t="shared" si="9"/>
        <v>109.42160278745645</v>
      </c>
      <c r="P273" t="s">
        <v>8303</v>
      </c>
      <c r="Q273" s="8" t="s">
        <v>8275</v>
      </c>
    </row>
    <row r="274" spans="1:17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8"/>
        <v>177</v>
      </c>
      <c r="O274" s="7">
        <f t="shared" si="9"/>
        <v>81.892461538461546</v>
      </c>
      <c r="P274" t="s">
        <v>8303</v>
      </c>
      <c r="Q274" s="8" t="s">
        <v>8275</v>
      </c>
    </row>
    <row r="275" spans="1:17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8"/>
        <v>108</v>
      </c>
      <c r="O275" s="7">
        <f t="shared" si="9"/>
        <v>45.667711864406776</v>
      </c>
      <c r="P275" t="s">
        <v>8303</v>
      </c>
      <c r="Q275" s="8" t="s">
        <v>8275</v>
      </c>
    </row>
    <row r="276" spans="1:17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8"/>
        <v>156</v>
      </c>
      <c r="O276" s="7">
        <f t="shared" si="9"/>
        <v>55.221238938053098</v>
      </c>
      <c r="P276" t="s">
        <v>8303</v>
      </c>
      <c r="Q276" s="8" t="s">
        <v>8275</v>
      </c>
    </row>
    <row r="277" spans="1:17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8"/>
        <v>108</v>
      </c>
      <c r="O277" s="7">
        <f t="shared" si="9"/>
        <v>65.298192771084331</v>
      </c>
      <c r="P277" t="s">
        <v>8303</v>
      </c>
      <c r="Q277" s="8" t="s">
        <v>8275</v>
      </c>
    </row>
    <row r="278" spans="1:17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8"/>
        <v>148</v>
      </c>
      <c r="O278" s="7">
        <f t="shared" si="9"/>
        <v>95.225806451612897</v>
      </c>
      <c r="P278" t="s">
        <v>8303</v>
      </c>
      <c r="Q278" s="8" t="s">
        <v>8275</v>
      </c>
    </row>
    <row r="279" spans="1:17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8"/>
        <v>110</v>
      </c>
      <c r="O279" s="7">
        <f t="shared" si="9"/>
        <v>75.444794952681391</v>
      </c>
      <c r="P279" t="s">
        <v>8303</v>
      </c>
      <c r="Q279" s="8" t="s">
        <v>8275</v>
      </c>
    </row>
    <row r="280" spans="1:17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8"/>
        <v>150</v>
      </c>
      <c r="O280" s="7">
        <f t="shared" si="9"/>
        <v>97.816867469879512</v>
      </c>
      <c r="P280" t="s">
        <v>8303</v>
      </c>
      <c r="Q280" s="8" t="s">
        <v>8275</v>
      </c>
    </row>
    <row r="281" spans="1:17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8"/>
        <v>157</v>
      </c>
      <c r="O281" s="7">
        <f t="shared" si="9"/>
        <v>87.685606557377056</v>
      </c>
      <c r="P281" t="s">
        <v>8303</v>
      </c>
      <c r="Q281" s="8" t="s">
        <v>8275</v>
      </c>
    </row>
    <row r="282" spans="1:17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8"/>
        <v>156</v>
      </c>
      <c r="O282" s="7">
        <f t="shared" si="9"/>
        <v>54.748948106591868</v>
      </c>
      <c r="P282" t="s">
        <v>8303</v>
      </c>
      <c r="Q282" s="8" t="s">
        <v>8275</v>
      </c>
    </row>
    <row r="283" spans="1:17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8"/>
        <v>121</v>
      </c>
      <c r="O283" s="7">
        <f t="shared" si="9"/>
        <v>83.953417721518989</v>
      </c>
      <c r="P283" t="s">
        <v>8303</v>
      </c>
      <c r="Q283" s="8" t="s">
        <v>8275</v>
      </c>
    </row>
    <row r="284" spans="1:17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8"/>
        <v>101</v>
      </c>
      <c r="O284" s="7">
        <f t="shared" si="9"/>
        <v>254.38547486033519</v>
      </c>
      <c r="P284" t="s">
        <v>8303</v>
      </c>
      <c r="Q284" s="8" t="s">
        <v>8275</v>
      </c>
    </row>
    <row r="285" spans="1:17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8"/>
        <v>114</v>
      </c>
      <c r="O285" s="7">
        <f t="shared" si="9"/>
        <v>101.8269801980198</v>
      </c>
      <c r="P285" t="s">
        <v>8303</v>
      </c>
      <c r="Q285" s="8" t="s">
        <v>8275</v>
      </c>
    </row>
    <row r="286" spans="1:17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8"/>
        <v>105</v>
      </c>
      <c r="O286" s="7">
        <f t="shared" si="9"/>
        <v>55.066394736842106</v>
      </c>
      <c r="P286" t="s">
        <v>8303</v>
      </c>
      <c r="Q286" s="8" t="s">
        <v>8275</v>
      </c>
    </row>
    <row r="287" spans="1:17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8"/>
        <v>229</v>
      </c>
      <c r="O287" s="7">
        <f t="shared" si="9"/>
        <v>56.901438721136763</v>
      </c>
      <c r="P287" t="s">
        <v>8303</v>
      </c>
      <c r="Q287" s="8" t="s">
        <v>8275</v>
      </c>
    </row>
    <row r="288" spans="1:17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8"/>
        <v>109</v>
      </c>
      <c r="O288" s="7">
        <f t="shared" si="9"/>
        <v>121.28148148148148</v>
      </c>
      <c r="P288" t="s">
        <v>8303</v>
      </c>
      <c r="Q288" s="8" t="s">
        <v>8275</v>
      </c>
    </row>
    <row r="289" spans="1:17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8"/>
        <v>176</v>
      </c>
      <c r="O289" s="7">
        <f t="shared" si="9"/>
        <v>91.189655172413794</v>
      </c>
      <c r="P289" t="s">
        <v>8303</v>
      </c>
      <c r="Q289" s="8" t="s">
        <v>8275</v>
      </c>
    </row>
    <row r="290" spans="1:17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8"/>
        <v>103</v>
      </c>
      <c r="O290" s="7">
        <f t="shared" si="9"/>
        <v>115.44812080536913</v>
      </c>
      <c r="P290" t="s">
        <v>8303</v>
      </c>
      <c r="Q290" s="8" t="s">
        <v>8275</v>
      </c>
    </row>
    <row r="291" spans="1:17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8"/>
        <v>105</v>
      </c>
      <c r="O291" s="7">
        <f t="shared" si="9"/>
        <v>67.771551724137936</v>
      </c>
      <c r="P291" t="s">
        <v>8303</v>
      </c>
      <c r="Q291" s="8" t="s">
        <v>8275</v>
      </c>
    </row>
    <row r="292" spans="1:17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8"/>
        <v>107</v>
      </c>
      <c r="O292" s="7">
        <f t="shared" si="9"/>
        <v>28.576190476190476</v>
      </c>
      <c r="P292" t="s">
        <v>8303</v>
      </c>
      <c r="Q292" s="8" t="s">
        <v>8275</v>
      </c>
    </row>
    <row r="293" spans="1:17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8"/>
        <v>120</v>
      </c>
      <c r="O293" s="7">
        <f t="shared" si="9"/>
        <v>46.8828125</v>
      </c>
      <c r="P293" t="s">
        <v>8303</v>
      </c>
      <c r="Q293" s="8" t="s">
        <v>8275</v>
      </c>
    </row>
    <row r="294" spans="1:17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8"/>
        <v>102</v>
      </c>
      <c r="O294" s="7">
        <f t="shared" si="9"/>
        <v>154.42231237322514</v>
      </c>
      <c r="P294" t="s">
        <v>8303</v>
      </c>
      <c r="Q294" s="8" t="s">
        <v>8275</v>
      </c>
    </row>
    <row r="295" spans="1:17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8"/>
        <v>101</v>
      </c>
      <c r="O295" s="7">
        <f t="shared" si="9"/>
        <v>201.22137404580153</v>
      </c>
      <c r="P295" t="s">
        <v>8303</v>
      </c>
      <c r="Q295" s="8" t="s">
        <v>8275</v>
      </c>
    </row>
    <row r="296" spans="1:17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8"/>
        <v>100</v>
      </c>
      <c r="O296" s="7">
        <f t="shared" si="9"/>
        <v>100</v>
      </c>
      <c r="P296" t="s">
        <v>8303</v>
      </c>
      <c r="Q296" s="8" t="s">
        <v>8275</v>
      </c>
    </row>
    <row r="297" spans="1:17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8"/>
        <v>133</v>
      </c>
      <c r="O297" s="7">
        <f t="shared" si="9"/>
        <v>100.08204511278196</v>
      </c>
      <c r="P297" t="s">
        <v>8303</v>
      </c>
      <c r="Q297" s="8" t="s">
        <v>8275</v>
      </c>
    </row>
    <row r="298" spans="1:17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8"/>
        <v>119</v>
      </c>
      <c r="O298" s="7">
        <f t="shared" si="9"/>
        <v>230.08953488372092</v>
      </c>
      <c r="P298" t="s">
        <v>8303</v>
      </c>
      <c r="Q298" s="8" t="s">
        <v>8275</v>
      </c>
    </row>
    <row r="299" spans="1:17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8"/>
        <v>101</v>
      </c>
      <c r="O299" s="7">
        <f t="shared" si="9"/>
        <v>141.74647887323943</v>
      </c>
      <c r="P299" t="s">
        <v>8303</v>
      </c>
      <c r="Q299" s="8" t="s">
        <v>8275</v>
      </c>
    </row>
    <row r="300" spans="1:17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8"/>
        <v>109</v>
      </c>
      <c r="O300" s="7">
        <f t="shared" si="9"/>
        <v>56.344351395730705</v>
      </c>
      <c r="P300" t="s">
        <v>8303</v>
      </c>
      <c r="Q300" s="8" t="s">
        <v>8275</v>
      </c>
    </row>
    <row r="301" spans="1:17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8"/>
        <v>179</v>
      </c>
      <c r="O301" s="7">
        <f t="shared" si="9"/>
        <v>73.341188524590166</v>
      </c>
      <c r="P301" t="s">
        <v>8303</v>
      </c>
      <c r="Q301" s="8" t="s">
        <v>8275</v>
      </c>
    </row>
    <row r="302" spans="1:17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8"/>
        <v>102</v>
      </c>
      <c r="O302" s="7">
        <f t="shared" si="9"/>
        <v>85.337785234899329</v>
      </c>
      <c r="P302" t="s">
        <v>8303</v>
      </c>
      <c r="Q302" s="8" t="s">
        <v>8275</v>
      </c>
    </row>
    <row r="303" spans="1:17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8"/>
        <v>119</v>
      </c>
      <c r="O303" s="7">
        <f t="shared" si="9"/>
        <v>61.496215139442228</v>
      </c>
      <c r="P303" t="s">
        <v>8303</v>
      </c>
      <c r="Q303" s="8" t="s">
        <v>8275</v>
      </c>
    </row>
    <row r="304" spans="1:17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8"/>
        <v>100</v>
      </c>
      <c r="O304" s="7">
        <f t="shared" si="9"/>
        <v>93.018518518518519</v>
      </c>
      <c r="P304" t="s">
        <v>8303</v>
      </c>
      <c r="Q304" s="8" t="s">
        <v>8275</v>
      </c>
    </row>
    <row r="305" spans="1:17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8"/>
        <v>137</v>
      </c>
      <c r="O305" s="7">
        <f t="shared" si="9"/>
        <v>50.292682926829265</v>
      </c>
      <c r="P305" t="s">
        <v>8303</v>
      </c>
      <c r="Q305" s="8" t="s">
        <v>8275</v>
      </c>
    </row>
    <row r="306" spans="1:17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8"/>
        <v>232</v>
      </c>
      <c r="O306" s="7">
        <f t="shared" si="9"/>
        <v>106.43243243243244</v>
      </c>
      <c r="P306" t="s">
        <v>8303</v>
      </c>
      <c r="Q306" s="8" t="s">
        <v>8275</v>
      </c>
    </row>
    <row r="307" spans="1:17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8"/>
        <v>130</v>
      </c>
      <c r="O307" s="7">
        <f t="shared" si="9"/>
        <v>51.719576719576722</v>
      </c>
      <c r="P307" t="s">
        <v>8303</v>
      </c>
      <c r="Q307" s="8" t="s">
        <v>8275</v>
      </c>
    </row>
    <row r="308" spans="1:17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8"/>
        <v>293</v>
      </c>
      <c r="O308" s="7">
        <f t="shared" si="9"/>
        <v>36.612499999999997</v>
      </c>
      <c r="P308" t="s">
        <v>8303</v>
      </c>
      <c r="Q308" s="8" t="s">
        <v>8275</v>
      </c>
    </row>
    <row r="309" spans="1:17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8"/>
        <v>111</v>
      </c>
      <c r="O309" s="7">
        <f t="shared" si="9"/>
        <v>42.517361111111114</v>
      </c>
      <c r="P309" t="s">
        <v>8303</v>
      </c>
      <c r="Q309" s="8" t="s">
        <v>8275</v>
      </c>
    </row>
    <row r="310" spans="1:17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8"/>
        <v>106</v>
      </c>
      <c r="O310" s="7">
        <f t="shared" si="9"/>
        <v>62.712871287128714</v>
      </c>
      <c r="P310" t="s">
        <v>8303</v>
      </c>
      <c r="Q310" s="8" t="s">
        <v>8275</v>
      </c>
    </row>
    <row r="311" spans="1:17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8"/>
        <v>119</v>
      </c>
      <c r="O311" s="7">
        <f t="shared" si="9"/>
        <v>89.957983193277315</v>
      </c>
      <c r="P311" t="s">
        <v>8303</v>
      </c>
      <c r="Q311" s="8" t="s">
        <v>8275</v>
      </c>
    </row>
    <row r="312" spans="1:17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8"/>
        <v>104</v>
      </c>
      <c r="O312" s="7">
        <f t="shared" si="9"/>
        <v>28.924722222222222</v>
      </c>
      <c r="P312" t="s">
        <v>8303</v>
      </c>
      <c r="Q312" s="8" t="s">
        <v>8275</v>
      </c>
    </row>
    <row r="313" spans="1:17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8"/>
        <v>104</v>
      </c>
      <c r="O313" s="7">
        <f t="shared" si="9"/>
        <v>138.8022</v>
      </c>
      <c r="P313" t="s">
        <v>8303</v>
      </c>
      <c r="Q313" s="8" t="s">
        <v>8275</v>
      </c>
    </row>
    <row r="314" spans="1:17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8"/>
        <v>112</v>
      </c>
      <c r="O314" s="7">
        <f t="shared" si="9"/>
        <v>61.301369863013697</v>
      </c>
      <c r="P314" t="s">
        <v>8303</v>
      </c>
      <c r="Q314" s="8" t="s">
        <v>8275</v>
      </c>
    </row>
    <row r="315" spans="1:17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8"/>
        <v>105</v>
      </c>
      <c r="O315" s="7">
        <f t="shared" si="9"/>
        <v>80.202702702702709</v>
      </c>
      <c r="P315" t="s">
        <v>8303</v>
      </c>
      <c r="Q315" s="8" t="s">
        <v>8275</v>
      </c>
    </row>
    <row r="316" spans="1:17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8"/>
        <v>385</v>
      </c>
      <c r="O316" s="7">
        <f t="shared" si="9"/>
        <v>32.095833333333331</v>
      </c>
      <c r="P316" t="s">
        <v>8303</v>
      </c>
      <c r="Q316" s="8" t="s">
        <v>8275</v>
      </c>
    </row>
    <row r="317" spans="1:17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8"/>
        <v>101</v>
      </c>
      <c r="O317" s="7">
        <f t="shared" si="9"/>
        <v>200.88888888888889</v>
      </c>
      <c r="P317" t="s">
        <v>8303</v>
      </c>
      <c r="Q317" s="8" t="s">
        <v>8275</v>
      </c>
    </row>
    <row r="318" spans="1:17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8"/>
        <v>114</v>
      </c>
      <c r="O318" s="7">
        <f t="shared" si="9"/>
        <v>108.01265822784811</v>
      </c>
      <c r="P318" t="s">
        <v>8303</v>
      </c>
      <c r="Q318" s="8" t="s">
        <v>8275</v>
      </c>
    </row>
    <row r="319" spans="1:17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8"/>
        <v>101</v>
      </c>
      <c r="O319" s="7">
        <f t="shared" si="9"/>
        <v>95.699367088607602</v>
      </c>
      <c r="P319" t="s">
        <v>8303</v>
      </c>
      <c r="Q319" s="8" t="s">
        <v>8275</v>
      </c>
    </row>
    <row r="320" spans="1:17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8"/>
        <v>283</v>
      </c>
      <c r="O320" s="7">
        <f t="shared" si="9"/>
        <v>49.880281690140848</v>
      </c>
      <c r="P320" t="s">
        <v>8303</v>
      </c>
      <c r="Q320" s="8" t="s">
        <v>8275</v>
      </c>
    </row>
    <row r="321" spans="1:17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8"/>
        <v>113</v>
      </c>
      <c r="O321" s="7">
        <f t="shared" si="9"/>
        <v>110.47058823529412</v>
      </c>
      <c r="P321" t="s">
        <v>8303</v>
      </c>
      <c r="Q321" s="8" t="s">
        <v>8275</v>
      </c>
    </row>
    <row r="322" spans="1:17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8"/>
        <v>107</v>
      </c>
      <c r="O322" s="7">
        <f t="shared" si="9"/>
        <v>134.91139240506328</v>
      </c>
      <c r="P322" t="s">
        <v>8303</v>
      </c>
      <c r="Q322" s="8" t="s">
        <v>8275</v>
      </c>
    </row>
    <row r="323" spans="1:17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10">ROUND(E323/D323*100,0)</f>
        <v>103</v>
      </c>
      <c r="O323" s="7">
        <f t="shared" ref="O323:O386" si="11">IFERROR(E323/L323,"-")</f>
        <v>106.62314540059347</v>
      </c>
      <c r="P323" t="s">
        <v>8303</v>
      </c>
      <c r="Q323" s="8" t="s">
        <v>8275</v>
      </c>
    </row>
    <row r="324" spans="1:17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10"/>
        <v>108</v>
      </c>
      <c r="O324" s="7">
        <f t="shared" si="11"/>
        <v>145.04301075268816</v>
      </c>
      <c r="P324" t="s">
        <v>8303</v>
      </c>
      <c r="Q324" s="8" t="s">
        <v>8275</v>
      </c>
    </row>
    <row r="325" spans="1:17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10"/>
        <v>123</v>
      </c>
      <c r="O325" s="7">
        <f t="shared" si="11"/>
        <v>114.58620689655173</v>
      </c>
      <c r="P325" t="s">
        <v>8303</v>
      </c>
      <c r="Q325" s="8" t="s">
        <v>8275</v>
      </c>
    </row>
    <row r="326" spans="1:17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10"/>
        <v>102</v>
      </c>
      <c r="O326" s="7">
        <f t="shared" si="11"/>
        <v>105.3170731707317</v>
      </c>
      <c r="P326" t="s">
        <v>8303</v>
      </c>
      <c r="Q326" s="8" t="s">
        <v>8275</v>
      </c>
    </row>
    <row r="327" spans="1:17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10"/>
        <v>104</v>
      </c>
      <c r="O327" s="7">
        <f t="shared" si="11"/>
        <v>70.921195652173907</v>
      </c>
      <c r="P327" t="s">
        <v>8303</v>
      </c>
      <c r="Q327" s="8" t="s">
        <v>8275</v>
      </c>
    </row>
    <row r="328" spans="1:17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10"/>
        <v>113</v>
      </c>
      <c r="O328" s="7">
        <f t="shared" si="11"/>
        <v>147.17167680278018</v>
      </c>
      <c r="P328" t="s">
        <v>8303</v>
      </c>
      <c r="Q328" s="8" t="s">
        <v>8275</v>
      </c>
    </row>
    <row r="329" spans="1:17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10"/>
        <v>136</v>
      </c>
      <c r="O329" s="7">
        <f t="shared" si="11"/>
        <v>160.47058823529412</v>
      </c>
      <c r="P329" t="s">
        <v>8303</v>
      </c>
      <c r="Q329" s="8" t="s">
        <v>8275</v>
      </c>
    </row>
    <row r="330" spans="1:17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10"/>
        <v>104</v>
      </c>
      <c r="O330" s="7">
        <f t="shared" si="11"/>
        <v>156.04578313253012</v>
      </c>
      <c r="P330" t="s">
        <v>8303</v>
      </c>
      <c r="Q330" s="8" t="s">
        <v>8275</v>
      </c>
    </row>
    <row r="331" spans="1:17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10"/>
        <v>106</v>
      </c>
      <c r="O331" s="7">
        <f t="shared" si="11"/>
        <v>63.17365269461078</v>
      </c>
      <c r="P331" t="s">
        <v>8303</v>
      </c>
      <c r="Q331" s="8" t="s">
        <v>8275</v>
      </c>
    </row>
    <row r="332" spans="1:17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10"/>
        <v>102</v>
      </c>
      <c r="O332" s="7">
        <f t="shared" si="11"/>
        <v>104.82352941176471</v>
      </c>
      <c r="P332" t="s">
        <v>8303</v>
      </c>
      <c r="Q332" s="8" t="s">
        <v>8275</v>
      </c>
    </row>
    <row r="333" spans="1:17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10"/>
        <v>107</v>
      </c>
      <c r="O333" s="7">
        <f t="shared" si="11"/>
        <v>97.356164383561648</v>
      </c>
      <c r="P333" t="s">
        <v>8303</v>
      </c>
      <c r="Q333" s="8" t="s">
        <v>8275</v>
      </c>
    </row>
    <row r="334" spans="1:17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10"/>
        <v>113</v>
      </c>
      <c r="O334" s="7">
        <f t="shared" si="11"/>
        <v>203.63063063063063</v>
      </c>
      <c r="P334" t="s">
        <v>8303</v>
      </c>
      <c r="Q334" s="8" t="s">
        <v>8275</v>
      </c>
    </row>
    <row r="335" spans="1:17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10"/>
        <v>125</v>
      </c>
      <c r="O335" s="7">
        <f t="shared" si="11"/>
        <v>188.31203007518798</v>
      </c>
      <c r="P335" t="s">
        <v>8303</v>
      </c>
      <c r="Q335" s="8" t="s">
        <v>8275</v>
      </c>
    </row>
    <row r="336" spans="1:17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10"/>
        <v>101</v>
      </c>
      <c r="O336" s="7">
        <f t="shared" si="11"/>
        <v>146.65217391304347</v>
      </c>
      <c r="P336" t="s">
        <v>8303</v>
      </c>
      <c r="Q336" s="8" t="s">
        <v>8275</v>
      </c>
    </row>
    <row r="337" spans="1:17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10"/>
        <v>103</v>
      </c>
      <c r="O337" s="7">
        <f t="shared" si="11"/>
        <v>109.1875</v>
      </c>
      <c r="P337" t="s">
        <v>8303</v>
      </c>
      <c r="Q337" s="8" t="s">
        <v>8275</v>
      </c>
    </row>
    <row r="338" spans="1:17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10"/>
        <v>117</v>
      </c>
      <c r="O338" s="7">
        <f t="shared" si="11"/>
        <v>59.249046653144013</v>
      </c>
      <c r="P338" t="s">
        <v>8303</v>
      </c>
      <c r="Q338" s="8" t="s">
        <v>8275</v>
      </c>
    </row>
    <row r="339" spans="1:17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10"/>
        <v>101</v>
      </c>
      <c r="O339" s="7">
        <f t="shared" si="11"/>
        <v>97.904838709677421</v>
      </c>
      <c r="P339" t="s">
        <v>8303</v>
      </c>
      <c r="Q339" s="8" t="s">
        <v>8275</v>
      </c>
    </row>
    <row r="340" spans="1:17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10"/>
        <v>110</v>
      </c>
      <c r="O340" s="7">
        <f t="shared" si="11"/>
        <v>70.000169491525426</v>
      </c>
      <c r="P340" t="s">
        <v>8303</v>
      </c>
      <c r="Q340" s="8" t="s">
        <v>8275</v>
      </c>
    </row>
    <row r="341" spans="1:17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10"/>
        <v>108</v>
      </c>
      <c r="O341" s="7">
        <f t="shared" si="11"/>
        <v>72.865168539325836</v>
      </c>
      <c r="P341" t="s">
        <v>8303</v>
      </c>
      <c r="Q341" s="8" t="s">
        <v>8275</v>
      </c>
    </row>
    <row r="342" spans="1:17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10"/>
        <v>125</v>
      </c>
      <c r="O342" s="7">
        <f t="shared" si="11"/>
        <v>146.34782608695653</v>
      </c>
      <c r="P342" t="s">
        <v>8303</v>
      </c>
      <c r="Q342" s="8" t="s">
        <v>8275</v>
      </c>
    </row>
    <row r="343" spans="1:17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10"/>
        <v>107</v>
      </c>
      <c r="O343" s="7">
        <f t="shared" si="11"/>
        <v>67.909090909090907</v>
      </c>
      <c r="P343" t="s">
        <v>8303</v>
      </c>
      <c r="Q343" s="8" t="s">
        <v>8275</v>
      </c>
    </row>
    <row r="344" spans="1:17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10"/>
        <v>100</v>
      </c>
      <c r="O344" s="7">
        <f t="shared" si="11"/>
        <v>169.85083076923075</v>
      </c>
      <c r="P344" t="s">
        <v>8303</v>
      </c>
      <c r="Q344" s="8" t="s">
        <v>8275</v>
      </c>
    </row>
    <row r="345" spans="1:17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10"/>
        <v>102</v>
      </c>
      <c r="O345" s="7">
        <f t="shared" si="11"/>
        <v>58.413339694656486</v>
      </c>
      <c r="P345" t="s">
        <v>8303</v>
      </c>
      <c r="Q345" s="8" t="s">
        <v>8275</v>
      </c>
    </row>
    <row r="346" spans="1:17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10"/>
        <v>102</v>
      </c>
      <c r="O346" s="7">
        <f t="shared" si="11"/>
        <v>119.99298245614035</v>
      </c>
      <c r="P346" t="s">
        <v>8303</v>
      </c>
      <c r="Q346" s="8" t="s">
        <v>8275</v>
      </c>
    </row>
    <row r="347" spans="1:17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10"/>
        <v>123</v>
      </c>
      <c r="O347" s="7">
        <f t="shared" si="11"/>
        <v>99.860335195530723</v>
      </c>
      <c r="P347" t="s">
        <v>8303</v>
      </c>
      <c r="Q347" s="8" t="s">
        <v>8275</v>
      </c>
    </row>
    <row r="348" spans="1:17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10"/>
        <v>170</v>
      </c>
      <c r="O348" s="7">
        <f t="shared" si="11"/>
        <v>90.579148936170213</v>
      </c>
      <c r="P348" t="s">
        <v>8303</v>
      </c>
      <c r="Q348" s="8" t="s">
        <v>8275</v>
      </c>
    </row>
    <row r="349" spans="1:17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10"/>
        <v>112</v>
      </c>
      <c r="O349" s="7">
        <f t="shared" si="11"/>
        <v>117.77361477572559</v>
      </c>
      <c r="P349" t="s">
        <v>8303</v>
      </c>
      <c r="Q349" s="8" t="s">
        <v>8275</v>
      </c>
    </row>
    <row r="350" spans="1:17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10"/>
        <v>103</v>
      </c>
      <c r="O350" s="7">
        <f t="shared" si="11"/>
        <v>86.554621848739501</v>
      </c>
      <c r="P350" t="s">
        <v>8303</v>
      </c>
      <c r="Q350" s="8" t="s">
        <v>8275</v>
      </c>
    </row>
    <row r="351" spans="1:17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10"/>
        <v>107</v>
      </c>
      <c r="O351" s="7">
        <f t="shared" si="11"/>
        <v>71.899281437125751</v>
      </c>
      <c r="P351" t="s">
        <v>8303</v>
      </c>
      <c r="Q351" s="8" t="s">
        <v>8275</v>
      </c>
    </row>
    <row r="352" spans="1:17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10"/>
        <v>115</v>
      </c>
      <c r="O352" s="7">
        <f t="shared" si="11"/>
        <v>129.81900452488688</v>
      </c>
      <c r="P352" t="s">
        <v>8303</v>
      </c>
      <c r="Q352" s="8" t="s">
        <v>8275</v>
      </c>
    </row>
    <row r="353" spans="1:17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10"/>
        <v>127</v>
      </c>
      <c r="O353" s="7">
        <f t="shared" si="11"/>
        <v>44.912863070539416</v>
      </c>
      <c r="P353" t="s">
        <v>8303</v>
      </c>
      <c r="Q353" s="8" t="s">
        <v>8275</v>
      </c>
    </row>
    <row r="354" spans="1:17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10"/>
        <v>117</v>
      </c>
      <c r="O354" s="7">
        <f t="shared" si="11"/>
        <v>40.755244755244753</v>
      </c>
      <c r="P354" t="s">
        <v>8303</v>
      </c>
      <c r="Q354" s="8" t="s">
        <v>8275</v>
      </c>
    </row>
    <row r="355" spans="1:17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10"/>
        <v>109</v>
      </c>
      <c r="O355" s="7">
        <f t="shared" si="11"/>
        <v>103.52394779771615</v>
      </c>
      <c r="P355" t="s">
        <v>8303</v>
      </c>
      <c r="Q355" s="8" t="s">
        <v>8275</v>
      </c>
    </row>
    <row r="356" spans="1:17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10"/>
        <v>104</v>
      </c>
      <c r="O356" s="7">
        <f t="shared" si="11"/>
        <v>125.44827586206897</v>
      </c>
      <c r="P356" t="s">
        <v>8303</v>
      </c>
      <c r="Q356" s="8" t="s">
        <v>8275</v>
      </c>
    </row>
    <row r="357" spans="1:17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10"/>
        <v>116</v>
      </c>
      <c r="O357" s="7">
        <f t="shared" si="11"/>
        <v>246.60606060606059</v>
      </c>
      <c r="P357" t="s">
        <v>8303</v>
      </c>
      <c r="Q357" s="8" t="s">
        <v>8275</v>
      </c>
    </row>
    <row r="358" spans="1:17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10"/>
        <v>103</v>
      </c>
      <c r="O358" s="7">
        <f t="shared" si="11"/>
        <v>79.401340206185566</v>
      </c>
      <c r="P358" t="s">
        <v>8303</v>
      </c>
      <c r="Q358" s="8" t="s">
        <v>8275</v>
      </c>
    </row>
    <row r="359" spans="1:17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10"/>
        <v>174</v>
      </c>
      <c r="O359" s="7">
        <f t="shared" si="11"/>
        <v>86.138613861386133</v>
      </c>
      <c r="P359" t="s">
        <v>8303</v>
      </c>
      <c r="Q359" s="8" t="s">
        <v>8275</v>
      </c>
    </row>
    <row r="360" spans="1:17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10"/>
        <v>103</v>
      </c>
      <c r="O360" s="7">
        <f t="shared" si="11"/>
        <v>193.04868913857678</v>
      </c>
      <c r="P360" t="s">
        <v>8303</v>
      </c>
      <c r="Q360" s="8" t="s">
        <v>8275</v>
      </c>
    </row>
    <row r="361" spans="1:17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10"/>
        <v>105</v>
      </c>
      <c r="O361" s="7">
        <f t="shared" si="11"/>
        <v>84.023178807947019</v>
      </c>
      <c r="P361" t="s">
        <v>8303</v>
      </c>
      <c r="Q361" s="8" t="s">
        <v>8275</v>
      </c>
    </row>
    <row r="362" spans="1:17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10"/>
        <v>101</v>
      </c>
      <c r="O362" s="7">
        <f t="shared" si="11"/>
        <v>139.82758620689654</v>
      </c>
      <c r="P362" t="s">
        <v>8303</v>
      </c>
      <c r="Q362" s="8" t="s">
        <v>8275</v>
      </c>
    </row>
    <row r="363" spans="1:17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10"/>
        <v>111</v>
      </c>
      <c r="O363" s="7">
        <f t="shared" si="11"/>
        <v>109.82189265536722</v>
      </c>
      <c r="P363" t="s">
        <v>8303</v>
      </c>
      <c r="Q363" s="8" t="s">
        <v>8275</v>
      </c>
    </row>
    <row r="364" spans="1:17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10"/>
        <v>124</v>
      </c>
      <c r="O364" s="7">
        <f t="shared" si="11"/>
        <v>139.53488372093022</v>
      </c>
      <c r="P364" t="s">
        <v>8303</v>
      </c>
      <c r="Q364" s="8" t="s">
        <v>8275</v>
      </c>
    </row>
    <row r="365" spans="1:17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10"/>
        <v>101</v>
      </c>
      <c r="O365" s="7">
        <f t="shared" si="11"/>
        <v>347.84615384615387</v>
      </c>
      <c r="P365" t="s">
        <v>8303</v>
      </c>
      <c r="Q365" s="8" t="s">
        <v>8275</v>
      </c>
    </row>
    <row r="366" spans="1:17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10"/>
        <v>110</v>
      </c>
      <c r="O366" s="7">
        <f t="shared" si="11"/>
        <v>68.24159292035398</v>
      </c>
      <c r="P366" t="s">
        <v>8303</v>
      </c>
      <c r="Q366" s="8" t="s">
        <v>8275</v>
      </c>
    </row>
    <row r="367" spans="1:17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10"/>
        <v>104</v>
      </c>
      <c r="O367" s="7">
        <f t="shared" si="11"/>
        <v>239.93846153846152</v>
      </c>
      <c r="P367" t="s">
        <v>8303</v>
      </c>
      <c r="Q367" s="8" t="s">
        <v>8275</v>
      </c>
    </row>
    <row r="368" spans="1:17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10"/>
        <v>101</v>
      </c>
      <c r="O368" s="7">
        <f t="shared" si="11"/>
        <v>287.31343283582089</v>
      </c>
      <c r="P368" t="s">
        <v>8303</v>
      </c>
      <c r="Q368" s="8" t="s">
        <v>8275</v>
      </c>
    </row>
    <row r="369" spans="1:17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10"/>
        <v>103</v>
      </c>
      <c r="O369" s="7">
        <f t="shared" si="11"/>
        <v>86.84882352941176</v>
      </c>
      <c r="P369" t="s">
        <v>8303</v>
      </c>
      <c r="Q369" s="8" t="s">
        <v>8275</v>
      </c>
    </row>
    <row r="370" spans="1:17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10"/>
        <v>104</v>
      </c>
      <c r="O370" s="7">
        <f t="shared" si="11"/>
        <v>81.84905660377359</v>
      </c>
      <c r="P370" t="s">
        <v>8303</v>
      </c>
      <c r="Q370" s="8" t="s">
        <v>8275</v>
      </c>
    </row>
    <row r="371" spans="1:17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10"/>
        <v>110</v>
      </c>
      <c r="O371" s="7">
        <f t="shared" si="11"/>
        <v>42.874970059880241</v>
      </c>
      <c r="P371" t="s">
        <v>8303</v>
      </c>
      <c r="Q371" s="8" t="s">
        <v>8275</v>
      </c>
    </row>
    <row r="372" spans="1:17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10"/>
        <v>122</v>
      </c>
      <c r="O372" s="7">
        <f t="shared" si="11"/>
        <v>709.41860465116281</v>
      </c>
      <c r="P372" t="s">
        <v>8303</v>
      </c>
      <c r="Q372" s="8" t="s">
        <v>8275</v>
      </c>
    </row>
    <row r="373" spans="1:17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10"/>
        <v>114</v>
      </c>
      <c r="O373" s="7">
        <f t="shared" si="11"/>
        <v>161.25517890772127</v>
      </c>
      <c r="P373" t="s">
        <v>8303</v>
      </c>
      <c r="Q373" s="8" t="s">
        <v>8275</v>
      </c>
    </row>
    <row r="374" spans="1:17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10"/>
        <v>125</v>
      </c>
      <c r="O374" s="7">
        <f t="shared" si="11"/>
        <v>41.777777777777779</v>
      </c>
      <c r="P374" t="s">
        <v>8303</v>
      </c>
      <c r="Q374" s="8" t="s">
        <v>8275</v>
      </c>
    </row>
    <row r="375" spans="1:17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10"/>
        <v>107</v>
      </c>
      <c r="O375" s="7">
        <f t="shared" si="11"/>
        <v>89.887640449438209</v>
      </c>
      <c r="P375" t="s">
        <v>8303</v>
      </c>
      <c r="Q375" s="8" t="s">
        <v>8275</v>
      </c>
    </row>
    <row r="376" spans="1:17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10"/>
        <v>131</v>
      </c>
      <c r="O376" s="7">
        <f t="shared" si="11"/>
        <v>45.051724137931032</v>
      </c>
      <c r="P376" t="s">
        <v>8303</v>
      </c>
      <c r="Q376" s="8" t="s">
        <v>8275</v>
      </c>
    </row>
    <row r="377" spans="1:17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10"/>
        <v>120</v>
      </c>
      <c r="O377" s="7">
        <f t="shared" si="11"/>
        <v>42.857142857142854</v>
      </c>
      <c r="P377" t="s">
        <v>8303</v>
      </c>
      <c r="Q377" s="8" t="s">
        <v>8275</v>
      </c>
    </row>
    <row r="378" spans="1:17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10"/>
        <v>106</v>
      </c>
      <c r="O378" s="7">
        <f t="shared" si="11"/>
        <v>54.083333333333336</v>
      </c>
      <c r="P378" t="s">
        <v>8303</v>
      </c>
      <c r="Q378" s="8" t="s">
        <v>8275</v>
      </c>
    </row>
    <row r="379" spans="1:17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10"/>
        <v>114</v>
      </c>
      <c r="O379" s="7">
        <f t="shared" si="11"/>
        <v>103.21804511278195</v>
      </c>
      <c r="P379" t="s">
        <v>8303</v>
      </c>
      <c r="Q379" s="8" t="s">
        <v>8275</v>
      </c>
    </row>
    <row r="380" spans="1:17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10"/>
        <v>112</v>
      </c>
      <c r="O380" s="7">
        <f t="shared" si="11"/>
        <v>40.397590361445786</v>
      </c>
      <c r="P380" t="s">
        <v>8303</v>
      </c>
      <c r="Q380" s="8" t="s">
        <v>8275</v>
      </c>
    </row>
    <row r="381" spans="1:17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10"/>
        <v>116</v>
      </c>
      <c r="O381" s="7">
        <f t="shared" si="11"/>
        <v>116.85906040268456</v>
      </c>
      <c r="P381" t="s">
        <v>8303</v>
      </c>
      <c r="Q381" s="8" t="s">
        <v>8275</v>
      </c>
    </row>
    <row r="382" spans="1:17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10"/>
        <v>142</v>
      </c>
      <c r="O382" s="7">
        <f t="shared" si="11"/>
        <v>115.51020408163265</v>
      </c>
      <c r="P382" t="s">
        <v>8303</v>
      </c>
      <c r="Q382" s="8" t="s">
        <v>8275</v>
      </c>
    </row>
    <row r="383" spans="1:17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10"/>
        <v>105</v>
      </c>
      <c r="O383" s="7">
        <f t="shared" si="11"/>
        <v>104.31274900398407</v>
      </c>
      <c r="P383" t="s">
        <v>8303</v>
      </c>
      <c r="Q383" s="8" t="s">
        <v>8275</v>
      </c>
    </row>
    <row r="384" spans="1:17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10"/>
        <v>256</v>
      </c>
      <c r="O384" s="7">
        <f t="shared" si="11"/>
        <v>69.772727272727266</v>
      </c>
      <c r="P384" t="s">
        <v>8303</v>
      </c>
      <c r="Q384" s="8" t="s">
        <v>8275</v>
      </c>
    </row>
    <row r="385" spans="1:17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10"/>
        <v>207</v>
      </c>
      <c r="O385" s="7">
        <f t="shared" si="11"/>
        <v>43.020833333333336</v>
      </c>
      <c r="P385" t="s">
        <v>8303</v>
      </c>
      <c r="Q385" s="8" t="s">
        <v>8275</v>
      </c>
    </row>
    <row r="386" spans="1:17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10"/>
        <v>112</v>
      </c>
      <c r="O386" s="7">
        <f t="shared" si="11"/>
        <v>58.540469973890339</v>
      </c>
      <c r="P386" t="s">
        <v>8303</v>
      </c>
      <c r="Q386" s="8" t="s">
        <v>8275</v>
      </c>
    </row>
    <row r="387" spans="1:17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12">ROUND(E387/D387*100,0)</f>
        <v>106</v>
      </c>
      <c r="O387" s="7">
        <f t="shared" ref="O387:O450" si="13">IFERROR(E387/L387,"-")</f>
        <v>111.79535864978902</v>
      </c>
      <c r="P387" t="s">
        <v>8303</v>
      </c>
      <c r="Q387" s="8" t="s">
        <v>8275</v>
      </c>
    </row>
    <row r="388" spans="1:17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12"/>
        <v>100</v>
      </c>
      <c r="O388" s="7">
        <f t="shared" si="13"/>
        <v>46.230769230769234</v>
      </c>
      <c r="P388" t="s">
        <v>8303</v>
      </c>
      <c r="Q388" s="8" t="s">
        <v>8275</v>
      </c>
    </row>
    <row r="389" spans="1:17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12"/>
        <v>214</v>
      </c>
      <c r="O389" s="7">
        <f t="shared" si="13"/>
        <v>144.69039145907473</v>
      </c>
      <c r="P389" t="s">
        <v>8303</v>
      </c>
      <c r="Q389" s="8" t="s">
        <v>8275</v>
      </c>
    </row>
    <row r="390" spans="1:17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12"/>
        <v>126</v>
      </c>
      <c r="O390" s="7">
        <f t="shared" si="13"/>
        <v>88.845070422535215</v>
      </c>
      <c r="P390" t="s">
        <v>8303</v>
      </c>
      <c r="Q390" s="8" t="s">
        <v>8275</v>
      </c>
    </row>
    <row r="391" spans="1:17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12"/>
        <v>182</v>
      </c>
      <c r="O391" s="7">
        <f t="shared" si="13"/>
        <v>81.75107284768211</v>
      </c>
      <c r="P391" t="s">
        <v>8303</v>
      </c>
      <c r="Q391" s="8" t="s">
        <v>8275</v>
      </c>
    </row>
    <row r="392" spans="1:17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12"/>
        <v>100</v>
      </c>
      <c r="O392" s="7">
        <f t="shared" si="13"/>
        <v>71.428571428571431</v>
      </c>
      <c r="P392" t="s">
        <v>8303</v>
      </c>
      <c r="Q392" s="8" t="s">
        <v>8275</v>
      </c>
    </row>
    <row r="393" spans="1:17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12"/>
        <v>101</v>
      </c>
      <c r="O393" s="7">
        <f t="shared" si="13"/>
        <v>104.25906735751295</v>
      </c>
      <c r="P393" t="s">
        <v>8303</v>
      </c>
      <c r="Q393" s="8" t="s">
        <v>8275</v>
      </c>
    </row>
    <row r="394" spans="1:17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12"/>
        <v>101</v>
      </c>
      <c r="O394" s="7">
        <f t="shared" si="13"/>
        <v>90.616504854368927</v>
      </c>
      <c r="P394" t="s">
        <v>8303</v>
      </c>
      <c r="Q394" s="8" t="s">
        <v>8275</v>
      </c>
    </row>
    <row r="395" spans="1:17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12"/>
        <v>110</v>
      </c>
      <c r="O395" s="7">
        <f t="shared" si="13"/>
        <v>157.33048433048432</v>
      </c>
      <c r="P395" t="s">
        <v>8303</v>
      </c>
      <c r="Q395" s="8" t="s">
        <v>8275</v>
      </c>
    </row>
    <row r="396" spans="1:17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12"/>
        <v>112</v>
      </c>
      <c r="O396" s="7">
        <f t="shared" si="13"/>
        <v>105.18</v>
      </c>
      <c r="P396" t="s">
        <v>8303</v>
      </c>
      <c r="Q396" s="8" t="s">
        <v>8275</v>
      </c>
    </row>
    <row r="397" spans="1:17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12"/>
        <v>108</v>
      </c>
      <c r="O397" s="7">
        <f t="shared" si="13"/>
        <v>58.719836956521746</v>
      </c>
      <c r="P397" t="s">
        <v>8303</v>
      </c>
      <c r="Q397" s="8" t="s">
        <v>8275</v>
      </c>
    </row>
    <row r="398" spans="1:17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12"/>
        <v>107</v>
      </c>
      <c r="O398" s="7">
        <f t="shared" si="13"/>
        <v>81.632653061224488</v>
      </c>
      <c r="P398" t="s">
        <v>8303</v>
      </c>
      <c r="Q398" s="8" t="s">
        <v>8275</v>
      </c>
    </row>
    <row r="399" spans="1:17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12"/>
        <v>104</v>
      </c>
      <c r="O399" s="7">
        <f t="shared" si="13"/>
        <v>56.460043668122275</v>
      </c>
      <c r="P399" t="s">
        <v>8303</v>
      </c>
      <c r="Q399" s="8" t="s">
        <v>8275</v>
      </c>
    </row>
    <row r="400" spans="1:17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12"/>
        <v>125</v>
      </c>
      <c r="O400" s="7">
        <f t="shared" si="13"/>
        <v>140.1044776119403</v>
      </c>
      <c r="P400" t="s">
        <v>8303</v>
      </c>
      <c r="Q400" s="8" t="s">
        <v>8275</v>
      </c>
    </row>
    <row r="401" spans="1:17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12"/>
        <v>107</v>
      </c>
      <c r="O401" s="7">
        <f t="shared" si="13"/>
        <v>224.85263157894738</v>
      </c>
      <c r="P401" t="s">
        <v>8303</v>
      </c>
      <c r="Q401" s="8" t="s">
        <v>8275</v>
      </c>
    </row>
    <row r="402" spans="1:17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12"/>
        <v>112</v>
      </c>
      <c r="O402" s="7">
        <f t="shared" si="13"/>
        <v>181.13306451612902</v>
      </c>
      <c r="P402" t="s">
        <v>8303</v>
      </c>
      <c r="Q402" s="8" t="s">
        <v>8275</v>
      </c>
    </row>
    <row r="403" spans="1:17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12"/>
        <v>104</v>
      </c>
      <c r="O403" s="7">
        <f t="shared" si="13"/>
        <v>711.04109589041093</v>
      </c>
      <c r="P403" t="s">
        <v>8303</v>
      </c>
      <c r="Q403" s="8" t="s">
        <v>8275</v>
      </c>
    </row>
    <row r="404" spans="1:17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12"/>
        <v>142</v>
      </c>
      <c r="O404" s="7">
        <f t="shared" si="13"/>
        <v>65.883720930232556</v>
      </c>
      <c r="P404" t="s">
        <v>8303</v>
      </c>
      <c r="Q404" s="8" t="s">
        <v>8275</v>
      </c>
    </row>
    <row r="405" spans="1:17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12"/>
        <v>105</v>
      </c>
      <c r="O405" s="7">
        <f t="shared" si="13"/>
        <v>75.185714285714283</v>
      </c>
      <c r="P405" t="s">
        <v>8303</v>
      </c>
      <c r="Q405" s="8" t="s">
        <v>8275</v>
      </c>
    </row>
    <row r="406" spans="1:17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12"/>
        <v>103</v>
      </c>
      <c r="O406" s="7">
        <f t="shared" si="13"/>
        <v>133.14391143911439</v>
      </c>
      <c r="P406" t="s">
        <v>8303</v>
      </c>
      <c r="Q406" s="8" t="s">
        <v>8275</v>
      </c>
    </row>
    <row r="407" spans="1:17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12"/>
        <v>108</v>
      </c>
      <c r="O407" s="7">
        <f t="shared" si="13"/>
        <v>55.2</v>
      </c>
      <c r="P407" t="s">
        <v>8303</v>
      </c>
      <c r="Q407" s="8" t="s">
        <v>8275</v>
      </c>
    </row>
    <row r="408" spans="1:17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12"/>
        <v>108</v>
      </c>
      <c r="O408" s="7">
        <f t="shared" si="13"/>
        <v>86.163714285714292</v>
      </c>
      <c r="P408" t="s">
        <v>8303</v>
      </c>
      <c r="Q408" s="8" t="s">
        <v>8275</v>
      </c>
    </row>
    <row r="409" spans="1:17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12"/>
        <v>102</v>
      </c>
      <c r="O409" s="7">
        <f t="shared" si="13"/>
        <v>92.318181818181813</v>
      </c>
      <c r="P409" t="s">
        <v>8303</v>
      </c>
      <c r="Q409" s="8" t="s">
        <v>8275</v>
      </c>
    </row>
    <row r="410" spans="1:17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12"/>
        <v>101</v>
      </c>
      <c r="O410" s="7">
        <f t="shared" si="13"/>
        <v>160.16473684210527</v>
      </c>
      <c r="P410" t="s">
        <v>8303</v>
      </c>
      <c r="Q410" s="8" t="s">
        <v>8275</v>
      </c>
    </row>
    <row r="411" spans="1:17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12"/>
        <v>137</v>
      </c>
      <c r="O411" s="7">
        <f t="shared" si="13"/>
        <v>45.6</v>
      </c>
      <c r="P411" t="s">
        <v>8303</v>
      </c>
      <c r="Q411" s="8" t="s">
        <v>8275</v>
      </c>
    </row>
    <row r="412" spans="1:17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12"/>
        <v>128</v>
      </c>
      <c r="O412" s="7">
        <f t="shared" si="13"/>
        <v>183.28571428571428</v>
      </c>
      <c r="P412" t="s">
        <v>8303</v>
      </c>
      <c r="Q412" s="8" t="s">
        <v>8275</v>
      </c>
    </row>
    <row r="413" spans="1:17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12"/>
        <v>101</v>
      </c>
      <c r="O413" s="7">
        <f t="shared" si="13"/>
        <v>125.78838174273859</v>
      </c>
      <c r="P413" t="s">
        <v>8303</v>
      </c>
      <c r="Q413" s="8" t="s">
        <v>8275</v>
      </c>
    </row>
    <row r="414" spans="1:17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12"/>
        <v>127</v>
      </c>
      <c r="O414" s="7">
        <f t="shared" si="13"/>
        <v>57.654545454545456</v>
      </c>
      <c r="P414" t="s">
        <v>8303</v>
      </c>
      <c r="Q414" s="8" t="s">
        <v>8275</v>
      </c>
    </row>
    <row r="415" spans="1:17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12"/>
        <v>105</v>
      </c>
      <c r="O415" s="7">
        <f t="shared" si="13"/>
        <v>78.660818713450297</v>
      </c>
      <c r="P415" t="s">
        <v>8303</v>
      </c>
      <c r="Q415" s="8" t="s">
        <v>8275</v>
      </c>
    </row>
    <row r="416" spans="1:17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12"/>
        <v>103</v>
      </c>
      <c r="O416" s="7">
        <f t="shared" si="13"/>
        <v>91.480769230769226</v>
      </c>
      <c r="P416" t="s">
        <v>8303</v>
      </c>
      <c r="Q416" s="8" t="s">
        <v>8275</v>
      </c>
    </row>
    <row r="417" spans="1:17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12"/>
        <v>102</v>
      </c>
      <c r="O417" s="7">
        <f t="shared" si="13"/>
        <v>68.09809523809524</v>
      </c>
      <c r="P417" t="s">
        <v>8303</v>
      </c>
      <c r="Q417" s="8" t="s">
        <v>8275</v>
      </c>
    </row>
    <row r="418" spans="1:17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12"/>
        <v>120</v>
      </c>
      <c r="O418" s="7">
        <f t="shared" si="13"/>
        <v>48.086800000000004</v>
      </c>
      <c r="P418" t="s">
        <v>8303</v>
      </c>
      <c r="Q418" s="8" t="s">
        <v>8275</v>
      </c>
    </row>
    <row r="419" spans="1:17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12"/>
        <v>100</v>
      </c>
      <c r="O419" s="7">
        <f t="shared" si="13"/>
        <v>202.42307692307693</v>
      </c>
      <c r="P419" t="s">
        <v>8303</v>
      </c>
      <c r="Q419" s="8" t="s">
        <v>8275</v>
      </c>
    </row>
    <row r="420" spans="1:17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12"/>
        <v>101</v>
      </c>
      <c r="O420" s="7">
        <f t="shared" si="13"/>
        <v>216.75</v>
      </c>
      <c r="P420" t="s">
        <v>8303</v>
      </c>
      <c r="Q420" s="8" t="s">
        <v>8275</v>
      </c>
    </row>
    <row r="421" spans="1:17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12"/>
        <v>100</v>
      </c>
      <c r="O421" s="7">
        <f t="shared" si="13"/>
        <v>110.06849315068493</v>
      </c>
      <c r="P421" t="s">
        <v>8303</v>
      </c>
      <c r="Q421" s="8" t="s">
        <v>8275</v>
      </c>
    </row>
    <row r="422" spans="1:17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12"/>
        <v>0</v>
      </c>
      <c r="O422" s="7">
        <f t="shared" si="13"/>
        <v>4.833333333333333</v>
      </c>
      <c r="P422" t="s">
        <v>8303</v>
      </c>
      <c r="Q422" s="8" t="s">
        <v>8276</v>
      </c>
    </row>
    <row r="423" spans="1:17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12"/>
        <v>2</v>
      </c>
      <c r="O423" s="7">
        <f t="shared" si="13"/>
        <v>50.166666666666664</v>
      </c>
      <c r="P423" t="s">
        <v>8303</v>
      </c>
      <c r="Q423" s="8" t="s">
        <v>8276</v>
      </c>
    </row>
    <row r="424" spans="1:17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12"/>
        <v>1</v>
      </c>
      <c r="O424" s="7">
        <f t="shared" si="13"/>
        <v>35.833333333333336</v>
      </c>
      <c r="P424" t="s">
        <v>8303</v>
      </c>
      <c r="Q424" s="8" t="s">
        <v>8276</v>
      </c>
    </row>
    <row r="425" spans="1:17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12"/>
        <v>1</v>
      </c>
      <c r="O425" s="7">
        <f t="shared" si="13"/>
        <v>11.76923076923077</v>
      </c>
      <c r="P425" t="s">
        <v>8303</v>
      </c>
      <c r="Q425" s="8" t="s">
        <v>8276</v>
      </c>
    </row>
    <row r="426" spans="1:17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12"/>
        <v>7</v>
      </c>
      <c r="O426" s="7">
        <f t="shared" si="13"/>
        <v>40.78</v>
      </c>
      <c r="P426" t="s">
        <v>8303</v>
      </c>
      <c r="Q426" s="8" t="s">
        <v>8276</v>
      </c>
    </row>
    <row r="427" spans="1:17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12"/>
        <v>0</v>
      </c>
      <c r="O427" s="7">
        <f t="shared" si="13"/>
        <v>3</v>
      </c>
      <c r="P427" t="s">
        <v>8303</v>
      </c>
      <c r="Q427" s="8" t="s">
        <v>8276</v>
      </c>
    </row>
    <row r="428" spans="1:17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12"/>
        <v>1</v>
      </c>
      <c r="O428" s="7">
        <f t="shared" si="13"/>
        <v>16.625</v>
      </c>
      <c r="P428" t="s">
        <v>8303</v>
      </c>
      <c r="Q428" s="8" t="s">
        <v>8276</v>
      </c>
    </row>
    <row r="429" spans="1:17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12"/>
        <v>0</v>
      </c>
      <c r="O429" s="7" t="str">
        <f t="shared" si="13"/>
        <v>-</v>
      </c>
      <c r="P429" t="s">
        <v>8303</v>
      </c>
      <c r="Q429" s="8" t="s">
        <v>8276</v>
      </c>
    </row>
    <row r="430" spans="1:17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12"/>
        <v>6</v>
      </c>
      <c r="O430" s="7">
        <f t="shared" si="13"/>
        <v>52</v>
      </c>
      <c r="P430" t="s">
        <v>8303</v>
      </c>
      <c r="Q430" s="8" t="s">
        <v>8276</v>
      </c>
    </row>
    <row r="431" spans="1:17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12"/>
        <v>0</v>
      </c>
      <c r="O431" s="7" t="str">
        <f t="shared" si="13"/>
        <v>-</v>
      </c>
      <c r="P431" t="s">
        <v>8303</v>
      </c>
      <c r="Q431" s="8" t="s">
        <v>8276</v>
      </c>
    </row>
    <row r="432" spans="1:17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12"/>
        <v>2</v>
      </c>
      <c r="O432" s="7">
        <f t="shared" si="13"/>
        <v>4.8</v>
      </c>
      <c r="P432" t="s">
        <v>8303</v>
      </c>
      <c r="Q432" s="8" t="s">
        <v>8276</v>
      </c>
    </row>
    <row r="433" spans="1:17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12"/>
        <v>14</v>
      </c>
      <c r="O433" s="7">
        <f t="shared" si="13"/>
        <v>51.875</v>
      </c>
      <c r="P433" t="s">
        <v>8303</v>
      </c>
      <c r="Q433" s="8" t="s">
        <v>8276</v>
      </c>
    </row>
    <row r="434" spans="1:17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12"/>
        <v>10</v>
      </c>
      <c r="O434" s="7">
        <f t="shared" si="13"/>
        <v>71.25</v>
      </c>
      <c r="P434" t="s">
        <v>8303</v>
      </c>
      <c r="Q434" s="8" t="s">
        <v>8276</v>
      </c>
    </row>
    <row r="435" spans="1:17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12"/>
        <v>0</v>
      </c>
      <c r="O435" s="7" t="str">
        <f t="shared" si="13"/>
        <v>-</v>
      </c>
      <c r="P435" t="s">
        <v>8303</v>
      </c>
      <c r="Q435" s="8" t="s">
        <v>8276</v>
      </c>
    </row>
    <row r="436" spans="1:17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12"/>
        <v>5</v>
      </c>
      <c r="O436" s="7">
        <f t="shared" si="13"/>
        <v>62.5</v>
      </c>
      <c r="P436" t="s">
        <v>8303</v>
      </c>
      <c r="Q436" s="8" t="s">
        <v>8276</v>
      </c>
    </row>
    <row r="437" spans="1:17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12"/>
        <v>0</v>
      </c>
      <c r="O437" s="7">
        <f t="shared" si="13"/>
        <v>1</v>
      </c>
      <c r="P437" t="s">
        <v>8303</v>
      </c>
      <c r="Q437" s="8" t="s">
        <v>8276</v>
      </c>
    </row>
    <row r="438" spans="1:17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12"/>
        <v>0</v>
      </c>
      <c r="O438" s="7" t="str">
        <f t="shared" si="13"/>
        <v>-</v>
      </c>
      <c r="P438" t="s">
        <v>8303</v>
      </c>
      <c r="Q438" s="8" t="s">
        <v>8276</v>
      </c>
    </row>
    <row r="439" spans="1:17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12"/>
        <v>0</v>
      </c>
      <c r="O439" s="7" t="str">
        <f t="shared" si="13"/>
        <v>-</v>
      </c>
      <c r="P439" t="s">
        <v>8303</v>
      </c>
      <c r="Q439" s="8" t="s">
        <v>8276</v>
      </c>
    </row>
    <row r="440" spans="1:17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12"/>
        <v>9</v>
      </c>
      <c r="O440" s="7">
        <f t="shared" si="13"/>
        <v>170.54545454545453</v>
      </c>
      <c r="P440" t="s">
        <v>8303</v>
      </c>
      <c r="Q440" s="8" t="s">
        <v>8276</v>
      </c>
    </row>
    <row r="441" spans="1:17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12"/>
        <v>0</v>
      </c>
      <c r="O441" s="7" t="str">
        <f t="shared" si="13"/>
        <v>-</v>
      </c>
      <c r="P441" t="s">
        <v>8303</v>
      </c>
      <c r="Q441" s="8" t="s">
        <v>8276</v>
      </c>
    </row>
    <row r="442" spans="1:17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12"/>
        <v>0</v>
      </c>
      <c r="O442" s="7">
        <f t="shared" si="13"/>
        <v>5</v>
      </c>
      <c r="P442" t="s">
        <v>8303</v>
      </c>
      <c r="Q442" s="8" t="s">
        <v>8276</v>
      </c>
    </row>
    <row r="443" spans="1:17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12"/>
        <v>0</v>
      </c>
      <c r="O443" s="7" t="str">
        <f t="shared" si="13"/>
        <v>-</v>
      </c>
      <c r="P443" t="s">
        <v>8303</v>
      </c>
      <c r="Q443" s="8" t="s">
        <v>8276</v>
      </c>
    </row>
    <row r="444" spans="1:17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12"/>
        <v>39</v>
      </c>
      <c r="O444" s="7">
        <f t="shared" si="13"/>
        <v>393.58823529411762</v>
      </c>
      <c r="P444" t="s">
        <v>8303</v>
      </c>
      <c r="Q444" s="8" t="s">
        <v>8276</v>
      </c>
    </row>
    <row r="445" spans="1:17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12"/>
        <v>0</v>
      </c>
      <c r="O445" s="7">
        <f t="shared" si="13"/>
        <v>5</v>
      </c>
      <c r="P445" t="s">
        <v>8303</v>
      </c>
      <c r="Q445" s="8" t="s">
        <v>8276</v>
      </c>
    </row>
    <row r="446" spans="1:17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12"/>
        <v>5</v>
      </c>
      <c r="O446" s="7">
        <f t="shared" si="13"/>
        <v>50</v>
      </c>
      <c r="P446" t="s">
        <v>8303</v>
      </c>
      <c r="Q446" s="8" t="s">
        <v>8276</v>
      </c>
    </row>
    <row r="447" spans="1:17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12"/>
        <v>0</v>
      </c>
      <c r="O447" s="7">
        <f t="shared" si="13"/>
        <v>1</v>
      </c>
      <c r="P447" t="s">
        <v>8303</v>
      </c>
      <c r="Q447" s="8" t="s">
        <v>8276</v>
      </c>
    </row>
    <row r="448" spans="1:17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12"/>
        <v>7</v>
      </c>
      <c r="O448" s="7">
        <f t="shared" si="13"/>
        <v>47.875</v>
      </c>
      <c r="P448" t="s">
        <v>8303</v>
      </c>
      <c r="Q448" s="8" t="s">
        <v>8276</v>
      </c>
    </row>
    <row r="449" spans="1:17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12"/>
        <v>0</v>
      </c>
      <c r="O449" s="7">
        <f t="shared" si="13"/>
        <v>5</v>
      </c>
      <c r="P449" t="s">
        <v>8303</v>
      </c>
      <c r="Q449" s="8" t="s">
        <v>8276</v>
      </c>
    </row>
    <row r="450" spans="1:17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12"/>
        <v>3</v>
      </c>
      <c r="O450" s="7">
        <f t="shared" si="13"/>
        <v>20.502500000000001</v>
      </c>
      <c r="P450" t="s">
        <v>8303</v>
      </c>
      <c r="Q450" s="8" t="s">
        <v>8276</v>
      </c>
    </row>
    <row r="451" spans="1:17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14">ROUND(E451/D451*100,0)</f>
        <v>2</v>
      </c>
      <c r="O451" s="7">
        <f t="shared" ref="O451:O514" si="15">IFERROR(E451/L451,"-")</f>
        <v>9</v>
      </c>
      <c r="P451" t="s">
        <v>8303</v>
      </c>
      <c r="Q451" s="8" t="s">
        <v>8276</v>
      </c>
    </row>
    <row r="452" spans="1:17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14"/>
        <v>1</v>
      </c>
      <c r="O452" s="7">
        <f t="shared" si="15"/>
        <v>56.571428571428569</v>
      </c>
      <c r="P452" t="s">
        <v>8303</v>
      </c>
      <c r="Q452" s="8" t="s">
        <v>8276</v>
      </c>
    </row>
    <row r="453" spans="1:17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14"/>
        <v>0</v>
      </c>
      <c r="O453" s="7" t="str">
        <f t="shared" si="15"/>
        <v>-</v>
      </c>
      <c r="P453" t="s">
        <v>8303</v>
      </c>
      <c r="Q453" s="8" t="s">
        <v>8276</v>
      </c>
    </row>
    <row r="454" spans="1:17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14"/>
        <v>64</v>
      </c>
      <c r="O454" s="7">
        <f t="shared" si="15"/>
        <v>40</v>
      </c>
      <c r="P454" t="s">
        <v>8303</v>
      </c>
      <c r="Q454" s="8" t="s">
        <v>8276</v>
      </c>
    </row>
    <row r="455" spans="1:17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14"/>
        <v>0</v>
      </c>
      <c r="O455" s="7">
        <f t="shared" si="15"/>
        <v>13</v>
      </c>
      <c r="P455" t="s">
        <v>8303</v>
      </c>
      <c r="Q455" s="8" t="s">
        <v>8276</v>
      </c>
    </row>
    <row r="456" spans="1:17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14"/>
        <v>1</v>
      </c>
      <c r="O456" s="7">
        <f t="shared" si="15"/>
        <v>16.399999999999999</v>
      </c>
      <c r="P456" t="s">
        <v>8303</v>
      </c>
      <c r="Q456" s="8" t="s">
        <v>8276</v>
      </c>
    </row>
    <row r="457" spans="1:17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14"/>
        <v>0</v>
      </c>
      <c r="O457" s="7">
        <f t="shared" si="15"/>
        <v>22.5</v>
      </c>
      <c r="P457" t="s">
        <v>8303</v>
      </c>
      <c r="Q457" s="8" t="s">
        <v>8276</v>
      </c>
    </row>
    <row r="458" spans="1:17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14"/>
        <v>1</v>
      </c>
      <c r="O458" s="7">
        <f t="shared" si="15"/>
        <v>20.333333333333332</v>
      </c>
      <c r="P458" t="s">
        <v>8303</v>
      </c>
      <c r="Q458" s="8" t="s">
        <v>8276</v>
      </c>
    </row>
    <row r="459" spans="1:17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14"/>
        <v>0</v>
      </c>
      <c r="O459" s="7" t="str">
        <f t="shared" si="15"/>
        <v>-</v>
      </c>
      <c r="P459" t="s">
        <v>8303</v>
      </c>
      <c r="Q459" s="8" t="s">
        <v>8276</v>
      </c>
    </row>
    <row r="460" spans="1:17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14"/>
        <v>8</v>
      </c>
      <c r="O460" s="7">
        <f t="shared" si="15"/>
        <v>16.755102040816325</v>
      </c>
      <c r="P460" t="s">
        <v>8303</v>
      </c>
      <c r="Q460" s="8" t="s">
        <v>8276</v>
      </c>
    </row>
    <row r="461" spans="1:17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14"/>
        <v>0</v>
      </c>
      <c r="O461" s="7">
        <f t="shared" si="15"/>
        <v>25</v>
      </c>
      <c r="P461" t="s">
        <v>8303</v>
      </c>
      <c r="Q461" s="8" t="s">
        <v>8276</v>
      </c>
    </row>
    <row r="462" spans="1:17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14"/>
        <v>0</v>
      </c>
      <c r="O462" s="7">
        <f t="shared" si="15"/>
        <v>12.5</v>
      </c>
      <c r="P462" t="s">
        <v>8303</v>
      </c>
      <c r="Q462" s="8" t="s">
        <v>8276</v>
      </c>
    </row>
    <row r="463" spans="1:17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14"/>
        <v>0</v>
      </c>
      <c r="O463" s="7" t="str">
        <f t="shared" si="15"/>
        <v>-</v>
      </c>
      <c r="P463" t="s">
        <v>8303</v>
      </c>
      <c r="Q463" s="8" t="s">
        <v>8276</v>
      </c>
    </row>
    <row r="464" spans="1:17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14"/>
        <v>0</v>
      </c>
      <c r="O464" s="7" t="str">
        <f t="shared" si="15"/>
        <v>-</v>
      </c>
      <c r="P464" t="s">
        <v>8303</v>
      </c>
      <c r="Q464" s="8" t="s">
        <v>8276</v>
      </c>
    </row>
    <row r="465" spans="1:17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14"/>
        <v>2</v>
      </c>
      <c r="O465" s="7">
        <f t="shared" si="15"/>
        <v>113.63636363636364</v>
      </c>
      <c r="P465" t="s">
        <v>8303</v>
      </c>
      <c r="Q465" s="8" t="s">
        <v>8276</v>
      </c>
    </row>
    <row r="466" spans="1:17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14"/>
        <v>0</v>
      </c>
      <c r="O466" s="7">
        <f t="shared" si="15"/>
        <v>1</v>
      </c>
      <c r="P466" t="s">
        <v>8303</v>
      </c>
      <c r="Q466" s="8" t="s">
        <v>8276</v>
      </c>
    </row>
    <row r="467" spans="1:17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14"/>
        <v>27</v>
      </c>
      <c r="O467" s="7">
        <f t="shared" si="15"/>
        <v>17.25</v>
      </c>
      <c r="P467" t="s">
        <v>8303</v>
      </c>
      <c r="Q467" s="8" t="s">
        <v>8276</v>
      </c>
    </row>
    <row r="468" spans="1:17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14"/>
        <v>1</v>
      </c>
      <c r="O468" s="7">
        <f t="shared" si="15"/>
        <v>15.2</v>
      </c>
      <c r="P468" t="s">
        <v>8303</v>
      </c>
      <c r="Q468" s="8" t="s">
        <v>8276</v>
      </c>
    </row>
    <row r="469" spans="1:17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14"/>
        <v>22</v>
      </c>
      <c r="O469" s="7">
        <f t="shared" si="15"/>
        <v>110.64102564102564</v>
      </c>
      <c r="P469" t="s">
        <v>8303</v>
      </c>
      <c r="Q469" s="8" t="s">
        <v>8276</v>
      </c>
    </row>
    <row r="470" spans="1:17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14"/>
        <v>0</v>
      </c>
      <c r="O470" s="7" t="str">
        <f t="shared" si="15"/>
        <v>-</v>
      </c>
      <c r="P470" t="s">
        <v>8303</v>
      </c>
      <c r="Q470" s="8" t="s">
        <v>8276</v>
      </c>
    </row>
    <row r="471" spans="1:17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14"/>
        <v>0</v>
      </c>
      <c r="O471" s="7" t="str">
        <f t="shared" si="15"/>
        <v>-</v>
      </c>
      <c r="P471" t="s">
        <v>8303</v>
      </c>
      <c r="Q471" s="8" t="s">
        <v>8276</v>
      </c>
    </row>
    <row r="472" spans="1:17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14"/>
        <v>1</v>
      </c>
      <c r="O472" s="7">
        <f t="shared" si="15"/>
        <v>25.5</v>
      </c>
      <c r="P472" t="s">
        <v>8303</v>
      </c>
      <c r="Q472" s="8" t="s">
        <v>8276</v>
      </c>
    </row>
    <row r="473" spans="1:17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14"/>
        <v>12</v>
      </c>
      <c r="O473" s="7">
        <f t="shared" si="15"/>
        <v>38.476470588235294</v>
      </c>
      <c r="P473" t="s">
        <v>8303</v>
      </c>
      <c r="Q473" s="8" t="s">
        <v>8276</v>
      </c>
    </row>
    <row r="474" spans="1:17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14"/>
        <v>18</v>
      </c>
      <c r="O474" s="7">
        <f t="shared" si="15"/>
        <v>28.2</v>
      </c>
      <c r="P474" t="s">
        <v>8303</v>
      </c>
      <c r="Q474" s="8" t="s">
        <v>8276</v>
      </c>
    </row>
    <row r="475" spans="1:17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14"/>
        <v>3</v>
      </c>
      <c r="O475" s="7">
        <f t="shared" si="15"/>
        <v>61.5</v>
      </c>
      <c r="P475" t="s">
        <v>8303</v>
      </c>
      <c r="Q475" s="8" t="s">
        <v>8276</v>
      </c>
    </row>
    <row r="476" spans="1:17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14"/>
        <v>0</v>
      </c>
      <c r="O476" s="7">
        <f t="shared" si="15"/>
        <v>1</v>
      </c>
      <c r="P476" t="s">
        <v>8303</v>
      </c>
      <c r="Q476" s="8" t="s">
        <v>8276</v>
      </c>
    </row>
    <row r="477" spans="1:17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14"/>
        <v>0</v>
      </c>
      <c r="O477" s="7" t="str">
        <f t="shared" si="15"/>
        <v>-</v>
      </c>
      <c r="P477" t="s">
        <v>8303</v>
      </c>
      <c r="Q477" s="8" t="s">
        <v>8276</v>
      </c>
    </row>
    <row r="478" spans="1:17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14"/>
        <v>2</v>
      </c>
      <c r="O478" s="7">
        <f t="shared" si="15"/>
        <v>39.569274193548388</v>
      </c>
      <c r="P478" t="s">
        <v>8303</v>
      </c>
      <c r="Q478" s="8" t="s">
        <v>8276</v>
      </c>
    </row>
    <row r="479" spans="1:17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14"/>
        <v>0</v>
      </c>
      <c r="O479" s="7" t="str">
        <f t="shared" si="15"/>
        <v>-</v>
      </c>
      <c r="P479" t="s">
        <v>8303</v>
      </c>
      <c r="Q479" s="8" t="s">
        <v>8276</v>
      </c>
    </row>
    <row r="480" spans="1:17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14"/>
        <v>0</v>
      </c>
      <c r="O480" s="7" t="str">
        <f t="shared" si="15"/>
        <v>-</v>
      </c>
      <c r="P480" t="s">
        <v>8303</v>
      </c>
      <c r="Q480" s="8" t="s">
        <v>8276</v>
      </c>
    </row>
    <row r="481" spans="1:17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14"/>
        <v>33</v>
      </c>
      <c r="O481" s="7">
        <f t="shared" si="15"/>
        <v>88.8</v>
      </c>
      <c r="P481" t="s">
        <v>8303</v>
      </c>
      <c r="Q481" s="8" t="s">
        <v>8276</v>
      </c>
    </row>
    <row r="482" spans="1:17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14"/>
        <v>19</v>
      </c>
      <c r="O482" s="7">
        <f t="shared" si="15"/>
        <v>55.457142857142856</v>
      </c>
      <c r="P482" t="s">
        <v>8303</v>
      </c>
      <c r="Q482" s="8" t="s">
        <v>8276</v>
      </c>
    </row>
    <row r="483" spans="1:17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14"/>
        <v>6</v>
      </c>
      <c r="O483" s="7">
        <f t="shared" si="15"/>
        <v>87.142857142857139</v>
      </c>
      <c r="P483" t="s">
        <v>8303</v>
      </c>
      <c r="Q483" s="8" t="s">
        <v>8276</v>
      </c>
    </row>
    <row r="484" spans="1:17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14"/>
        <v>0</v>
      </c>
      <c r="O484" s="7">
        <f t="shared" si="15"/>
        <v>10</v>
      </c>
      <c r="P484" t="s">
        <v>8303</v>
      </c>
      <c r="Q484" s="8" t="s">
        <v>8276</v>
      </c>
    </row>
    <row r="485" spans="1:17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14"/>
        <v>50</v>
      </c>
      <c r="O485" s="7">
        <f t="shared" si="15"/>
        <v>51.224489795918366</v>
      </c>
      <c r="P485" t="s">
        <v>8303</v>
      </c>
      <c r="Q485" s="8" t="s">
        <v>8276</v>
      </c>
    </row>
    <row r="486" spans="1:17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14"/>
        <v>0</v>
      </c>
      <c r="O486" s="7">
        <f t="shared" si="15"/>
        <v>13.545454545454545</v>
      </c>
      <c r="P486" t="s">
        <v>8303</v>
      </c>
      <c r="Q486" s="8" t="s">
        <v>8276</v>
      </c>
    </row>
    <row r="487" spans="1:17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14"/>
        <v>22</v>
      </c>
      <c r="O487" s="7">
        <f t="shared" si="15"/>
        <v>66.520080000000007</v>
      </c>
      <c r="P487" t="s">
        <v>8303</v>
      </c>
      <c r="Q487" s="8" t="s">
        <v>8276</v>
      </c>
    </row>
    <row r="488" spans="1:17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14"/>
        <v>0</v>
      </c>
      <c r="O488" s="7">
        <f t="shared" si="15"/>
        <v>50</v>
      </c>
      <c r="P488" t="s">
        <v>8303</v>
      </c>
      <c r="Q488" s="8" t="s">
        <v>8276</v>
      </c>
    </row>
    <row r="489" spans="1:17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14"/>
        <v>0</v>
      </c>
      <c r="O489" s="7" t="str">
        <f t="shared" si="15"/>
        <v>-</v>
      </c>
      <c r="P489" t="s">
        <v>8303</v>
      </c>
      <c r="Q489" s="8" t="s">
        <v>8276</v>
      </c>
    </row>
    <row r="490" spans="1:17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14"/>
        <v>0</v>
      </c>
      <c r="O490" s="7" t="str">
        <f t="shared" si="15"/>
        <v>-</v>
      </c>
      <c r="P490" t="s">
        <v>8303</v>
      </c>
      <c r="Q490" s="8" t="s">
        <v>8276</v>
      </c>
    </row>
    <row r="491" spans="1:17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14"/>
        <v>0</v>
      </c>
      <c r="O491" s="7">
        <f t="shared" si="15"/>
        <v>71.666666666666671</v>
      </c>
      <c r="P491" t="s">
        <v>8303</v>
      </c>
      <c r="Q491" s="8" t="s">
        <v>8276</v>
      </c>
    </row>
    <row r="492" spans="1:17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14"/>
        <v>0</v>
      </c>
      <c r="O492" s="7" t="str">
        <f t="shared" si="15"/>
        <v>-</v>
      </c>
      <c r="P492" t="s">
        <v>8303</v>
      </c>
      <c r="Q492" s="8" t="s">
        <v>8276</v>
      </c>
    </row>
    <row r="493" spans="1:17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14"/>
        <v>0</v>
      </c>
      <c r="O493" s="7" t="str">
        <f t="shared" si="15"/>
        <v>-</v>
      </c>
      <c r="P493" t="s">
        <v>8303</v>
      </c>
      <c r="Q493" s="8" t="s">
        <v>8276</v>
      </c>
    </row>
    <row r="494" spans="1:17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14"/>
        <v>0</v>
      </c>
      <c r="O494" s="7" t="str">
        <f t="shared" si="15"/>
        <v>-</v>
      </c>
      <c r="P494" t="s">
        <v>8303</v>
      </c>
      <c r="Q494" s="8" t="s">
        <v>8276</v>
      </c>
    </row>
    <row r="495" spans="1:17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14"/>
        <v>0</v>
      </c>
      <c r="O495" s="7" t="str">
        <f t="shared" si="15"/>
        <v>-</v>
      </c>
      <c r="P495" t="s">
        <v>8303</v>
      </c>
      <c r="Q495" s="8" t="s">
        <v>8276</v>
      </c>
    </row>
    <row r="496" spans="1:17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14"/>
        <v>0</v>
      </c>
      <c r="O496" s="7">
        <f t="shared" si="15"/>
        <v>10.333333333333334</v>
      </c>
      <c r="P496" t="s">
        <v>8303</v>
      </c>
      <c r="Q496" s="8" t="s">
        <v>8276</v>
      </c>
    </row>
    <row r="497" spans="1:17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14"/>
        <v>0</v>
      </c>
      <c r="O497" s="7" t="str">
        <f t="shared" si="15"/>
        <v>-</v>
      </c>
      <c r="P497" t="s">
        <v>8303</v>
      </c>
      <c r="Q497" s="8" t="s">
        <v>8276</v>
      </c>
    </row>
    <row r="498" spans="1:17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14"/>
        <v>0</v>
      </c>
      <c r="O498" s="7">
        <f t="shared" si="15"/>
        <v>1</v>
      </c>
      <c r="P498" t="s">
        <v>8303</v>
      </c>
      <c r="Q498" s="8" t="s">
        <v>8276</v>
      </c>
    </row>
    <row r="499" spans="1:17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14"/>
        <v>1</v>
      </c>
      <c r="O499" s="7">
        <f t="shared" si="15"/>
        <v>10</v>
      </c>
      <c r="P499" t="s">
        <v>8303</v>
      </c>
      <c r="Q499" s="8" t="s">
        <v>8276</v>
      </c>
    </row>
    <row r="500" spans="1:17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14"/>
        <v>5</v>
      </c>
      <c r="O500" s="7">
        <f t="shared" si="15"/>
        <v>136.09090909090909</v>
      </c>
      <c r="P500" t="s">
        <v>8303</v>
      </c>
      <c r="Q500" s="8" t="s">
        <v>8276</v>
      </c>
    </row>
    <row r="501" spans="1:17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14"/>
        <v>10</v>
      </c>
      <c r="O501" s="7">
        <f t="shared" si="15"/>
        <v>73.461538461538467</v>
      </c>
      <c r="P501" t="s">
        <v>8303</v>
      </c>
      <c r="Q501" s="8" t="s">
        <v>8276</v>
      </c>
    </row>
    <row r="502" spans="1:17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14"/>
        <v>3</v>
      </c>
      <c r="O502" s="7">
        <f t="shared" si="15"/>
        <v>53.75</v>
      </c>
      <c r="P502" t="s">
        <v>8303</v>
      </c>
      <c r="Q502" s="8" t="s">
        <v>8276</v>
      </c>
    </row>
    <row r="503" spans="1:17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14"/>
        <v>0</v>
      </c>
      <c r="O503" s="7" t="str">
        <f t="shared" si="15"/>
        <v>-</v>
      </c>
      <c r="P503" t="s">
        <v>8303</v>
      </c>
      <c r="Q503" s="8" t="s">
        <v>8276</v>
      </c>
    </row>
    <row r="504" spans="1:17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14"/>
        <v>1</v>
      </c>
      <c r="O504" s="7">
        <f t="shared" si="15"/>
        <v>57.5</v>
      </c>
      <c r="P504" t="s">
        <v>8303</v>
      </c>
      <c r="Q504" s="8" t="s">
        <v>8276</v>
      </c>
    </row>
    <row r="505" spans="1:17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14"/>
        <v>2</v>
      </c>
      <c r="O505" s="7">
        <f t="shared" si="15"/>
        <v>12.666666666666666</v>
      </c>
      <c r="P505" t="s">
        <v>8303</v>
      </c>
      <c r="Q505" s="8" t="s">
        <v>8276</v>
      </c>
    </row>
    <row r="506" spans="1:17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14"/>
        <v>1</v>
      </c>
      <c r="O506" s="7">
        <f t="shared" si="15"/>
        <v>67</v>
      </c>
      <c r="P506" t="s">
        <v>8303</v>
      </c>
      <c r="Q506" s="8" t="s">
        <v>8276</v>
      </c>
    </row>
    <row r="507" spans="1:17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14"/>
        <v>0</v>
      </c>
      <c r="O507" s="7">
        <f t="shared" si="15"/>
        <v>3.7142857142857144</v>
      </c>
      <c r="P507" t="s">
        <v>8303</v>
      </c>
      <c r="Q507" s="8" t="s">
        <v>8276</v>
      </c>
    </row>
    <row r="508" spans="1:17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14"/>
        <v>0</v>
      </c>
      <c r="O508" s="7">
        <f t="shared" si="15"/>
        <v>250</v>
      </c>
      <c r="P508" t="s">
        <v>8303</v>
      </c>
      <c r="Q508" s="8" t="s">
        <v>8276</v>
      </c>
    </row>
    <row r="509" spans="1:17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14"/>
        <v>3</v>
      </c>
      <c r="O509" s="7">
        <f t="shared" si="15"/>
        <v>64</v>
      </c>
      <c r="P509" t="s">
        <v>8303</v>
      </c>
      <c r="Q509" s="8" t="s">
        <v>8276</v>
      </c>
    </row>
    <row r="510" spans="1:17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14"/>
        <v>1</v>
      </c>
      <c r="O510" s="7">
        <f t="shared" si="15"/>
        <v>133.33333333333334</v>
      </c>
      <c r="P510" t="s">
        <v>8303</v>
      </c>
      <c r="Q510" s="8" t="s">
        <v>8276</v>
      </c>
    </row>
    <row r="511" spans="1:17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14"/>
        <v>0</v>
      </c>
      <c r="O511" s="7">
        <f t="shared" si="15"/>
        <v>10</v>
      </c>
      <c r="P511" t="s">
        <v>8303</v>
      </c>
      <c r="Q511" s="8" t="s">
        <v>8276</v>
      </c>
    </row>
    <row r="512" spans="1:17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14"/>
        <v>0</v>
      </c>
      <c r="O512" s="7" t="str">
        <f t="shared" si="15"/>
        <v>-</v>
      </c>
      <c r="P512" t="s">
        <v>8303</v>
      </c>
      <c r="Q512" s="8" t="s">
        <v>8276</v>
      </c>
    </row>
    <row r="513" spans="1:17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14"/>
        <v>3</v>
      </c>
      <c r="O513" s="7">
        <f t="shared" si="15"/>
        <v>30</v>
      </c>
      <c r="P513" t="s">
        <v>8303</v>
      </c>
      <c r="Q513" s="8" t="s">
        <v>8276</v>
      </c>
    </row>
    <row r="514" spans="1:17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14"/>
        <v>0</v>
      </c>
      <c r="O514" s="7">
        <f t="shared" si="15"/>
        <v>5.5</v>
      </c>
      <c r="P514" t="s">
        <v>8303</v>
      </c>
      <c r="Q514" s="8" t="s">
        <v>8276</v>
      </c>
    </row>
    <row r="515" spans="1:17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16">ROUND(E515/D515*100,0)</f>
        <v>14</v>
      </c>
      <c r="O515" s="7">
        <f t="shared" ref="O515:O578" si="17">IFERROR(E515/L515,"-")</f>
        <v>102.38235294117646</v>
      </c>
      <c r="P515" t="s">
        <v>8303</v>
      </c>
      <c r="Q515" s="8" t="s">
        <v>8276</v>
      </c>
    </row>
    <row r="516" spans="1:17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16"/>
        <v>3</v>
      </c>
      <c r="O516" s="7">
        <f t="shared" si="17"/>
        <v>16.666666666666668</v>
      </c>
      <c r="P516" t="s">
        <v>8303</v>
      </c>
      <c r="Q516" s="8" t="s">
        <v>8276</v>
      </c>
    </row>
    <row r="517" spans="1:17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16"/>
        <v>25</v>
      </c>
      <c r="O517" s="7">
        <f t="shared" si="17"/>
        <v>725.02941176470586</v>
      </c>
      <c r="P517" t="s">
        <v>8303</v>
      </c>
      <c r="Q517" s="8" t="s">
        <v>8276</v>
      </c>
    </row>
    <row r="518" spans="1:17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16"/>
        <v>0</v>
      </c>
      <c r="O518" s="7" t="str">
        <f t="shared" si="17"/>
        <v>-</v>
      </c>
      <c r="P518" t="s">
        <v>8303</v>
      </c>
      <c r="Q518" s="8" t="s">
        <v>8276</v>
      </c>
    </row>
    <row r="519" spans="1:17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16"/>
        <v>1</v>
      </c>
      <c r="O519" s="7">
        <f t="shared" si="17"/>
        <v>68.333333333333329</v>
      </c>
      <c r="P519" t="s">
        <v>8303</v>
      </c>
      <c r="Q519" s="8" t="s">
        <v>8276</v>
      </c>
    </row>
    <row r="520" spans="1:17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16"/>
        <v>0</v>
      </c>
      <c r="O520" s="7" t="str">
        <f t="shared" si="17"/>
        <v>-</v>
      </c>
      <c r="P520" t="s">
        <v>8303</v>
      </c>
      <c r="Q520" s="8" t="s">
        <v>8276</v>
      </c>
    </row>
    <row r="521" spans="1:17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16"/>
        <v>23</v>
      </c>
      <c r="O521" s="7">
        <f t="shared" si="17"/>
        <v>39.228571428571428</v>
      </c>
      <c r="P521" t="s">
        <v>8303</v>
      </c>
      <c r="Q521" s="8" t="s">
        <v>8276</v>
      </c>
    </row>
    <row r="522" spans="1:17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16"/>
        <v>102</v>
      </c>
      <c r="O522" s="7">
        <f t="shared" si="17"/>
        <v>150.14705882352942</v>
      </c>
      <c r="P522" t="s">
        <v>8277</v>
      </c>
      <c r="Q522" s="8" t="s">
        <v>8278</v>
      </c>
    </row>
    <row r="523" spans="1:17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16"/>
        <v>105</v>
      </c>
      <c r="O523" s="7">
        <f t="shared" si="17"/>
        <v>93.428571428571431</v>
      </c>
      <c r="P523" t="s">
        <v>8277</v>
      </c>
      <c r="Q523" s="8" t="s">
        <v>8278</v>
      </c>
    </row>
    <row r="524" spans="1:17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16"/>
        <v>115</v>
      </c>
      <c r="O524" s="7">
        <f t="shared" si="17"/>
        <v>110.96774193548387</v>
      </c>
      <c r="P524" t="s">
        <v>8277</v>
      </c>
      <c r="Q524" s="8" t="s">
        <v>8278</v>
      </c>
    </row>
    <row r="525" spans="1:17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16"/>
        <v>121</v>
      </c>
      <c r="O525" s="7">
        <f t="shared" si="17"/>
        <v>71.785714285714292</v>
      </c>
      <c r="P525" t="s">
        <v>8277</v>
      </c>
      <c r="Q525" s="8" t="s">
        <v>8278</v>
      </c>
    </row>
    <row r="526" spans="1:17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16"/>
        <v>109</v>
      </c>
      <c r="O526" s="7">
        <f t="shared" si="17"/>
        <v>29.258076923076924</v>
      </c>
      <c r="P526" t="s">
        <v>8277</v>
      </c>
      <c r="Q526" s="8" t="s">
        <v>8278</v>
      </c>
    </row>
    <row r="527" spans="1:17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16"/>
        <v>100</v>
      </c>
      <c r="O527" s="7">
        <f t="shared" si="17"/>
        <v>1000</v>
      </c>
      <c r="P527" t="s">
        <v>8277</v>
      </c>
      <c r="Q527" s="8" t="s">
        <v>8278</v>
      </c>
    </row>
    <row r="528" spans="1:17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16"/>
        <v>114</v>
      </c>
      <c r="O528" s="7">
        <f t="shared" si="17"/>
        <v>74.347826086956516</v>
      </c>
      <c r="P528" t="s">
        <v>8277</v>
      </c>
      <c r="Q528" s="8" t="s">
        <v>8278</v>
      </c>
    </row>
    <row r="529" spans="1:17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16"/>
        <v>101</v>
      </c>
      <c r="O529" s="7">
        <f t="shared" si="17"/>
        <v>63.829113924050631</v>
      </c>
      <c r="P529" t="s">
        <v>8277</v>
      </c>
      <c r="Q529" s="8" t="s">
        <v>8278</v>
      </c>
    </row>
    <row r="530" spans="1:17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16"/>
        <v>116</v>
      </c>
      <c r="O530" s="7">
        <f t="shared" si="17"/>
        <v>44.333333333333336</v>
      </c>
      <c r="P530" t="s">
        <v>8277</v>
      </c>
      <c r="Q530" s="8" t="s">
        <v>8278</v>
      </c>
    </row>
    <row r="531" spans="1:17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16"/>
        <v>130</v>
      </c>
      <c r="O531" s="7">
        <f t="shared" si="17"/>
        <v>86.944444444444443</v>
      </c>
      <c r="P531" t="s">
        <v>8277</v>
      </c>
      <c r="Q531" s="8" t="s">
        <v>8278</v>
      </c>
    </row>
    <row r="532" spans="1:17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16"/>
        <v>108</v>
      </c>
      <c r="O532" s="7">
        <f t="shared" si="17"/>
        <v>126.55172413793103</v>
      </c>
      <c r="P532" t="s">
        <v>8277</v>
      </c>
      <c r="Q532" s="8" t="s">
        <v>8278</v>
      </c>
    </row>
    <row r="533" spans="1:17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16"/>
        <v>100</v>
      </c>
      <c r="O533" s="7">
        <f t="shared" si="17"/>
        <v>129.03225806451613</v>
      </c>
      <c r="P533" t="s">
        <v>8277</v>
      </c>
      <c r="Q533" s="8" t="s">
        <v>8278</v>
      </c>
    </row>
    <row r="534" spans="1:17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16"/>
        <v>123</v>
      </c>
      <c r="O534" s="7">
        <f t="shared" si="17"/>
        <v>71.242774566473983</v>
      </c>
      <c r="P534" t="s">
        <v>8277</v>
      </c>
      <c r="Q534" s="8" t="s">
        <v>8278</v>
      </c>
    </row>
    <row r="535" spans="1:17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16"/>
        <v>100</v>
      </c>
      <c r="O535" s="7">
        <f t="shared" si="17"/>
        <v>117.88235294117646</v>
      </c>
      <c r="P535" t="s">
        <v>8277</v>
      </c>
      <c r="Q535" s="8" t="s">
        <v>8278</v>
      </c>
    </row>
    <row r="536" spans="1:17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16"/>
        <v>105</v>
      </c>
      <c r="O536" s="7">
        <f t="shared" si="17"/>
        <v>327.08333333333331</v>
      </c>
      <c r="P536" t="s">
        <v>8277</v>
      </c>
      <c r="Q536" s="8" t="s">
        <v>8278</v>
      </c>
    </row>
    <row r="537" spans="1:17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16"/>
        <v>103</v>
      </c>
      <c r="O537" s="7">
        <f t="shared" si="17"/>
        <v>34.745762711864408</v>
      </c>
      <c r="P537" t="s">
        <v>8277</v>
      </c>
      <c r="Q537" s="8" t="s">
        <v>8278</v>
      </c>
    </row>
    <row r="538" spans="1:17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16"/>
        <v>118</v>
      </c>
      <c r="O538" s="7">
        <f t="shared" si="17"/>
        <v>100.06410256410257</v>
      </c>
      <c r="P538" t="s">
        <v>8277</v>
      </c>
      <c r="Q538" s="8" t="s">
        <v>8278</v>
      </c>
    </row>
    <row r="539" spans="1:17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16"/>
        <v>121</v>
      </c>
      <c r="O539" s="7">
        <f t="shared" si="17"/>
        <v>40.847457627118644</v>
      </c>
      <c r="P539" t="s">
        <v>8277</v>
      </c>
      <c r="Q539" s="8" t="s">
        <v>8278</v>
      </c>
    </row>
    <row r="540" spans="1:17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16"/>
        <v>302</v>
      </c>
      <c r="O540" s="7">
        <f t="shared" si="17"/>
        <v>252.01666666666668</v>
      </c>
      <c r="P540" t="s">
        <v>8277</v>
      </c>
      <c r="Q540" s="8" t="s">
        <v>8278</v>
      </c>
    </row>
    <row r="541" spans="1:17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16"/>
        <v>101</v>
      </c>
      <c r="O541" s="7">
        <f t="shared" si="17"/>
        <v>25.161000000000001</v>
      </c>
      <c r="P541" t="s">
        <v>8277</v>
      </c>
      <c r="Q541" s="8" t="s">
        <v>8278</v>
      </c>
    </row>
    <row r="542" spans="1:17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16"/>
        <v>0</v>
      </c>
      <c r="O542" s="7">
        <f t="shared" si="17"/>
        <v>1</v>
      </c>
      <c r="P542" t="s">
        <v>8279</v>
      </c>
      <c r="Q542" s="8" t="s">
        <v>8280</v>
      </c>
    </row>
    <row r="543" spans="1:17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16"/>
        <v>1</v>
      </c>
      <c r="O543" s="7">
        <f t="shared" si="17"/>
        <v>25</v>
      </c>
      <c r="P543" t="s">
        <v>8279</v>
      </c>
      <c r="Q543" s="8" t="s">
        <v>8280</v>
      </c>
    </row>
    <row r="544" spans="1:17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16"/>
        <v>0</v>
      </c>
      <c r="O544" s="7">
        <f t="shared" si="17"/>
        <v>1</v>
      </c>
      <c r="P544" t="s">
        <v>8279</v>
      </c>
      <c r="Q544" s="8" t="s">
        <v>8280</v>
      </c>
    </row>
    <row r="545" spans="1:17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16"/>
        <v>0</v>
      </c>
      <c r="O545" s="7">
        <f t="shared" si="17"/>
        <v>35</v>
      </c>
      <c r="P545" t="s">
        <v>8279</v>
      </c>
      <c r="Q545" s="8" t="s">
        <v>8280</v>
      </c>
    </row>
    <row r="546" spans="1:17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16"/>
        <v>1</v>
      </c>
      <c r="O546" s="7">
        <f t="shared" si="17"/>
        <v>3</v>
      </c>
      <c r="P546" t="s">
        <v>8279</v>
      </c>
      <c r="Q546" s="8" t="s">
        <v>8280</v>
      </c>
    </row>
    <row r="547" spans="1:17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16"/>
        <v>27</v>
      </c>
      <c r="O547" s="7">
        <f t="shared" si="17"/>
        <v>402.70588235294116</v>
      </c>
      <c r="P547" t="s">
        <v>8279</v>
      </c>
      <c r="Q547" s="8" t="s">
        <v>8280</v>
      </c>
    </row>
    <row r="548" spans="1:17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16"/>
        <v>0</v>
      </c>
      <c r="O548" s="7">
        <f t="shared" si="17"/>
        <v>26</v>
      </c>
      <c r="P548" t="s">
        <v>8279</v>
      </c>
      <c r="Q548" s="8" t="s">
        <v>8280</v>
      </c>
    </row>
    <row r="549" spans="1:17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16"/>
        <v>0</v>
      </c>
      <c r="O549" s="7" t="str">
        <f t="shared" si="17"/>
        <v>-</v>
      </c>
      <c r="P549" t="s">
        <v>8279</v>
      </c>
      <c r="Q549" s="8" t="s">
        <v>8280</v>
      </c>
    </row>
    <row r="550" spans="1:17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16"/>
        <v>0</v>
      </c>
      <c r="O550" s="7">
        <f t="shared" si="17"/>
        <v>9</v>
      </c>
      <c r="P550" t="s">
        <v>8279</v>
      </c>
      <c r="Q550" s="8" t="s">
        <v>8280</v>
      </c>
    </row>
    <row r="551" spans="1:17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16"/>
        <v>3</v>
      </c>
      <c r="O551" s="7">
        <f t="shared" si="17"/>
        <v>8.5</v>
      </c>
      <c r="P551" t="s">
        <v>8279</v>
      </c>
      <c r="Q551" s="8" t="s">
        <v>8280</v>
      </c>
    </row>
    <row r="552" spans="1:17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16"/>
        <v>1</v>
      </c>
      <c r="O552" s="7">
        <f t="shared" si="17"/>
        <v>8.75</v>
      </c>
      <c r="P552" t="s">
        <v>8279</v>
      </c>
      <c r="Q552" s="8" t="s">
        <v>8280</v>
      </c>
    </row>
    <row r="553" spans="1:17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16"/>
        <v>5</v>
      </c>
      <c r="O553" s="7">
        <f t="shared" si="17"/>
        <v>135.03571428571428</v>
      </c>
      <c r="P553" t="s">
        <v>8279</v>
      </c>
      <c r="Q553" s="8" t="s">
        <v>8280</v>
      </c>
    </row>
    <row r="554" spans="1:17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16"/>
        <v>0</v>
      </c>
      <c r="O554" s="7" t="str">
        <f t="shared" si="17"/>
        <v>-</v>
      </c>
      <c r="P554" t="s">
        <v>8279</v>
      </c>
      <c r="Q554" s="8" t="s">
        <v>8280</v>
      </c>
    </row>
    <row r="555" spans="1:17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16"/>
        <v>0</v>
      </c>
      <c r="O555" s="7">
        <f t="shared" si="17"/>
        <v>20.5</v>
      </c>
      <c r="P555" t="s">
        <v>8279</v>
      </c>
      <c r="Q555" s="8" t="s">
        <v>8280</v>
      </c>
    </row>
    <row r="556" spans="1:17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16"/>
        <v>37</v>
      </c>
      <c r="O556" s="7">
        <f t="shared" si="17"/>
        <v>64.36363636363636</v>
      </c>
      <c r="P556" t="s">
        <v>8279</v>
      </c>
      <c r="Q556" s="8" t="s">
        <v>8280</v>
      </c>
    </row>
    <row r="557" spans="1:17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16"/>
        <v>0</v>
      </c>
      <c r="O557" s="7" t="str">
        <f t="shared" si="17"/>
        <v>-</v>
      </c>
      <c r="P557" t="s">
        <v>8279</v>
      </c>
      <c r="Q557" s="8" t="s">
        <v>8280</v>
      </c>
    </row>
    <row r="558" spans="1:17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16"/>
        <v>3</v>
      </c>
      <c r="O558" s="7">
        <f t="shared" si="17"/>
        <v>200</v>
      </c>
      <c r="P558" t="s">
        <v>8279</v>
      </c>
      <c r="Q558" s="8" t="s">
        <v>8280</v>
      </c>
    </row>
    <row r="559" spans="1:17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16"/>
        <v>1</v>
      </c>
      <c r="O559" s="7">
        <f t="shared" si="17"/>
        <v>68.3</v>
      </c>
      <c r="P559" t="s">
        <v>8279</v>
      </c>
      <c r="Q559" s="8" t="s">
        <v>8280</v>
      </c>
    </row>
    <row r="560" spans="1:17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16"/>
        <v>0</v>
      </c>
      <c r="O560" s="7" t="str">
        <f t="shared" si="17"/>
        <v>-</v>
      </c>
      <c r="P560" t="s">
        <v>8279</v>
      </c>
      <c r="Q560" s="8" t="s">
        <v>8280</v>
      </c>
    </row>
    <row r="561" spans="1:17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16"/>
        <v>0</v>
      </c>
      <c r="O561" s="7">
        <f t="shared" si="17"/>
        <v>50</v>
      </c>
      <c r="P561" t="s">
        <v>8279</v>
      </c>
      <c r="Q561" s="8" t="s">
        <v>8280</v>
      </c>
    </row>
    <row r="562" spans="1:17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16"/>
        <v>0</v>
      </c>
      <c r="O562" s="7">
        <f t="shared" si="17"/>
        <v>4</v>
      </c>
      <c r="P562" t="s">
        <v>8279</v>
      </c>
      <c r="Q562" s="8" t="s">
        <v>8280</v>
      </c>
    </row>
    <row r="563" spans="1:17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16"/>
        <v>0</v>
      </c>
      <c r="O563" s="7">
        <f t="shared" si="17"/>
        <v>27.5</v>
      </c>
      <c r="P563" t="s">
        <v>8279</v>
      </c>
      <c r="Q563" s="8" t="s">
        <v>8280</v>
      </c>
    </row>
    <row r="564" spans="1:17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16"/>
        <v>0</v>
      </c>
      <c r="O564" s="7" t="str">
        <f t="shared" si="17"/>
        <v>-</v>
      </c>
      <c r="P564" t="s">
        <v>8279</v>
      </c>
      <c r="Q564" s="8" t="s">
        <v>8280</v>
      </c>
    </row>
    <row r="565" spans="1:17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16"/>
        <v>0</v>
      </c>
      <c r="O565" s="7">
        <f t="shared" si="17"/>
        <v>34</v>
      </c>
      <c r="P565" t="s">
        <v>8279</v>
      </c>
      <c r="Q565" s="8" t="s">
        <v>8280</v>
      </c>
    </row>
    <row r="566" spans="1:17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16"/>
        <v>0</v>
      </c>
      <c r="O566" s="7">
        <f t="shared" si="17"/>
        <v>1</v>
      </c>
      <c r="P566" t="s">
        <v>8279</v>
      </c>
      <c r="Q566" s="8" t="s">
        <v>8280</v>
      </c>
    </row>
    <row r="567" spans="1:17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16"/>
        <v>0</v>
      </c>
      <c r="O567" s="7" t="str">
        <f t="shared" si="17"/>
        <v>-</v>
      </c>
      <c r="P567" t="s">
        <v>8279</v>
      </c>
      <c r="Q567" s="8" t="s">
        <v>8280</v>
      </c>
    </row>
    <row r="568" spans="1:17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16"/>
        <v>0</v>
      </c>
      <c r="O568" s="7">
        <f t="shared" si="17"/>
        <v>1</v>
      </c>
      <c r="P568" t="s">
        <v>8279</v>
      </c>
      <c r="Q568" s="8" t="s">
        <v>8280</v>
      </c>
    </row>
    <row r="569" spans="1:17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16"/>
        <v>0</v>
      </c>
      <c r="O569" s="7" t="str">
        <f t="shared" si="17"/>
        <v>-</v>
      </c>
      <c r="P569" t="s">
        <v>8279</v>
      </c>
      <c r="Q569" s="8" t="s">
        <v>8280</v>
      </c>
    </row>
    <row r="570" spans="1:17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16"/>
        <v>1</v>
      </c>
      <c r="O570" s="7">
        <f t="shared" si="17"/>
        <v>49</v>
      </c>
      <c r="P570" t="s">
        <v>8279</v>
      </c>
      <c r="Q570" s="8" t="s">
        <v>8280</v>
      </c>
    </row>
    <row r="571" spans="1:17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16"/>
        <v>1</v>
      </c>
      <c r="O571" s="7">
        <f t="shared" si="17"/>
        <v>20</v>
      </c>
      <c r="P571" t="s">
        <v>8279</v>
      </c>
      <c r="Q571" s="8" t="s">
        <v>8280</v>
      </c>
    </row>
    <row r="572" spans="1:17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16"/>
        <v>0</v>
      </c>
      <c r="O572" s="7">
        <f t="shared" si="17"/>
        <v>142</v>
      </c>
      <c r="P572" t="s">
        <v>8279</v>
      </c>
      <c r="Q572" s="8" t="s">
        <v>8280</v>
      </c>
    </row>
    <row r="573" spans="1:17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16"/>
        <v>0</v>
      </c>
      <c r="O573" s="7">
        <f t="shared" si="17"/>
        <v>53</v>
      </c>
      <c r="P573" t="s">
        <v>8279</v>
      </c>
      <c r="Q573" s="8" t="s">
        <v>8280</v>
      </c>
    </row>
    <row r="574" spans="1:17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16"/>
        <v>0</v>
      </c>
      <c r="O574" s="7" t="str">
        <f t="shared" si="17"/>
        <v>-</v>
      </c>
      <c r="P574" t="s">
        <v>8279</v>
      </c>
      <c r="Q574" s="8" t="s">
        <v>8280</v>
      </c>
    </row>
    <row r="575" spans="1:17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16"/>
        <v>0</v>
      </c>
      <c r="O575" s="7">
        <f t="shared" si="17"/>
        <v>38.444444444444443</v>
      </c>
      <c r="P575" t="s">
        <v>8279</v>
      </c>
      <c r="Q575" s="8" t="s">
        <v>8280</v>
      </c>
    </row>
    <row r="576" spans="1:17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16"/>
        <v>1</v>
      </c>
      <c r="O576" s="7">
        <f t="shared" si="17"/>
        <v>20</v>
      </c>
      <c r="P576" t="s">
        <v>8279</v>
      </c>
      <c r="Q576" s="8" t="s">
        <v>8280</v>
      </c>
    </row>
    <row r="577" spans="1:17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16"/>
        <v>0</v>
      </c>
      <c r="O577" s="7">
        <f t="shared" si="17"/>
        <v>64.75</v>
      </c>
      <c r="P577" t="s">
        <v>8279</v>
      </c>
      <c r="Q577" s="8" t="s">
        <v>8280</v>
      </c>
    </row>
    <row r="578" spans="1:17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16"/>
        <v>0</v>
      </c>
      <c r="O578" s="7">
        <f t="shared" si="17"/>
        <v>1</v>
      </c>
      <c r="P578" t="s">
        <v>8279</v>
      </c>
      <c r="Q578" s="8" t="s">
        <v>8280</v>
      </c>
    </row>
    <row r="579" spans="1:17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18">ROUND(E579/D579*100,0)</f>
        <v>0</v>
      </c>
      <c r="O579" s="7">
        <f t="shared" ref="O579:O642" si="19">IFERROR(E579/L579,"-")</f>
        <v>10</v>
      </c>
      <c r="P579" t="s">
        <v>8279</v>
      </c>
      <c r="Q579" s="8" t="s">
        <v>8280</v>
      </c>
    </row>
    <row r="580" spans="1:17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18"/>
        <v>0</v>
      </c>
      <c r="O580" s="7">
        <f t="shared" si="19"/>
        <v>2</v>
      </c>
      <c r="P580" t="s">
        <v>8279</v>
      </c>
      <c r="Q580" s="8" t="s">
        <v>8280</v>
      </c>
    </row>
    <row r="581" spans="1:17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18"/>
        <v>1</v>
      </c>
      <c r="O581" s="7">
        <f t="shared" si="19"/>
        <v>35</v>
      </c>
      <c r="P581" t="s">
        <v>8279</v>
      </c>
      <c r="Q581" s="8" t="s">
        <v>8280</v>
      </c>
    </row>
    <row r="582" spans="1:17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18"/>
        <v>0</v>
      </c>
      <c r="O582" s="7">
        <f t="shared" si="19"/>
        <v>1</v>
      </c>
      <c r="P582" t="s">
        <v>8279</v>
      </c>
      <c r="Q582" s="8" t="s">
        <v>8280</v>
      </c>
    </row>
    <row r="583" spans="1:17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18"/>
        <v>0</v>
      </c>
      <c r="O583" s="7" t="str">
        <f t="shared" si="19"/>
        <v>-</v>
      </c>
      <c r="P583" t="s">
        <v>8279</v>
      </c>
      <c r="Q583" s="8" t="s">
        <v>8280</v>
      </c>
    </row>
    <row r="584" spans="1:17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18"/>
        <v>0</v>
      </c>
      <c r="O584" s="7" t="str">
        <f t="shared" si="19"/>
        <v>-</v>
      </c>
      <c r="P584" t="s">
        <v>8279</v>
      </c>
      <c r="Q584" s="8" t="s">
        <v>8280</v>
      </c>
    </row>
    <row r="585" spans="1:17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18"/>
        <v>0</v>
      </c>
      <c r="O585" s="7">
        <f t="shared" si="19"/>
        <v>1</v>
      </c>
      <c r="P585" t="s">
        <v>8279</v>
      </c>
      <c r="Q585" s="8" t="s">
        <v>8280</v>
      </c>
    </row>
    <row r="586" spans="1:17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18"/>
        <v>1</v>
      </c>
      <c r="O586" s="7">
        <f t="shared" si="19"/>
        <v>5</v>
      </c>
      <c r="P586" t="s">
        <v>8279</v>
      </c>
      <c r="Q586" s="8" t="s">
        <v>8280</v>
      </c>
    </row>
    <row r="587" spans="1:17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18"/>
        <v>0</v>
      </c>
      <c r="O587" s="7" t="str">
        <f t="shared" si="19"/>
        <v>-</v>
      </c>
      <c r="P587" t="s">
        <v>8279</v>
      </c>
      <c r="Q587" s="8" t="s">
        <v>8280</v>
      </c>
    </row>
    <row r="588" spans="1:17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18"/>
        <v>1</v>
      </c>
      <c r="O588" s="7">
        <f t="shared" si="19"/>
        <v>14</v>
      </c>
      <c r="P588" t="s">
        <v>8279</v>
      </c>
      <c r="Q588" s="8" t="s">
        <v>8280</v>
      </c>
    </row>
    <row r="589" spans="1:17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18"/>
        <v>9</v>
      </c>
      <c r="O589" s="7">
        <f t="shared" si="19"/>
        <v>389.28571428571428</v>
      </c>
      <c r="P589" t="s">
        <v>8279</v>
      </c>
      <c r="Q589" s="8" t="s">
        <v>8280</v>
      </c>
    </row>
    <row r="590" spans="1:17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18"/>
        <v>3</v>
      </c>
      <c r="O590" s="7">
        <f t="shared" si="19"/>
        <v>150.5</v>
      </c>
      <c r="P590" t="s">
        <v>8279</v>
      </c>
      <c r="Q590" s="8" t="s">
        <v>8280</v>
      </c>
    </row>
    <row r="591" spans="1:17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18"/>
        <v>0</v>
      </c>
      <c r="O591" s="7">
        <f t="shared" si="19"/>
        <v>1</v>
      </c>
      <c r="P591" t="s">
        <v>8279</v>
      </c>
      <c r="Q591" s="8" t="s">
        <v>8280</v>
      </c>
    </row>
    <row r="592" spans="1:17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18"/>
        <v>4</v>
      </c>
      <c r="O592" s="7">
        <f t="shared" si="19"/>
        <v>24.777777777777779</v>
      </c>
      <c r="P592" t="s">
        <v>8279</v>
      </c>
      <c r="Q592" s="8" t="s">
        <v>8280</v>
      </c>
    </row>
    <row r="593" spans="1:17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18"/>
        <v>0</v>
      </c>
      <c r="O593" s="7">
        <f t="shared" si="19"/>
        <v>30.5</v>
      </c>
      <c r="P593" t="s">
        <v>8279</v>
      </c>
      <c r="Q593" s="8" t="s">
        <v>8280</v>
      </c>
    </row>
    <row r="594" spans="1:17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18"/>
        <v>3</v>
      </c>
      <c r="O594" s="7">
        <f t="shared" si="19"/>
        <v>250</v>
      </c>
      <c r="P594" t="s">
        <v>8279</v>
      </c>
      <c r="Q594" s="8" t="s">
        <v>8280</v>
      </c>
    </row>
    <row r="595" spans="1:17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18"/>
        <v>23</v>
      </c>
      <c r="O595" s="7">
        <f t="shared" si="19"/>
        <v>16.428571428571427</v>
      </c>
      <c r="P595" t="s">
        <v>8279</v>
      </c>
      <c r="Q595" s="8" t="s">
        <v>8280</v>
      </c>
    </row>
    <row r="596" spans="1:17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18"/>
        <v>0</v>
      </c>
      <c r="O596" s="7">
        <f t="shared" si="19"/>
        <v>13</v>
      </c>
      <c r="P596" t="s">
        <v>8279</v>
      </c>
      <c r="Q596" s="8" t="s">
        <v>8280</v>
      </c>
    </row>
    <row r="597" spans="1:17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18"/>
        <v>0</v>
      </c>
      <c r="O597" s="7">
        <f t="shared" si="19"/>
        <v>53.25</v>
      </c>
      <c r="P597" t="s">
        <v>8279</v>
      </c>
      <c r="Q597" s="8" t="s">
        <v>8280</v>
      </c>
    </row>
    <row r="598" spans="1:17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18"/>
        <v>0</v>
      </c>
      <c r="O598" s="7">
        <f t="shared" si="19"/>
        <v>3</v>
      </c>
      <c r="P598" t="s">
        <v>8279</v>
      </c>
      <c r="Q598" s="8" t="s">
        <v>8280</v>
      </c>
    </row>
    <row r="599" spans="1:17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18"/>
        <v>0</v>
      </c>
      <c r="O599" s="7">
        <f t="shared" si="19"/>
        <v>10</v>
      </c>
      <c r="P599" t="s">
        <v>8279</v>
      </c>
      <c r="Q599" s="8" t="s">
        <v>8280</v>
      </c>
    </row>
    <row r="600" spans="1:17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18"/>
        <v>34</v>
      </c>
      <c r="O600" s="7">
        <f t="shared" si="19"/>
        <v>121.42857142857143</v>
      </c>
      <c r="P600" t="s">
        <v>8279</v>
      </c>
      <c r="Q600" s="8" t="s">
        <v>8280</v>
      </c>
    </row>
    <row r="601" spans="1:17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18"/>
        <v>0</v>
      </c>
      <c r="O601" s="7">
        <f t="shared" si="19"/>
        <v>15.5</v>
      </c>
      <c r="P601" t="s">
        <v>8279</v>
      </c>
      <c r="Q601" s="8" t="s">
        <v>8280</v>
      </c>
    </row>
    <row r="602" spans="1:17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18"/>
        <v>2</v>
      </c>
      <c r="O602" s="7">
        <f t="shared" si="19"/>
        <v>100</v>
      </c>
      <c r="P602" t="s">
        <v>8279</v>
      </c>
      <c r="Q602" s="8" t="s">
        <v>8280</v>
      </c>
    </row>
    <row r="603" spans="1:17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18"/>
        <v>1</v>
      </c>
      <c r="O603" s="7">
        <f t="shared" si="19"/>
        <v>23.333333333333332</v>
      </c>
      <c r="P603" t="s">
        <v>8279</v>
      </c>
      <c r="Q603" s="8" t="s">
        <v>8280</v>
      </c>
    </row>
    <row r="604" spans="1:17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18"/>
        <v>0</v>
      </c>
      <c r="O604" s="7" t="str">
        <f t="shared" si="19"/>
        <v>-</v>
      </c>
      <c r="P604" t="s">
        <v>8279</v>
      </c>
      <c r="Q604" s="8" t="s">
        <v>8280</v>
      </c>
    </row>
    <row r="605" spans="1:17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18"/>
        <v>4</v>
      </c>
      <c r="O605" s="7">
        <f t="shared" si="19"/>
        <v>45.386153846153846</v>
      </c>
      <c r="P605" t="s">
        <v>8279</v>
      </c>
      <c r="Q605" s="8" t="s">
        <v>8280</v>
      </c>
    </row>
    <row r="606" spans="1:17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18"/>
        <v>0</v>
      </c>
      <c r="O606" s="7" t="str">
        <f t="shared" si="19"/>
        <v>-</v>
      </c>
      <c r="P606" t="s">
        <v>8279</v>
      </c>
      <c r="Q606" s="8" t="s">
        <v>8280</v>
      </c>
    </row>
    <row r="607" spans="1:17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18"/>
        <v>3</v>
      </c>
      <c r="O607" s="7">
        <f t="shared" si="19"/>
        <v>16.375</v>
      </c>
      <c r="P607" t="s">
        <v>8279</v>
      </c>
      <c r="Q607" s="8" t="s">
        <v>8280</v>
      </c>
    </row>
    <row r="608" spans="1:17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18"/>
        <v>0</v>
      </c>
      <c r="O608" s="7">
        <f t="shared" si="19"/>
        <v>10</v>
      </c>
      <c r="P608" t="s">
        <v>8279</v>
      </c>
      <c r="Q608" s="8" t="s">
        <v>8280</v>
      </c>
    </row>
    <row r="609" spans="1:17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18"/>
        <v>0</v>
      </c>
      <c r="O609" s="7" t="str">
        <f t="shared" si="19"/>
        <v>-</v>
      </c>
      <c r="P609" t="s">
        <v>8279</v>
      </c>
      <c r="Q609" s="8" t="s">
        <v>8280</v>
      </c>
    </row>
    <row r="610" spans="1:17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18"/>
        <v>1</v>
      </c>
      <c r="O610" s="7">
        <f t="shared" si="19"/>
        <v>292.2</v>
      </c>
      <c r="P610" t="s">
        <v>8279</v>
      </c>
      <c r="Q610" s="8" t="s">
        <v>8280</v>
      </c>
    </row>
    <row r="611" spans="1:17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18"/>
        <v>1</v>
      </c>
      <c r="O611" s="7">
        <f t="shared" si="19"/>
        <v>5</v>
      </c>
      <c r="P611" t="s">
        <v>8279</v>
      </c>
      <c r="Q611" s="8" t="s">
        <v>8280</v>
      </c>
    </row>
    <row r="612" spans="1:17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18"/>
        <v>0</v>
      </c>
      <c r="O612" s="7" t="str">
        <f t="shared" si="19"/>
        <v>-</v>
      </c>
      <c r="P612" t="s">
        <v>8279</v>
      </c>
      <c r="Q612" s="8" t="s">
        <v>8280</v>
      </c>
    </row>
    <row r="613" spans="1:17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18"/>
        <v>0</v>
      </c>
      <c r="O613" s="7" t="str">
        <f t="shared" si="19"/>
        <v>-</v>
      </c>
      <c r="P613" t="s">
        <v>8279</v>
      </c>
      <c r="Q613" s="8" t="s">
        <v>8280</v>
      </c>
    </row>
    <row r="614" spans="1:17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18"/>
        <v>0</v>
      </c>
      <c r="O614" s="7" t="str">
        <f t="shared" si="19"/>
        <v>-</v>
      </c>
      <c r="P614" t="s">
        <v>8279</v>
      </c>
      <c r="Q614" s="8" t="s">
        <v>8280</v>
      </c>
    </row>
    <row r="615" spans="1:17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18"/>
        <v>21</v>
      </c>
      <c r="O615" s="7">
        <f t="shared" si="19"/>
        <v>105.93388429752066</v>
      </c>
      <c r="P615" t="s">
        <v>8279</v>
      </c>
      <c r="Q615" s="8" t="s">
        <v>8280</v>
      </c>
    </row>
    <row r="616" spans="1:17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18"/>
        <v>0</v>
      </c>
      <c r="O616" s="7" t="str">
        <f t="shared" si="19"/>
        <v>-</v>
      </c>
      <c r="P616" t="s">
        <v>8279</v>
      </c>
      <c r="Q616" s="8" t="s">
        <v>8280</v>
      </c>
    </row>
    <row r="617" spans="1:17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18"/>
        <v>0</v>
      </c>
      <c r="O617" s="7" t="str">
        <f t="shared" si="19"/>
        <v>-</v>
      </c>
      <c r="P617" t="s">
        <v>8279</v>
      </c>
      <c r="Q617" s="8" t="s">
        <v>8280</v>
      </c>
    </row>
    <row r="618" spans="1:17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18"/>
        <v>0</v>
      </c>
      <c r="O618" s="7" t="str">
        <f t="shared" si="19"/>
        <v>-</v>
      </c>
      <c r="P618" t="s">
        <v>8279</v>
      </c>
      <c r="Q618" s="8" t="s">
        <v>8280</v>
      </c>
    </row>
    <row r="619" spans="1:17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18"/>
        <v>3</v>
      </c>
      <c r="O619" s="7">
        <f t="shared" si="19"/>
        <v>20</v>
      </c>
      <c r="P619" t="s">
        <v>8279</v>
      </c>
      <c r="Q619" s="8" t="s">
        <v>8280</v>
      </c>
    </row>
    <row r="620" spans="1:17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18"/>
        <v>0</v>
      </c>
      <c r="O620" s="7" t="str">
        <f t="shared" si="19"/>
        <v>-</v>
      </c>
      <c r="P620" t="s">
        <v>8279</v>
      </c>
      <c r="Q620" s="8" t="s">
        <v>8280</v>
      </c>
    </row>
    <row r="621" spans="1:17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18"/>
        <v>0</v>
      </c>
      <c r="O621" s="7">
        <f t="shared" si="19"/>
        <v>1</v>
      </c>
      <c r="P621" t="s">
        <v>8279</v>
      </c>
      <c r="Q621" s="8" t="s">
        <v>8280</v>
      </c>
    </row>
    <row r="622" spans="1:17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18"/>
        <v>1</v>
      </c>
      <c r="O622" s="7">
        <f t="shared" si="19"/>
        <v>300</v>
      </c>
      <c r="P622" t="s">
        <v>8279</v>
      </c>
      <c r="Q622" s="8" t="s">
        <v>8280</v>
      </c>
    </row>
    <row r="623" spans="1:17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18"/>
        <v>1</v>
      </c>
      <c r="O623" s="7">
        <f t="shared" si="19"/>
        <v>87</v>
      </c>
      <c r="P623" t="s">
        <v>8279</v>
      </c>
      <c r="Q623" s="8" t="s">
        <v>8280</v>
      </c>
    </row>
    <row r="624" spans="1:17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18"/>
        <v>6</v>
      </c>
      <c r="O624" s="7">
        <f t="shared" si="19"/>
        <v>37.888888888888886</v>
      </c>
      <c r="P624" t="s">
        <v>8279</v>
      </c>
      <c r="Q624" s="8" t="s">
        <v>8280</v>
      </c>
    </row>
    <row r="625" spans="1:17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18"/>
        <v>0</v>
      </c>
      <c r="O625" s="7" t="str">
        <f t="shared" si="19"/>
        <v>-</v>
      </c>
      <c r="P625" t="s">
        <v>8279</v>
      </c>
      <c r="Q625" s="8" t="s">
        <v>8280</v>
      </c>
    </row>
    <row r="626" spans="1:17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18"/>
        <v>0</v>
      </c>
      <c r="O626" s="7" t="str">
        <f t="shared" si="19"/>
        <v>-</v>
      </c>
      <c r="P626" t="s">
        <v>8279</v>
      </c>
      <c r="Q626" s="8" t="s">
        <v>8280</v>
      </c>
    </row>
    <row r="627" spans="1:17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18"/>
        <v>0</v>
      </c>
      <c r="O627" s="7" t="str">
        <f t="shared" si="19"/>
        <v>-</v>
      </c>
      <c r="P627" t="s">
        <v>8279</v>
      </c>
      <c r="Q627" s="8" t="s">
        <v>8280</v>
      </c>
    </row>
    <row r="628" spans="1:17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18"/>
        <v>17</v>
      </c>
      <c r="O628" s="7">
        <f t="shared" si="19"/>
        <v>111.41025641025641</v>
      </c>
      <c r="P628" t="s">
        <v>8279</v>
      </c>
      <c r="Q628" s="8" t="s">
        <v>8280</v>
      </c>
    </row>
    <row r="629" spans="1:17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18"/>
        <v>0</v>
      </c>
      <c r="O629" s="7">
        <f t="shared" si="19"/>
        <v>90</v>
      </c>
      <c r="P629" t="s">
        <v>8279</v>
      </c>
      <c r="Q629" s="8" t="s">
        <v>8280</v>
      </c>
    </row>
    <row r="630" spans="1:17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18"/>
        <v>0</v>
      </c>
      <c r="O630" s="7" t="str">
        <f t="shared" si="19"/>
        <v>-</v>
      </c>
      <c r="P630" t="s">
        <v>8279</v>
      </c>
      <c r="Q630" s="8" t="s">
        <v>8280</v>
      </c>
    </row>
    <row r="631" spans="1:17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18"/>
        <v>0</v>
      </c>
      <c r="O631" s="7">
        <f t="shared" si="19"/>
        <v>116.66666666666667</v>
      </c>
      <c r="P631" t="s">
        <v>8279</v>
      </c>
      <c r="Q631" s="8" t="s">
        <v>8280</v>
      </c>
    </row>
    <row r="632" spans="1:17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18"/>
        <v>0</v>
      </c>
      <c r="O632" s="7">
        <f t="shared" si="19"/>
        <v>10</v>
      </c>
      <c r="P632" t="s">
        <v>8279</v>
      </c>
      <c r="Q632" s="8" t="s">
        <v>8280</v>
      </c>
    </row>
    <row r="633" spans="1:17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18"/>
        <v>1</v>
      </c>
      <c r="O633" s="7">
        <f t="shared" si="19"/>
        <v>76.666666666666671</v>
      </c>
      <c r="P633" t="s">
        <v>8279</v>
      </c>
      <c r="Q633" s="8" t="s">
        <v>8280</v>
      </c>
    </row>
    <row r="634" spans="1:17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18"/>
        <v>0</v>
      </c>
      <c r="O634" s="7" t="str">
        <f t="shared" si="19"/>
        <v>-</v>
      </c>
      <c r="P634" t="s">
        <v>8279</v>
      </c>
      <c r="Q634" s="8" t="s">
        <v>8280</v>
      </c>
    </row>
    <row r="635" spans="1:17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18"/>
        <v>12</v>
      </c>
      <c r="O635" s="7">
        <f t="shared" si="19"/>
        <v>49.8</v>
      </c>
      <c r="P635" t="s">
        <v>8279</v>
      </c>
      <c r="Q635" s="8" t="s">
        <v>8280</v>
      </c>
    </row>
    <row r="636" spans="1:17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18"/>
        <v>0</v>
      </c>
      <c r="O636" s="7">
        <f t="shared" si="19"/>
        <v>1</v>
      </c>
      <c r="P636" t="s">
        <v>8279</v>
      </c>
      <c r="Q636" s="8" t="s">
        <v>8280</v>
      </c>
    </row>
    <row r="637" spans="1:17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18"/>
        <v>0</v>
      </c>
      <c r="O637" s="7">
        <f t="shared" si="19"/>
        <v>2</v>
      </c>
      <c r="P637" t="s">
        <v>8279</v>
      </c>
      <c r="Q637" s="8" t="s">
        <v>8280</v>
      </c>
    </row>
    <row r="638" spans="1:17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18"/>
        <v>0</v>
      </c>
      <c r="O638" s="7">
        <f t="shared" si="19"/>
        <v>4</v>
      </c>
      <c r="P638" t="s">
        <v>8279</v>
      </c>
      <c r="Q638" s="8" t="s">
        <v>8280</v>
      </c>
    </row>
    <row r="639" spans="1:17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18"/>
        <v>0</v>
      </c>
      <c r="O639" s="7" t="str">
        <f t="shared" si="19"/>
        <v>-</v>
      </c>
      <c r="P639" t="s">
        <v>8279</v>
      </c>
      <c r="Q639" s="8" t="s">
        <v>8280</v>
      </c>
    </row>
    <row r="640" spans="1:17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18"/>
        <v>0</v>
      </c>
      <c r="O640" s="7">
        <f t="shared" si="19"/>
        <v>3</v>
      </c>
      <c r="P640" t="s">
        <v>8279</v>
      </c>
      <c r="Q640" s="8" t="s">
        <v>8280</v>
      </c>
    </row>
    <row r="641" spans="1:17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18"/>
        <v>0</v>
      </c>
      <c r="O641" s="7">
        <f t="shared" si="19"/>
        <v>1</v>
      </c>
      <c r="P641" t="s">
        <v>8279</v>
      </c>
      <c r="Q641" s="8" t="s">
        <v>8280</v>
      </c>
    </row>
    <row r="642" spans="1:17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18"/>
        <v>144</v>
      </c>
      <c r="O642" s="7">
        <f t="shared" si="19"/>
        <v>50.5</v>
      </c>
      <c r="P642" t="s">
        <v>8279</v>
      </c>
      <c r="Q642" s="8" t="s">
        <v>8281</v>
      </c>
    </row>
    <row r="643" spans="1:17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20">ROUND(E643/D643*100,0)</f>
        <v>119</v>
      </c>
      <c r="O643" s="7">
        <f t="shared" ref="O643:O706" si="21">IFERROR(E643/L643,"-")</f>
        <v>151.31746031746033</v>
      </c>
      <c r="P643" t="s">
        <v>8279</v>
      </c>
      <c r="Q643" s="8" t="s">
        <v>8281</v>
      </c>
    </row>
    <row r="644" spans="1:17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20"/>
        <v>1460</v>
      </c>
      <c r="O644" s="7">
        <f t="shared" si="21"/>
        <v>134.3592456301748</v>
      </c>
      <c r="P644" t="s">
        <v>8279</v>
      </c>
      <c r="Q644" s="8" t="s">
        <v>8281</v>
      </c>
    </row>
    <row r="645" spans="1:17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20"/>
        <v>106</v>
      </c>
      <c r="O645" s="7">
        <f t="shared" si="21"/>
        <v>174.02631578947367</v>
      </c>
      <c r="P645" t="s">
        <v>8279</v>
      </c>
      <c r="Q645" s="8" t="s">
        <v>8281</v>
      </c>
    </row>
    <row r="646" spans="1:17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20"/>
        <v>300</v>
      </c>
      <c r="O646" s="7">
        <f t="shared" si="21"/>
        <v>73.486268364348675</v>
      </c>
      <c r="P646" t="s">
        <v>8279</v>
      </c>
      <c r="Q646" s="8" t="s">
        <v>8281</v>
      </c>
    </row>
    <row r="647" spans="1:17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20"/>
        <v>279</v>
      </c>
      <c r="O647" s="7">
        <f t="shared" si="21"/>
        <v>23.518987341772153</v>
      </c>
      <c r="P647" t="s">
        <v>8279</v>
      </c>
      <c r="Q647" s="8" t="s">
        <v>8281</v>
      </c>
    </row>
    <row r="648" spans="1:17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20"/>
        <v>132</v>
      </c>
      <c r="O648" s="7">
        <f t="shared" si="21"/>
        <v>39.074444444444445</v>
      </c>
      <c r="P648" t="s">
        <v>8279</v>
      </c>
      <c r="Q648" s="8" t="s">
        <v>8281</v>
      </c>
    </row>
    <row r="649" spans="1:17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20"/>
        <v>107</v>
      </c>
      <c r="O649" s="7">
        <f t="shared" si="21"/>
        <v>125.94117647058823</v>
      </c>
      <c r="P649" t="s">
        <v>8279</v>
      </c>
      <c r="Q649" s="8" t="s">
        <v>8281</v>
      </c>
    </row>
    <row r="650" spans="1:17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20"/>
        <v>127</v>
      </c>
      <c r="O650" s="7">
        <f t="shared" si="21"/>
        <v>1644</v>
      </c>
      <c r="P650" t="s">
        <v>8279</v>
      </c>
      <c r="Q650" s="8" t="s">
        <v>8281</v>
      </c>
    </row>
    <row r="651" spans="1:17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20"/>
        <v>140</v>
      </c>
      <c r="O651" s="7">
        <f t="shared" si="21"/>
        <v>42.670731707317074</v>
      </c>
      <c r="P651" t="s">
        <v>8279</v>
      </c>
      <c r="Q651" s="8" t="s">
        <v>8281</v>
      </c>
    </row>
    <row r="652" spans="1:17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20"/>
        <v>112</v>
      </c>
      <c r="O652" s="7">
        <f t="shared" si="21"/>
        <v>35.125</v>
      </c>
      <c r="P652" t="s">
        <v>8279</v>
      </c>
      <c r="Q652" s="8" t="s">
        <v>8281</v>
      </c>
    </row>
    <row r="653" spans="1:17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20"/>
        <v>101</v>
      </c>
      <c r="O653" s="7">
        <f t="shared" si="21"/>
        <v>239.35238095238094</v>
      </c>
      <c r="P653" t="s">
        <v>8279</v>
      </c>
      <c r="Q653" s="8" t="s">
        <v>8281</v>
      </c>
    </row>
    <row r="654" spans="1:17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20"/>
        <v>100</v>
      </c>
      <c r="O654" s="7">
        <f t="shared" si="21"/>
        <v>107.64285714285714</v>
      </c>
      <c r="P654" t="s">
        <v>8279</v>
      </c>
      <c r="Q654" s="8" t="s">
        <v>8281</v>
      </c>
    </row>
    <row r="655" spans="1:17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20"/>
        <v>141</v>
      </c>
      <c r="O655" s="7">
        <f t="shared" si="21"/>
        <v>95.830623306233065</v>
      </c>
      <c r="P655" t="s">
        <v>8279</v>
      </c>
      <c r="Q655" s="8" t="s">
        <v>8281</v>
      </c>
    </row>
    <row r="656" spans="1:17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20"/>
        <v>267</v>
      </c>
      <c r="O656" s="7">
        <f t="shared" si="21"/>
        <v>31.663376110562684</v>
      </c>
      <c r="P656" t="s">
        <v>8279</v>
      </c>
      <c r="Q656" s="8" t="s">
        <v>8281</v>
      </c>
    </row>
    <row r="657" spans="1:17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20"/>
        <v>147</v>
      </c>
      <c r="O657" s="7">
        <f t="shared" si="21"/>
        <v>42.886861313868614</v>
      </c>
      <c r="P657" t="s">
        <v>8279</v>
      </c>
      <c r="Q657" s="8" t="s">
        <v>8281</v>
      </c>
    </row>
    <row r="658" spans="1:17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20"/>
        <v>214</v>
      </c>
      <c r="O658" s="7">
        <f t="shared" si="21"/>
        <v>122.73563218390805</v>
      </c>
      <c r="P658" t="s">
        <v>8279</v>
      </c>
      <c r="Q658" s="8" t="s">
        <v>8281</v>
      </c>
    </row>
    <row r="659" spans="1:17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20"/>
        <v>126</v>
      </c>
      <c r="O659" s="7">
        <f t="shared" si="21"/>
        <v>190.45454545454547</v>
      </c>
      <c r="P659" t="s">
        <v>8279</v>
      </c>
      <c r="Q659" s="8" t="s">
        <v>8281</v>
      </c>
    </row>
    <row r="660" spans="1:17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20"/>
        <v>104</v>
      </c>
      <c r="O660" s="7">
        <f t="shared" si="21"/>
        <v>109.33695652173913</v>
      </c>
      <c r="P660" t="s">
        <v>8279</v>
      </c>
      <c r="Q660" s="8" t="s">
        <v>8281</v>
      </c>
    </row>
    <row r="661" spans="1:17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20"/>
        <v>101</v>
      </c>
      <c r="O661" s="7">
        <f t="shared" si="21"/>
        <v>143.66666666666666</v>
      </c>
      <c r="P661" t="s">
        <v>8279</v>
      </c>
      <c r="Q661" s="8" t="s">
        <v>8281</v>
      </c>
    </row>
    <row r="662" spans="1:17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20"/>
        <v>3</v>
      </c>
      <c r="O662" s="7">
        <f t="shared" si="21"/>
        <v>84.944444444444443</v>
      </c>
      <c r="P662" t="s">
        <v>8279</v>
      </c>
      <c r="Q662" s="8" t="s">
        <v>8281</v>
      </c>
    </row>
    <row r="663" spans="1:17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20"/>
        <v>1</v>
      </c>
      <c r="O663" s="7">
        <f t="shared" si="21"/>
        <v>10.555555555555555</v>
      </c>
      <c r="P663" t="s">
        <v>8279</v>
      </c>
      <c r="Q663" s="8" t="s">
        <v>8281</v>
      </c>
    </row>
    <row r="664" spans="1:17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20"/>
        <v>0</v>
      </c>
      <c r="O664" s="7">
        <f t="shared" si="21"/>
        <v>39</v>
      </c>
      <c r="P664" t="s">
        <v>8279</v>
      </c>
      <c r="Q664" s="8" t="s">
        <v>8281</v>
      </c>
    </row>
    <row r="665" spans="1:17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20"/>
        <v>0</v>
      </c>
      <c r="O665" s="7">
        <f t="shared" si="21"/>
        <v>100</v>
      </c>
      <c r="P665" t="s">
        <v>8279</v>
      </c>
      <c r="Q665" s="8" t="s">
        <v>8281</v>
      </c>
    </row>
    <row r="666" spans="1:17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20"/>
        <v>8</v>
      </c>
      <c r="O666" s="7">
        <f t="shared" si="21"/>
        <v>31.172413793103448</v>
      </c>
      <c r="P666" t="s">
        <v>8279</v>
      </c>
      <c r="Q666" s="8" t="s">
        <v>8281</v>
      </c>
    </row>
    <row r="667" spans="1:17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20"/>
        <v>19</v>
      </c>
      <c r="O667" s="7">
        <f t="shared" si="21"/>
        <v>155.33333333333334</v>
      </c>
      <c r="P667" t="s">
        <v>8279</v>
      </c>
      <c r="Q667" s="8" t="s">
        <v>8281</v>
      </c>
    </row>
    <row r="668" spans="1:17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20"/>
        <v>0</v>
      </c>
      <c r="O668" s="7">
        <f t="shared" si="21"/>
        <v>2</v>
      </c>
      <c r="P668" t="s">
        <v>8279</v>
      </c>
      <c r="Q668" s="8" t="s">
        <v>8281</v>
      </c>
    </row>
    <row r="669" spans="1:17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20"/>
        <v>10</v>
      </c>
      <c r="O669" s="7">
        <f t="shared" si="21"/>
        <v>178.92857142857142</v>
      </c>
      <c r="P669" t="s">
        <v>8279</v>
      </c>
      <c r="Q669" s="8" t="s">
        <v>8281</v>
      </c>
    </row>
    <row r="670" spans="1:17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20"/>
        <v>5</v>
      </c>
      <c r="O670" s="7">
        <f t="shared" si="21"/>
        <v>27.36</v>
      </c>
      <c r="P670" t="s">
        <v>8279</v>
      </c>
      <c r="Q670" s="8" t="s">
        <v>8281</v>
      </c>
    </row>
    <row r="671" spans="1:17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20"/>
        <v>22</v>
      </c>
      <c r="O671" s="7">
        <f t="shared" si="21"/>
        <v>1536.25</v>
      </c>
      <c r="P671" t="s">
        <v>8279</v>
      </c>
      <c r="Q671" s="8" t="s">
        <v>8281</v>
      </c>
    </row>
    <row r="672" spans="1:17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20"/>
        <v>29</v>
      </c>
      <c r="O672" s="7">
        <f t="shared" si="21"/>
        <v>84.99677419354839</v>
      </c>
      <c r="P672" t="s">
        <v>8279</v>
      </c>
      <c r="Q672" s="8" t="s">
        <v>8281</v>
      </c>
    </row>
    <row r="673" spans="1:17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20"/>
        <v>39</v>
      </c>
      <c r="O673" s="7">
        <f t="shared" si="21"/>
        <v>788.5333333333333</v>
      </c>
      <c r="P673" t="s">
        <v>8279</v>
      </c>
      <c r="Q673" s="8" t="s">
        <v>8281</v>
      </c>
    </row>
    <row r="674" spans="1:17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20"/>
        <v>22</v>
      </c>
      <c r="O674" s="7">
        <f t="shared" si="21"/>
        <v>50.29767441860465</v>
      </c>
      <c r="P674" t="s">
        <v>8279</v>
      </c>
      <c r="Q674" s="8" t="s">
        <v>8281</v>
      </c>
    </row>
    <row r="675" spans="1:17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20"/>
        <v>0</v>
      </c>
      <c r="O675" s="7">
        <f t="shared" si="21"/>
        <v>68.333333333333329</v>
      </c>
      <c r="P675" t="s">
        <v>8279</v>
      </c>
      <c r="Q675" s="8" t="s">
        <v>8281</v>
      </c>
    </row>
    <row r="676" spans="1:17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20"/>
        <v>0</v>
      </c>
      <c r="O676" s="7">
        <f t="shared" si="21"/>
        <v>7.5</v>
      </c>
      <c r="P676" t="s">
        <v>8279</v>
      </c>
      <c r="Q676" s="8" t="s">
        <v>8281</v>
      </c>
    </row>
    <row r="677" spans="1:17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20"/>
        <v>15</v>
      </c>
      <c r="O677" s="7">
        <f t="shared" si="21"/>
        <v>34.269230769230766</v>
      </c>
      <c r="P677" t="s">
        <v>8279</v>
      </c>
      <c r="Q677" s="8" t="s">
        <v>8281</v>
      </c>
    </row>
    <row r="678" spans="1:17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20"/>
        <v>1</v>
      </c>
      <c r="O678" s="7">
        <f t="shared" si="21"/>
        <v>61.291666666666664</v>
      </c>
      <c r="P678" t="s">
        <v>8279</v>
      </c>
      <c r="Q678" s="8" t="s">
        <v>8281</v>
      </c>
    </row>
    <row r="679" spans="1:17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20"/>
        <v>26</v>
      </c>
      <c r="O679" s="7">
        <f t="shared" si="21"/>
        <v>133.25</v>
      </c>
      <c r="P679" t="s">
        <v>8279</v>
      </c>
      <c r="Q679" s="8" t="s">
        <v>8281</v>
      </c>
    </row>
    <row r="680" spans="1:17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20"/>
        <v>4</v>
      </c>
      <c r="O680" s="7">
        <f t="shared" si="21"/>
        <v>65.17647058823529</v>
      </c>
      <c r="P680" t="s">
        <v>8279</v>
      </c>
      <c r="Q680" s="8" t="s">
        <v>8281</v>
      </c>
    </row>
    <row r="681" spans="1:17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20"/>
        <v>15</v>
      </c>
      <c r="O681" s="7">
        <f t="shared" si="21"/>
        <v>93.90425531914893</v>
      </c>
      <c r="P681" t="s">
        <v>8279</v>
      </c>
      <c r="Q681" s="8" t="s">
        <v>8281</v>
      </c>
    </row>
    <row r="682" spans="1:17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20"/>
        <v>26</v>
      </c>
      <c r="O682" s="7">
        <f t="shared" si="21"/>
        <v>150.65116279069767</v>
      </c>
      <c r="P682" t="s">
        <v>8279</v>
      </c>
      <c r="Q682" s="8" t="s">
        <v>8281</v>
      </c>
    </row>
    <row r="683" spans="1:17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20"/>
        <v>0</v>
      </c>
      <c r="O683" s="7">
        <f t="shared" si="21"/>
        <v>1</v>
      </c>
      <c r="P683" t="s">
        <v>8279</v>
      </c>
      <c r="Q683" s="8" t="s">
        <v>8281</v>
      </c>
    </row>
    <row r="684" spans="1:17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20"/>
        <v>0</v>
      </c>
      <c r="O684" s="7">
        <f t="shared" si="21"/>
        <v>13.25</v>
      </c>
      <c r="P684" t="s">
        <v>8279</v>
      </c>
      <c r="Q684" s="8" t="s">
        <v>8281</v>
      </c>
    </row>
    <row r="685" spans="1:17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20"/>
        <v>1</v>
      </c>
      <c r="O685" s="7">
        <f t="shared" si="21"/>
        <v>99.333333333333329</v>
      </c>
      <c r="P685" t="s">
        <v>8279</v>
      </c>
      <c r="Q685" s="8" t="s">
        <v>8281</v>
      </c>
    </row>
    <row r="686" spans="1:17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20"/>
        <v>7</v>
      </c>
      <c r="O686" s="7">
        <f t="shared" si="21"/>
        <v>177.39259259259259</v>
      </c>
      <c r="P686" t="s">
        <v>8279</v>
      </c>
      <c r="Q686" s="8" t="s">
        <v>8281</v>
      </c>
    </row>
    <row r="687" spans="1:17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20"/>
        <v>28</v>
      </c>
      <c r="O687" s="7">
        <f t="shared" si="21"/>
        <v>55.3</v>
      </c>
      <c r="P687" t="s">
        <v>8279</v>
      </c>
      <c r="Q687" s="8" t="s">
        <v>8281</v>
      </c>
    </row>
    <row r="688" spans="1:17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20"/>
        <v>0</v>
      </c>
      <c r="O688" s="7" t="str">
        <f t="shared" si="21"/>
        <v>-</v>
      </c>
      <c r="P688" t="s">
        <v>8279</v>
      </c>
      <c r="Q688" s="8" t="s">
        <v>8281</v>
      </c>
    </row>
    <row r="689" spans="1:17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20"/>
        <v>4</v>
      </c>
      <c r="O689" s="7">
        <f t="shared" si="21"/>
        <v>591.66666666666663</v>
      </c>
      <c r="P689" t="s">
        <v>8279</v>
      </c>
      <c r="Q689" s="8" t="s">
        <v>8281</v>
      </c>
    </row>
    <row r="690" spans="1:17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20"/>
        <v>73</v>
      </c>
      <c r="O690" s="7">
        <f t="shared" si="21"/>
        <v>405.5</v>
      </c>
      <c r="P690" t="s">
        <v>8279</v>
      </c>
      <c r="Q690" s="8" t="s">
        <v>8281</v>
      </c>
    </row>
    <row r="691" spans="1:17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20"/>
        <v>58</v>
      </c>
      <c r="O691" s="7">
        <f t="shared" si="21"/>
        <v>343.14732142857144</v>
      </c>
      <c r="P691" t="s">
        <v>8279</v>
      </c>
      <c r="Q691" s="8" t="s">
        <v>8281</v>
      </c>
    </row>
    <row r="692" spans="1:17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20"/>
        <v>12</v>
      </c>
      <c r="O692" s="7">
        <f t="shared" si="21"/>
        <v>72.588235294117652</v>
      </c>
      <c r="P692" t="s">
        <v>8279</v>
      </c>
      <c r="Q692" s="8" t="s">
        <v>8281</v>
      </c>
    </row>
    <row r="693" spans="1:17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20"/>
        <v>1</v>
      </c>
      <c r="O693" s="7">
        <f t="shared" si="21"/>
        <v>26</v>
      </c>
      <c r="P693" t="s">
        <v>8279</v>
      </c>
      <c r="Q693" s="8" t="s">
        <v>8281</v>
      </c>
    </row>
    <row r="694" spans="1:17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20"/>
        <v>7</v>
      </c>
      <c r="O694" s="7">
        <f t="shared" si="21"/>
        <v>6.4975124378109452</v>
      </c>
      <c r="P694" t="s">
        <v>8279</v>
      </c>
      <c r="Q694" s="8" t="s">
        <v>8281</v>
      </c>
    </row>
    <row r="695" spans="1:17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20"/>
        <v>35</v>
      </c>
      <c r="O695" s="7">
        <f t="shared" si="21"/>
        <v>119.38513513513513</v>
      </c>
      <c r="P695" t="s">
        <v>8279</v>
      </c>
      <c r="Q695" s="8" t="s">
        <v>8281</v>
      </c>
    </row>
    <row r="696" spans="1:17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20"/>
        <v>0</v>
      </c>
      <c r="O696" s="7">
        <f t="shared" si="21"/>
        <v>84.285714285714292</v>
      </c>
      <c r="P696" t="s">
        <v>8279</v>
      </c>
      <c r="Q696" s="8" t="s">
        <v>8281</v>
      </c>
    </row>
    <row r="697" spans="1:17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20"/>
        <v>1</v>
      </c>
      <c r="O697" s="7">
        <f t="shared" si="21"/>
        <v>90.857142857142861</v>
      </c>
      <c r="P697" t="s">
        <v>8279</v>
      </c>
      <c r="Q697" s="8" t="s">
        <v>8281</v>
      </c>
    </row>
    <row r="698" spans="1:17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20"/>
        <v>0</v>
      </c>
      <c r="O698" s="7">
        <f t="shared" si="21"/>
        <v>1</v>
      </c>
      <c r="P698" t="s">
        <v>8279</v>
      </c>
      <c r="Q698" s="8" t="s">
        <v>8281</v>
      </c>
    </row>
    <row r="699" spans="1:17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20"/>
        <v>46</v>
      </c>
      <c r="O699" s="7">
        <f t="shared" si="21"/>
        <v>20.342105263157894</v>
      </c>
      <c r="P699" t="s">
        <v>8279</v>
      </c>
      <c r="Q699" s="8" t="s">
        <v>8281</v>
      </c>
    </row>
    <row r="700" spans="1:17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20"/>
        <v>15</v>
      </c>
      <c r="O700" s="7">
        <f t="shared" si="21"/>
        <v>530.68965517241384</v>
      </c>
      <c r="P700" t="s">
        <v>8279</v>
      </c>
      <c r="Q700" s="8" t="s">
        <v>8281</v>
      </c>
    </row>
    <row r="701" spans="1:17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20"/>
        <v>82</v>
      </c>
      <c r="O701" s="7">
        <f t="shared" si="21"/>
        <v>120.39184269662923</v>
      </c>
      <c r="P701" t="s">
        <v>8279</v>
      </c>
      <c r="Q701" s="8" t="s">
        <v>8281</v>
      </c>
    </row>
    <row r="702" spans="1:17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20"/>
        <v>3</v>
      </c>
      <c r="O702" s="7">
        <f t="shared" si="21"/>
        <v>13</v>
      </c>
      <c r="P702" t="s">
        <v>8279</v>
      </c>
      <c r="Q702" s="8" t="s">
        <v>8281</v>
      </c>
    </row>
    <row r="703" spans="1:17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20"/>
        <v>27</v>
      </c>
      <c r="O703" s="7">
        <f t="shared" si="21"/>
        <v>291.33333333333331</v>
      </c>
      <c r="P703" t="s">
        <v>8279</v>
      </c>
      <c r="Q703" s="8" t="s">
        <v>8281</v>
      </c>
    </row>
    <row r="704" spans="1:17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20"/>
        <v>31</v>
      </c>
      <c r="O704" s="7">
        <f t="shared" si="21"/>
        <v>124.9191891891892</v>
      </c>
      <c r="P704" t="s">
        <v>8279</v>
      </c>
      <c r="Q704" s="8" t="s">
        <v>8281</v>
      </c>
    </row>
    <row r="705" spans="1:17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20"/>
        <v>6</v>
      </c>
      <c r="O705" s="7">
        <f t="shared" si="21"/>
        <v>119.57142857142857</v>
      </c>
      <c r="P705" t="s">
        <v>8279</v>
      </c>
      <c r="Q705" s="8" t="s">
        <v>8281</v>
      </c>
    </row>
    <row r="706" spans="1:17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20"/>
        <v>1</v>
      </c>
      <c r="O706" s="7">
        <f t="shared" si="21"/>
        <v>120.25</v>
      </c>
      <c r="P706" t="s">
        <v>8279</v>
      </c>
      <c r="Q706" s="8" t="s">
        <v>8281</v>
      </c>
    </row>
    <row r="707" spans="1:17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22">ROUND(E707/D707*100,0)</f>
        <v>1</v>
      </c>
      <c r="O707" s="7">
        <f t="shared" ref="O707:O770" si="23">IFERROR(E707/L707,"-")</f>
        <v>195.4</v>
      </c>
      <c r="P707" t="s">
        <v>8279</v>
      </c>
      <c r="Q707" s="8" t="s">
        <v>8281</v>
      </c>
    </row>
    <row r="708" spans="1:17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22"/>
        <v>0</v>
      </c>
      <c r="O708" s="7" t="str">
        <f t="shared" si="23"/>
        <v>-</v>
      </c>
      <c r="P708" t="s">
        <v>8279</v>
      </c>
      <c r="Q708" s="8" t="s">
        <v>8281</v>
      </c>
    </row>
    <row r="709" spans="1:17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22"/>
        <v>79</v>
      </c>
      <c r="O709" s="7">
        <f t="shared" si="23"/>
        <v>117.69868421052631</v>
      </c>
      <c r="P709" t="s">
        <v>8279</v>
      </c>
      <c r="Q709" s="8" t="s">
        <v>8281</v>
      </c>
    </row>
    <row r="710" spans="1:17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22"/>
        <v>22</v>
      </c>
      <c r="O710" s="7">
        <f t="shared" si="23"/>
        <v>23.948509485094849</v>
      </c>
      <c r="P710" t="s">
        <v>8279</v>
      </c>
      <c r="Q710" s="8" t="s">
        <v>8281</v>
      </c>
    </row>
    <row r="711" spans="1:17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22"/>
        <v>0</v>
      </c>
      <c r="O711" s="7">
        <f t="shared" si="23"/>
        <v>30.5</v>
      </c>
      <c r="P711" t="s">
        <v>8279</v>
      </c>
      <c r="Q711" s="8" t="s">
        <v>8281</v>
      </c>
    </row>
    <row r="712" spans="1:17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22"/>
        <v>0</v>
      </c>
      <c r="O712" s="7" t="str">
        <f t="shared" si="23"/>
        <v>-</v>
      </c>
      <c r="P712" t="s">
        <v>8279</v>
      </c>
      <c r="Q712" s="8" t="s">
        <v>8281</v>
      </c>
    </row>
    <row r="713" spans="1:17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22"/>
        <v>34</v>
      </c>
      <c r="O713" s="7">
        <f t="shared" si="23"/>
        <v>99.973372781065095</v>
      </c>
      <c r="P713" t="s">
        <v>8279</v>
      </c>
      <c r="Q713" s="8" t="s">
        <v>8281</v>
      </c>
    </row>
    <row r="714" spans="1:17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22"/>
        <v>0</v>
      </c>
      <c r="O714" s="7">
        <f t="shared" si="23"/>
        <v>26.25</v>
      </c>
      <c r="P714" t="s">
        <v>8279</v>
      </c>
      <c r="Q714" s="8" t="s">
        <v>8281</v>
      </c>
    </row>
    <row r="715" spans="1:17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22"/>
        <v>1</v>
      </c>
      <c r="O715" s="7">
        <f t="shared" si="23"/>
        <v>199</v>
      </c>
      <c r="P715" t="s">
        <v>8279</v>
      </c>
      <c r="Q715" s="8" t="s">
        <v>8281</v>
      </c>
    </row>
    <row r="716" spans="1:17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22"/>
        <v>15</v>
      </c>
      <c r="O716" s="7">
        <f t="shared" si="23"/>
        <v>80.321428571428569</v>
      </c>
      <c r="P716" t="s">
        <v>8279</v>
      </c>
      <c r="Q716" s="8" t="s">
        <v>8281</v>
      </c>
    </row>
    <row r="717" spans="1:17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22"/>
        <v>5</v>
      </c>
      <c r="O717" s="7">
        <f t="shared" si="23"/>
        <v>115.75</v>
      </c>
      <c r="P717" t="s">
        <v>8279</v>
      </c>
      <c r="Q717" s="8" t="s">
        <v>8281</v>
      </c>
    </row>
    <row r="718" spans="1:17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22"/>
        <v>10</v>
      </c>
      <c r="O718" s="7">
        <f t="shared" si="23"/>
        <v>44.6875</v>
      </c>
      <c r="P718" t="s">
        <v>8279</v>
      </c>
      <c r="Q718" s="8" t="s">
        <v>8281</v>
      </c>
    </row>
    <row r="719" spans="1:17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22"/>
        <v>0</v>
      </c>
      <c r="O719" s="7">
        <f t="shared" si="23"/>
        <v>76.25</v>
      </c>
      <c r="P719" t="s">
        <v>8279</v>
      </c>
      <c r="Q719" s="8" t="s">
        <v>8281</v>
      </c>
    </row>
    <row r="720" spans="1:17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22"/>
        <v>1</v>
      </c>
      <c r="O720" s="7">
        <f t="shared" si="23"/>
        <v>22.5</v>
      </c>
      <c r="P720" t="s">
        <v>8279</v>
      </c>
      <c r="Q720" s="8" t="s">
        <v>8281</v>
      </c>
    </row>
    <row r="721" spans="1:17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22"/>
        <v>1</v>
      </c>
      <c r="O721" s="7">
        <f t="shared" si="23"/>
        <v>19.399999999999999</v>
      </c>
      <c r="P721" t="s">
        <v>8279</v>
      </c>
      <c r="Q721" s="8" t="s">
        <v>8281</v>
      </c>
    </row>
    <row r="722" spans="1:17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22"/>
        <v>144</v>
      </c>
      <c r="O722" s="7">
        <f t="shared" si="23"/>
        <v>66.707317073170728</v>
      </c>
      <c r="P722" t="s">
        <v>8282</v>
      </c>
      <c r="Q722" s="8" t="s">
        <v>8283</v>
      </c>
    </row>
    <row r="723" spans="1:17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22"/>
        <v>122</v>
      </c>
      <c r="O723" s="7">
        <f t="shared" si="23"/>
        <v>84.142857142857139</v>
      </c>
      <c r="P723" t="s">
        <v>8282</v>
      </c>
      <c r="Q723" s="8" t="s">
        <v>8283</v>
      </c>
    </row>
    <row r="724" spans="1:17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22"/>
        <v>132</v>
      </c>
      <c r="O724" s="7">
        <f t="shared" si="23"/>
        <v>215.72549019607843</v>
      </c>
      <c r="P724" t="s">
        <v>8282</v>
      </c>
      <c r="Q724" s="8" t="s">
        <v>8283</v>
      </c>
    </row>
    <row r="725" spans="1:17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22"/>
        <v>109</v>
      </c>
      <c r="O725" s="7">
        <f t="shared" si="23"/>
        <v>54.69</v>
      </c>
      <c r="P725" t="s">
        <v>8282</v>
      </c>
      <c r="Q725" s="8" t="s">
        <v>8283</v>
      </c>
    </row>
    <row r="726" spans="1:17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22"/>
        <v>105</v>
      </c>
      <c r="O726" s="7">
        <f t="shared" si="23"/>
        <v>51.62944055944056</v>
      </c>
      <c r="P726" t="s">
        <v>8282</v>
      </c>
      <c r="Q726" s="8" t="s">
        <v>8283</v>
      </c>
    </row>
    <row r="727" spans="1:17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22"/>
        <v>100</v>
      </c>
      <c r="O727" s="7">
        <f t="shared" si="23"/>
        <v>143.35714285714286</v>
      </c>
      <c r="P727" t="s">
        <v>8282</v>
      </c>
      <c r="Q727" s="8" t="s">
        <v>8283</v>
      </c>
    </row>
    <row r="728" spans="1:17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22"/>
        <v>101</v>
      </c>
      <c r="O728" s="7">
        <f t="shared" si="23"/>
        <v>72.428571428571431</v>
      </c>
      <c r="P728" t="s">
        <v>8282</v>
      </c>
      <c r="Q728" s="8" t="s">
        <v>8283</v>
      </c>
    </row>
    <row r="729" spans="1:17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22"/>
        <v>156</v>
      </c>
      <c r="O729" s="7">
        <f t="shared" si="23"/>
        <v>36.530201342281877</v>
      </c>
      <c r="P729" t="s">
        <v>8282</v>
      </c>
      <c r="Q729" s="8" t="s">
        <v>8283</v>
      </c>
    </row>
    <row r="730" spans="1:17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22"/>
        <v>106</v>
      </c>
      <c r="O730" s="7">
        <f t="shared" si="23"/>
        <v>60.903461538461535</v>
      </c>
      <c r="P730" t="s">
        <v>8282</v>
      </c>
      <c r="Q730" s="8" t="s">
        <v>8283</v>
      </c>
    </row>
    <row r="731" spans="1:17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22"/>
        <v>131</v>
      </c>
      <c r="O731" s="7">
        <f t="shared" si="23"/>
        <v>43.55</v>
      </c>
      <c r="P731" t="s">
        <v>8282</v>
      </c>
      <c r="Q731" s="8" t="s">
        <v>8283</v>
      </c>
    </row>
    <row r="732" spans="1:17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22"/>
        <v>132</v>
      </c>
      <c r="O732" s="7">
        <f t="shared" si="23"/>
        <v>99.766037735849054</v>
      </c>
      <c r="P732" t="s">
        <v>8282</v>
      </c>
      <c r="Q732" s="8" t="s">
        <v>8283</v>
      </c>
    </row>
    <row r="733" spans="1:17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22"/>
        <v>126</v>
      </c>
      <c r="O733" s="7">
        <f t="shared" si="23"/>
        <v>88.732394366197184</v>
      </c>
      <c r="P733" t="s">
        <v>8282</v>
      </c>
      <c r="Q733" s="8" t="s">
        <v>8283</v>
      </c>
    </row>
    <row r="734" spans="1:17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22"/>
        <v>160</v>
      </c>
      <c r="O734" s="7">
        <f t="shared" si="23"/>
        <v>4.9230769230769234</v>
      </c>
      <c r="P734" t="s">
        <v>8282</v>
      </c>
      <c r="Q734" s="8" t="s">
        <v>8283</v>
      </c>
    </row>
    <row r="735" spans="1:17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22"/>
        <v>120</v>
      </c>
      <c r="O735" s="7">
        <f t="shared" si="23"/>
        <v>17.822485207100591</v>
      </c>
      <c r="P735" t="s">
        <v>8282</v>
      </c>
      <c r="Q735" s="8" t="s">
        <v>8283</v>
      </c>
    </row>
    <row r="736" spans="1:17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22"/>
        <v>126</v>
      </c>
      <c r="O736" s="7">
        <f t="shared" si="23"/>
        <v>187.19298245614036</v>
      </c>
      <c r="P736" t="s">
        <v>8282</v>
      </c>
      <c r="Q736" s="8" t="s">
        <v>8283</v>
      </c>
    </row>
    <row r="737" spans="1:17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22"/>
        <v>114</v>
      </c>
      <c r="O737" s="7">
        <f t="shared" si="23"/>
        <v>234.80786026200875</v>
      </c>
      <c r="P737" t="s">
        <v>8282</v>
      </c>
      <c r="Q737" s="8" t="s">
        <v>8283</v>
      </c>
    </row>
    <row r="738" spans="1:17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22"/>
        <v>315</v>
      </c>
      <c r="O738" s="7">
        <f t="shared" si="23"/>
        <v>105.04629629629629</v>
      </c>
      <c r="P738" t="s">
        <v>8282</v>
      </c>
      <c r="Q738" s="8" t="s">
        <v>8283</v>
      </c>
    </row>
    <row r="739" spans="1:17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22"/>
        <v>122</v>
      </c>
      <c r="O739" s="7">
        <f t="shared" si="23"/>
        <v>56.666666666666664</v>
      </c>
      <c r="P739" t="s">
        <v>8282</v>
      </c>
      <c r="Q739" s="8" t="s">
        <v>8283</v>
      </c>
    </row>
    <row r="740" spans="1:17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22"/>
        <v>107</v>
      </c>
      <c r="O740" s="7">
        <f t="shared" si="23"/>
        <v>39.048780487804876</v>
      </c>
      <c r="P740" t="s">
        <v>8282</v>
      </c>
      <c r="Q740" s="8" t="s">
        <v>8283</v>
      </c>
    </row>
    <row r="741" spans="1:17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22"/>
        <v>158</v>
      </c>
      <c r="O741" s="7">
        <f t="shared" si="23"/>
        <v>68.345323741007192</v>
      </c>
      <c r="P741" t="s">
        <v>8282</v>
      </c>
      <c r="Q741" s="8" t="s">
        <v>8283</v>
      </c>
    </row>
    <row r="742" spans="1:17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22"/>
        <v>107</v>
      </c>
      <c r="O742" s="7">
        <f t="shared" si="23"/>
        <v>169.57894736842104</v>
      </c>
      <c r="P742" t="s">
        <v>8282</v>
      </c>
      <c r="Q742" s="8" t="s">
        <v>8283</v>
      </c>
    </row>
    <row r="743" spans="1:17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22"/>
        <v>102</v>
      </c>
      <c r="O743" s="7">
        <f t="shared" si="23"/>
        <v>141.42340425531913</v>
      </c>
      <c r="P743" t="s">
        <v>8282</v>
      </c>
      <c r="Q743" s="8" t="s">
        <v>8283</v>
      </c>
    </row>
    <row r="744" spans="1:17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22"/>
        <v>111</v>
      </c>
      <c r="O744" s="7">
        <f t="shared" si="23"/>
        <v>67.391304347826093</v>
      </c>
      <c r="P744" t="s">
        <v>8282</v>
      </c>
      <c r="Q744" s="8" t="s">
        <v>8283</v>
      </c>
    </row>
    <row r="745" spans="1:17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22"/>
        <v>148</v>
      </c>
      <c r="O745" s="7">
        <f t="shared" si="23"/>
        <v>54.266666666666666</v>
      </c>
      <c r="P745" t="s">
        <v>8282</v>
      </c>
      <c r="Q745" s="8" t="s">
        <v>8283</v>
      </c>
    </row>
    <row r="746" spans="1:17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22"/>
        <v>102</v>
      </c>
      <c r="O746" s="7">
        <f t="shared" si="23"/>
        <v>82.516129032258064</v>
      </c>
      <c r="P746" t="s">
        <v>8282</v>
      </c>
      <c r="Q746" s="8" t="s">
        <v>8283</v>
      </c>
    </row>
    <row r="747" spans="1:17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22"/>
        <v>179</v>
      </c>
      <c r="O747" s="7">
        <f t="shared" si="23"/>
        <v>53.729729729729726</v>
      </c>
      <c r="P747" t="s">
        <v>8282</v>
      </c>
      <c r="Q747" s="8" t="s">
        <v>8283</v>
      </c>
    </row>
    <row r="748" spans="1:17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22"/>
        <v>111</v>
      </c>
      <c r="O748" s="7">
        <f t="shared" si="23"/>
        <v>34.206185567010309</v>
      </c>
      <c r="P748" t="s">
        <v>8282</v>
      </c>
      <c r="Q748" s="8" t="s">
        <v>8283</v>
      </c>
    </row>
    <row r="749" spans="1:17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22"/>
        <v>100</v>
      </c>
      <c r="O749" s="7">
        <f t="shared" si="23"/>
        <v>127.32727272727273</v>
      </c>
      <c r="P749" t="s">
        <v>8282</v>
      </c>
      <c r="Q749" s="8" t="s">
        <v>8283</v>
      </c>
    </row>
    <row r="750" spans="1:17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22"/>
        <v>100</v>
      </c>
      <c r="O750" s="7">
        <f t="shared" si="23"/>
        <v>45.56818181818182</v>
      </c>
      <c r="P750" t="s">
        <v>8282</v>
      </c>
      <c r="Q750" s="8" t="s">
        <v>8283</v>
      </c>
    </row>
    <row r="751" spans="1:17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22"/>
        <v>106</v>
      </c>
      <c r="O751" s="7">
        <f t="shared" si="23"/>
        <v>95.963636363636368</v>
      </c>
      <c r="P751" t="s">
        <v>8282</v>
      </c>
      <c r="Q751" s="8" t="s">
        <v>8283</v>
      </c>
    </row>
    <row r="752" spans="1:17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22"/>
        <v>103</v>
      </c>
      <c r="O752" s="7">
        <f t="shared" si="23"/>
        <v>77.271186440677965</v>
      </c>
      <c r="P752" t="s">
        <v>8282</v>
      </c>
      <c r="Q752" s="8" t="s">
        <v>8283</v>
      </c>
    </row>
    <row r="753" spans="1:17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22"/>
        <v>119</v>
      </c>
      <c r="O753" s="7">
        <f t="shared" si="23"/>
        <v>57.338709677419352</v>
      </c>
      <c r="P753" t="s">
        <v>8282</v>
      </c>
      <c r="Q753" s="8" t="s">
        <v>8283</v>
      </c>
    </row>
    <row r="754" spans="1:17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22"/>
        <v>112</v>
      </c>
      <c r="O754" s="7">
        <f t="shared" si="23"/>
        <v>53.19047619047619</v>
      </c>
      <c r="P754" t="s">
        <v>8282</v>
      </c>
      <c r="Q754" s="8" t="s">
        <v>8283</v>
      </c>
    </row>
    <row r="755" spans="1:17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22"/>
        <v>128</v>
      </c>
      <c r="O755" s="7">
        <f t="shared" si="23"/>
        <v>492.30769230769232</v>
      </c>
      <c r="P755" t="s">
        <v>8282</v>
      </c>
      <c r="Q755" s="8" t="s">
        <v>8283</v>
      </c>
    </row>
    <row r="756" spans="1:17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22"/>
        <v>104</v>
      </c>
      <c r="O756" s="7">
        <f t="shared" si="23"/>
        <v>42.346938775510203</v>
      </c>
      <c r="P756" t="s">
        <v>8282</v>
      </c>
      <c r="Q756" s="8" t="s">
        <v>8283</v>
      </c>
    </row>
    <row r="757" spans="1:17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22"/>
        <v>102</v>
      </c>
      <c r="O757" s="7">
        <f t="shared" si="23"/>
        <v>37.466029411764708</v>
      </c>
      <c r="P757" t="s">
        <v>8282</v>
      </c>
      <c r="Q757" s="8" t="s">
        <v>8283</v>
      </c>
    </row>
    <row r="758" spans="1:17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22"/>
        <v>118</v>
      </c>
      <c r="O758" s="7">
        <f t="shared" si="23"/>
        <v>37.454545454545453</v>
      </c>
      <c r="P758" t="s">
        <v>8282</v>
      </c>
      <c r="Q758" s="8" t="s">
        <v>8283</v>
      </c>
    </row>
    <row r="759" spans="1:17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22"/>
        <v>238</v>
      </c>
      <c r="O759" s="7">
        <f t="shared" si="23"/>
        <v>33.055555555555557</v>
      </c>
      <c r="P759" t="s">
        <v>8282</v>
      </c>
      <c r="Q759" s="8" t="s">
        <v>8283</v>
      </c>
    </row>
    <row r="760" spans="1:17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22"/>
        <v>102</v>
      </c>
      <c r="O760" s="7">
        <f t="shared" si="23"/>
        <v>134.21052631578948</v>
      </c>
      <c r="P760" t="s">
        <v>8282</v>
      </c>
      <c r="Q760" s="8" t="s">
        <v>8283</v>
      </c>
    </row>
    <row r="761" spans="1:17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22"/>
        <v>102</v>
      </c>
      <c r="O761" s="7">
        <f t="shared" si="23"/>
        <v>51.474747474747474</v>
      </c>
      <c r="P761" t="s">
        <v>8282</v>
      </c>
      <c r="Q761" s="8" t="s">
        <v>8283</v>
      </c>
    </row>
    <row r="762" spans="1:17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22"/>
        <v>0</v>
      </c>
      <c r="O762" s="7" t="str">
        <f t="shared" si="23"/>
        <v>-</v>
      </c>
      <c r="P762" t="s">
        <v>8282</v>
      </c>
      <c r="Q762" s="8" t="s">
        <v>8268</v>
      </c>
    </row>
    <row r="763" spans="1:17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22"/>
        <v>5</v>
      </c>
      <c r="O763" s="7">
        <f t="shared" si="23"/>
        <v>39.166666666666664</v>
      </c>
      <c r="P763" t="s">
        <v>8282</v>
      </c>
      <c r="Q763" s="8" t="s">
        <v>8268</v>
      </c>
    </row>
    <row r="764" spans="1:17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22"/>
        <v>0</v>
      </c>
      <c r="O764" s="7" t="str">
        <f t="shared" si="23"/>
        <v>-</v>
      </c>
      <c r="P764" t="s">
        <v>8282</v>
      </c>
      <c r="Q764" s="8" t="s">
        <v>8268</v>
      </c>
    </row>
    <row r="765" spans="1:17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22"/>
        <v>0</v>
      </c>
      <c r="O765" s="7">
        <f t="shared" si="23"/>
        <v>5</v>
      </c>
      <c r="P765" t="s">
        <v>8282</v>
      </c>
      <c r="Q765" s="8" t="s">
        <v>8268</v>
      </c>
    </row>
    <row r="766" spans="1:17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22"/>
        <v>0</v>
      </c>
      <c r="O766" s="7" t="str">
        <f t="shared" si="23"/>
        <v>-</v>
      </c>
      <c r="P766" t="s">
        <v>8282</v>
      </c>
      <c r="Q766" s="8" t="s">
        <v>8268</v>
      </c>
    </row>
    <row r="767" spans="1:17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22"/>
        <v>36</v>
      </c>
      <c r="O767" s="7">
        <f t="shared" si="23"/>
        <v>57.295454545454547</v>
      </c>
      <c r="P767" t="s">
        <v>8282</v>
      </c>
      <c r="Q767" s="8" t="s">
        <v>8268</v>
      </c>
    </row>
    <row r="768" spans="1:17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22"/>
        <v>0</v>
      </c>
      <c r="O768" s="7" t="str">
        <f t="shared" si="23"/>
        <v>-</v>
      </c>
      <c r="P768" t="s">
        <v>8282</v>
      </c>
      <c r="Q768" s="8" t="s">
        <v>8268</v>
      </c>
    </row>
    <row r="769" spans="1:17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22"/>
        <v>4</v>
      </c>
      <c r="O769" s="7">
        <f t="shared" si="23"/>
        <v>59</v>
      </c>
      <c r="P769" t="s">
        <v>8282</v>
      </c>
      <c r="Q769" s="8" t="s">
        <v>8268</v>
      </c>
    </row>
    <row r="770" spans="1:17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22"/>
        <v>0</v>
      </c>
      <c r="O770" s="7" t="str">
        <f t="shared" si="23"/>
        <v>-</v>
      </c>
      <c r="P770" t="s">
        <v>8282</v>
      </c>
      <c r="Q770" s="8" t="s">
        <v>8268</v>
      </c>
    </row>
    <row r="771" spans="1:17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24">ROUND(E771/D771*100,0)</f>
        <v>41</v>
      </c>
      <c r="O771" s="7">
        <f t="shared" ref="O771:O834" si="25">IFERROR(E771/L771,"-")</f>
        <v>31.846153846153847</v>
      </c>
      <c r="P771" t="s">
        <v>8282</v>
      </c>
      <c r="Q771" s="8" t="s">
        <v>8268</v>
      </c>
    </row>
    <row r="772" spans="1:17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24"/>
        <v>0</v>
      </c>
      <c r="O772" s="7" t="str">
        <f t="shared" si="25"/>
        <v>-</v>
      </c>
      <c r="P772" t="s">
        <v>8282</v>
      </c>
      <c r="Q772" s="8" t="s">
        <v>8268</v>
      </c>
    </row>
    <row r="773" spans="1:17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24"/>
        <v>0</v>
      </c>
      <c r="O773" s="7">
        <f t="shared" si="25"/>
        <v>10</v>
      </c>
      <c r="P773" t="s">
        <v>8282</v>
      </c>
      <c r="Q773" s="8" t="s">
        <v>8268</v>
      </c>
    </row>
    <row r="774" spans="1:17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24"/>
        <v>3</v>
      </c>
      <c r="O774" s="7">
        <f t="shared" si="25"/>
        <v>50</v>
      </c>
      <c r="P774" t="s">
        <v>8282</v>
      </c>
      <c r="Q774" s="8" t="s">
        <v>8268</v>
      </c>
    </row>
    <row r="775" spans="1:17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24"/>
        <v>1</v>
      </c>
      <c r="O775" s="7">
        <f t="shared" si="25"/>
        <v>16</v>
      </c>
      <c r="P775" t="s">
        <v>8282</v>
      </c>
      <c r="Q775" s="8" t="s">
        <v>8268</v>
      </c>
    </row>
    <row r="776" spans="1:17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24"/>
        <v>70</v>
      </c>
      <c r="O776" s="7">
        <f t="shared" si="25"/>
        <v>39</v>
      </c>
      <c r="P776" t="s">
        <v>8282</v>
      </c>
      <c r="Q776" s="8" t="s">
        <v>8268</v>
      </c>
    </row>
    <row r="777" spans="1:17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24"/>
        <v>2</v>
      </c>
      <c r="O777" s="7">
        <f t="shared" si="25"/>
        <v>34</v>
      </c>
      <c r="P777" t="s">
        <v>8282</v>
      </c>
      <c r="Q777" s="8" t="s">
        <v>8268</v>
      </c>
    </row>
    <row r="778" spans="1:17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24"/>
        <v>51</v>
      </c>
      <c r="O778" s="7">
        <f t="shared" si="25"/>
        <v>63.122807017543863</v>
      </c>
      <c r="P778" t="s">
        <v>8282</v>
      </c>
      <c r="Q778" s="8" t="s">
        <v>8268</v>
      </c>
    </row>
    <row r="779" spans="1:17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24"/>
        <v>1</v>
      </c>
      <c r="O779" s="7">
        <f t="shared" si="25"/>
        <v>7</v>
      </c>
      <c r="P779" t="s">
        <v>8282</v>
      </c>
      <c r="Q779" s="8" t="s">
        <v>8268</v>
      </c>
    </row>
    <row r="780" spans="1:17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24"/>
        <v>0</v>
      </c>
      <c r="O780" s="7">
        <f t="shared" si="25"/>
        <v>2</v>
      </c>
      <c r="P780" t="s">
        <v>8282</v>
      </c>
      <c r="Q780" s="8" t="s">
        <v>8268</v>
      </c>
    </row>
    <row r="781" spans="1:17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24"/>
        <v>3</v>
      </c>
      <c r="O781" s="7">
        <f t="shared" si="25"/>
        <v>66.666666666666671</v>
      </c>
      <c r="P781" t="s">
        <v>8282</v>
      </c>
      <c r="Q781" s="8" t="s">
        <v>8268</v>
      </c>
    </row>
    <row r="782" spans="1:17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24"/>
        <v>104</v>
      </c>
      <c r="O782" s="7">
        <f t="shared" si="25"/>
        <v>38.518518518518519</v>
      </c>
      <c r="P782" t="s">
        <v>8270</v>
      </c>
      <c r="Q782" s="8" t="s">
        <v>8269</v>
      </c>
    </row>
    <row r="783" spans="1:17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24"/>
        <v>133</v>
      </c>
      <c r="O783" s="7">
        <f t="shared" si="25"/>
        <v>42.609200000000001</v>
      </c>
      <c r="P783" t="s">
        <v>8270</v>
      </c>
      <c r="Q783" s="8" t="s">
        <v>8269</v>
      </c>
    </row>
    <row r="784" spans="1:17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24"/>
        <v>100</v>
      </c>
      <c r="O784" s="7">
        <f t="shared" si="25"/>
        <v>50</v>
      </c>
      <c r="P784" t="s">
        <v>8270</v>
      </c>
      <c r="Q784" s="8" t="s">
        <v>8269</v>
      </c>
    </row>
    <row r="785" spans="1:17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24"/>
        <v>148</v>
      </c>
      <c r="O785" s="7">
        <f t="shared" si="25"/>
        <v>63.485714285714288</v>
      </c>
      <c r="P785" t="s">
        <v>8270</v>
      </c>
      <c r="Q785" s="8" t="s">
        <v>8269</v>
      </c>
    </row>
    <row r="786" spans="1:17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24"/>
        <v>103</v>
      </c>
      <c r="O786" s="7">
        <f t="shared" si="25"/>
        <v>102.5</v>
      </c>
      <c r="P786" t="s">
        <v>8270</v>
      </c>
      <c r="Q786" s="8" t="s">
        <v>8269</v>
      </c>
    </row>
    <row r="787" spans="1:17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24"/>
        <v>181</v>
      </c>
      <c r="O787" s="7">
        <f t="shared" si="25"/>
        <v>31.142758620689655</v>
      </c>
      <c r="P787" t="s">
        <v>8270</v>
      </c>
      <c r="Q787" s="8" t="s">
        <v>8269</v>
      </c>
    </row>
    <row r="788" spans="1:17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24"/>
        <v>143</v>
      </c>
      <c r="O788" s="7">
        <f t="shared" si="25"/>
        <v>162.27272727272728</v>
      </c>
      <c r="P788" t="s">
        <v>8270</v>
      </c>
      <c r="Q788" s="8" t="s">
        <v>8269</v>
      </c>
    </row>
    <row r="789" spans="1:17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24"/>
        <v>114</v>
      </c>
      <c r="O789" s="7">
        <f t="shared" si="25"/>
        <v>80.588235294117652</v>
      </c>
      <c r="P789" t="s">
        <v>8270</v>
      </c>
      <c r="Q789" s="8" t="s">
        <v>8269</v>
      </c>
    </row>
    <row r="790" spans="1:17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24"/>
        <v>204</v>
      </c>
      <c r="O790" s="7">
        <f t="shared" si="25"/>
        <v>59.85441176470588</v>
      </c>
      <c r="P790" t="s">
        <v>8270</v>
      </c>
      <c r="Q790" s="8" t="s">
        <v>8269</v>
      </c>
    </row>
    <row r="791" spans="1:17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24"/>
        <v>109</v>
      </c>
      <c r="O791" s="7">
        <f t="shared" si="25"/>
        <v>132.85714285714286</v>
      </c>
      <c r="P791" t="s">
        <v>8270</v>
      </c>
      <c r="Q791" s="8" t="s">
        <v>8269</v>
      </c>
    </row>
    <row r="792" spans="1:17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24"/>
        <v>144</v>
      </c>
      <c r="O792" s="7">
        <f t="shared" si="25"/>
        <v>92.547820512820508</v>
      </c>
      <c r="P792" t="s">
        <v>8270</v>
      </c>
      <c r="Q792" s="8" t="s">
        <v>8269</v>
      </c>
    </row>
    <row r="793" spans="1:17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24"/>
        <v>104</v>
      </c>
      <c r="O793" s="7">
        <f t="shared" si="25"/>
        <v>60.859375</v>
      </c>
      <c r="P793" t="s">
        <v>8270</v>
      </c>
      <c r="Q793" s="8" t="s">
        <v>8269</v>
      </c>
    </row>
    <row r="794" spans="1:17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24"/>
        <v>100</v>
      </c>
      <c r="O794" s="7">
        <f t="shared" si="25"/>
        <v>41.851833333333339</v>
      </c>
      <c r="P794" t="s">
        <v>8270</v>
      </c>
      <c r="Q794" s="8" t="s">
        <v>8269</v>
      </c>
    </row>
    <row r="795" spans="1:17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24"/>
        <v>103</v>
      </c>
      <c r="O795" s="7">
        <f t="shared" si="25"/>
        <v>88.325937499999995</v>
      </c>
      <c r="P795" t="s">
        <v>8270</v>
      </c>
      <c r="Q795" s="8" t="s">
        <v>8269</v>
      </c>
    </row>
    <row r="796" spans="1:17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24"/>
        <v>105</v>
      </c>
      <c r="O796" s="7">
        <f t="shared" si="25"/>
        <v>158.96226415094338</v>
      </c>
      <c r="P796" t="s">
        <v>8270</v>
      </c>
      <c r="Q796" s="8" t="s">
        <v>8269</v>
      </c>
    </row>
    <row r="797" spans="1:17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24"/>
        <v>112</v>
      </c>
      <c r="O797" s="7">
        <f t="shared" si="25"/>
        <v>85.054347826086953</v>
      </c>
      <c r="P797" t="s">
        <v>8270</v>
      </c>
      <c r="Q797" s="8" t="s">
        <v>8269</v>
      </c>
    </row>
    <row r="798" spans="1:17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24"/>
        <v>101</v>
      </c>
      <c r="O798" s="7">
        <f t="shared" si="25"/>
        <v>112.61111111111111</v>
      </c>
      <c r="P798" t="s">
        <v>8270</v>
      </c>
      <c r="Q798" s="8" t="s">
        <v>8269</v>
      </c>
    </row>
    <row r="799" spans="1:17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24"/>
        <v>108</v>
      </c>
      <c r="O799" s="7">
        <f t="shared" si="25"/>
        <v>45.436619718309856</v>
      </c>
      <c r="P799" t="s">
        <v>8270</v>
      </c>
      <c r="Q799" s="8" t="s">
        <v>8269</v>
      </c>
    </row>
    <row r="800" spans="1:17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24"/>
        <v>115</v>
      </c>
      <c r="O800" s="7">
        <f t="shared" si="25"/>
        <v>46.218390804597703</v>
      </c>
      <c r="P800" t="s">
        <v>8270</v>
      </c>
      <c r="Q800" s="8" t="s">
        <v>8269</v>
      </c>
    </row>
    <row r="801" spans="1:17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24"/>
        <v>100</v>
      </c>
      <c r="O801" s="7">
        <f t="shared" si="25"/>
        <v>178.60714285714286</v>
      </c>
      <c r="P801" t="s">
        <v>8270</v>
      </c>
      <c r="Q801" s="8" t="s">
        <v>8269</v>
      </c>
    </row>
    <row r="802" spans="1:17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24"/>
        <v>152</v>
      </c>
      <c r="O802" s="7">
        <f t="shared" si="25"/>
        <v>40.75</v>
      </c>
      <c r="P802" t="s">
        <v>8270</v>
      </c>
      <c r="Q802" s="8" t="s">
        <v>8269</v>
      </c>
    </row>
    <row r="803" spans="1:17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24"/>
        <v>112</v>
      </c>
      <c r="O803" s="7">
        <f t="shared" si="25"/>
        <v>43.733921568627444</v>
      </c>
      <c r="P803" t="s">
        <v>8270</v>
      </c>
      <c r="Q803" s="8" t="s">
        <v>8269</v>
      </c>
    </row>
    <row r="804" spans="1:17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24"/>
        <v>101</v>
      </c>
      <c r="O804" s="7">
        <f t="shared" si="25"/>
        <v>81.066666666666663</v>
      </c>
      <c r="P804" t="s">
        <v>8270</v>
      </c>
      <c r="Q804" s="8" t="s">
        <v>8269</v>
      </c>
    </row>
    <row r="805" spans="1:17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24"/>
        <v>123</v>
      </c>
      <c r="O805" s="7">
        <f t="shared" si="25"/>
        <v>74.60526315789474</v>
      </c>
      <c r="P805" t="s">
        <v>8270</v>
      </c>
      <c r="Q805" s="8" t="s">
        <v>8269</v>
      </c>
    </row>
    <row r="806" spans="1:17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24"/>
        <v>100</v>
      </c>
      <c r="O806" s="7">
        <f t="shared" si="25"/>
        <v>305.55555555555554</v>
      </c>
      <c r="P806" t="s">
        <v>8270</v>
      </c>
      <c r="Q806" s="8" t="s">
        <v>8269</v>
      </c>
    </row>
    <row r="807" spans="1:17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24"/>
        <v>105</v>
      </c>
      <c r="O807" s="7">
        <f t="shared" si="25"/>
        <v>58.333333333333336</v>
      </c>
      <c r="P807" t="s">
        <v>8270</v>
      </c>
      <c r="Q807" s="8" t="s">
        <v>8269</v>
      </c>
    </row>
    <row r="808" spans="1:17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24"/>
        <v>104</v>
      </c>
      <c r="O808" s="7">
        <f t="shared" si="25"/>
        <v>117.67605633802818</v>
      </c>
      <c r="P808" t="s">
        <v>8270</v>
      </c>
      <c r="Q808" s="8" t="s">
        <v>8269</v>
      </c>
    </row>
    <row r="809" spans="1:17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24"/>
        <v>105</v>
      </c>
      <c r="O809" s="7">
        <f t="shared" si="25"/>
        <v>73.771929824561397</v>
      </c>
      <c r="P809" t="s">
        <v>8270</v>
      </c>
      <c r="Q809" s="8" t="s">
        <v>8269</v>
      </c>
    </row>
    <row r="810" spans="1:17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24"/>
        <v>100</v>
      </c>
      <c r="O810" s="7">
        <f t="shared" si="25"/>
        <v>104.65116279069767</v>
      </c>
      <c r="P810" t="s">
        <v>8270</v>
      </c>
      <c r="Q810" s="8" t="s">
        <v>8269</v>
      </c>
    </row>
    <row r="811" spans="1:17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24"/>
        <v>104</v>
      </c>
      <c r="O811" s="7">
        <f t="shared" si="25"/>
        <v>79.82692307692308</v>
      </c>
      <c r="P811" t="s">
        <v>8270</v>
      </c>
      <c r="Q811" s="8" t="s">
        <v>8269</v>
      </c>
    </row>
    <row r="812" spans="1:17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24"/>
        <v>105</v>
      </c>
      <c r="O812" s="7">
        <f t="shared" si="25"/>
        <v>58.333333333333336</v>
      </c>
      <c r="P812" t="s">
        <v>8270</v>
      </c>
      <c r="Q812" s="8" t="s">
        <v>8269</v>
      </c>
    </row>
    <row r="813" spans="1:17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24"/>
        <v>104</v>
      </c>
      <c r="O813" s="7">
        <f t="shared" si="25"/>
        <v>86.666666666666671</v>
      </c>
      <c r="P813" t="s">
        <v>8270</v>
      </c>
      <c r="Q813" s="8" t="s">
        <v>8269</v>
      </c>
    </row>
    <row r="814" spans="1:17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24"/>
        <v>152</v>
      </c>
      <c r="O814" s="7">
        <f t="shared" si="25"/>
        <v>27.606060606060606</v>
      </c>
      <c r="P814" t="s">
        <v>8270</v>
      </c>
      <c r="Q814" s="8" t="s">
        <v>8269</v>
      </c>
    </row>
    <row r="815" spans="1:17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24"/>
        <v>160</v>
      </c>
      <c r="O815" s="7">
        <f t="shared" si="25"/>
        <v>24.999375000000001</v>
      </c>
      <c r="P815" t="s">
        <v>8270</v>
      </c>
      <c r="Q815" s="8" t="s">
        <v>8269</v>
      </c>
    </row>
    <row r="816" spans="1:17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24"/>
        <v>127</v>
      </c>
      <c r="O816" s="7">
        <f t="shared" si="25"/>
        <v>45.464285714285715</v>
      </c>
      <c r="P816" t="s">
        <v>8270</v>
      </c>
      <c r="Q816" s="8" t="s">
        <v>8269</v>
      </c>
    </row>
    <row r="817" spans="1:17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24"/>
        <v>107</v>
      </c>
      <c r="O817" s="7">
        <f t="shared" si="25"/>
        <v>99.534883720930239</v>
      </c>
      <c r="P817" t="s">
        <v>8270</v>
      </c>
      <c r="Q817" s="8" t="s">
        <v>8269</v>
      </c>
    </row>
    <row r="818" spans="1:17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24"/>
        <v>115</v>
      </c>
      <c r="O818" s="7">
        <f t="shared" si="25"/>
        <v>39.31</v>
      </c>
      <c r="P818" t="s">
        <v>8270</v>
      </c>
      <c r="Q818" s="8" t="s">
        <v>8269</v>
      </c>
    </row>
    <row r="819" spans="1:17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24"/>
        <v>137</v>
      </c>
      <c r="O819" s="7">
        <f t="shared" si="25"/>
        <v>89.419999999999987</v>
      </c>
      <c r="P819" t="s">
        <v>8270</v>
      </c>
      <c r="Q819" s="8" t="s">
        <v>8269</v>
      </c>
    </row>
    <row r="820" spans="1:17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24"/>
        <v>156</v>
      </c>
      <c r="O820" s="7">
        <f t="shared" si="25"/>
        <v>28.684210526315791</v>
      </c>
      <c r="P820" t="s">
        <v>8270</v>
      </c>
      <c r="Q820" s="8" t="s">
        <v>8269</v>
      </c>
    </row>
    <row r="821" spans="1:17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24"/>
        <v>109</v>
      </c>
      <c r="O821" s="7">
        <f t="shared" si="25"/>
        <v>31.071428571428573</v>
      </c>
      <c r="P821" t="s">
        <v>8270</v>
      </c>
      <c r="Q821" s="8" t="s">
        <v>8269</v>
      </c>
    </row>
    <row r="822" spans="1:17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24"/>
        <v>134</v>
      </c>
      <c r="O822" s="7">
        <f t="shared" si="25"/>
        <v>70.55263157894737</v>
      </c>
      <c r="P822" t="s">
        <v>8270</v>
      </c>
      <c r="Q822" s="8" t="s">
        <v>8269</v>
      </c>
    </row>
    <row r="823" spans="1:17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24"/>
        <v>100</v>
      </c>
      <c r="O823" s="7">
        <f t="shared" si="25"/>
        <v>224.12820512820514</v>
      </c>
      <c r="P823" t="s">
        <v>8270</v>
      </c>
      <c r="Q823" s="8" t="s">
        <v>8269</v>
      </c>
    </row>
    <row r="824" spans="1:17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24"/>
        <v>119</v>
      </c>
      <c r="O824" s="7">
        <f t="shared" si="25"/>
        <v>51.811594202898547</v>
      </c>
      <c r="P824" t="s">
        <v>8270</v>
      </c>
      <c r="Q824" s="8" t="s">
        <v>8269</v>
      </c>
    </row>
    <row r="825" spans="1:17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24"/>
        <v>180</v>
      </c>
      <c r="O825" s="7">
        <f t="shared" si="25"/>
        <v>43.515151515151516</v>
      </c>
      <c r="P825" t="s">
        <v>8270</v>
      </c>
      <c r="Q825" s="8" t="s">
        <v>8269</v>
      </c>
    </row>
    <row r="826" spans="1:17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24"/>
        <v>134</v>
      </c>
      <c r="O826" s="7">
        <f t="shared" si="25"/>
        <v>39.816666666666663</v>
      </c>
      <c r="P826" t="s">
        <v>8270</v>
      </c>
      <c r="Q826" s="8" t="s">
        <v>8269</v>
      </c>
    </row>
    <row r="827" spans="1:17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24"/>
        <v>100</v>
      </c>
      <c r="O827" s="7">
        <f t="shared" si="25"/>
        <v>126.8080808080808</v>
      </c>
      <c r="P827" t="s">
        <v>8270</v>
      </c>
      <c r="Q827" s="8" t="s">
        <v>8269</v>
      </c>
    </row>
    <row r="828" spans="1:17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24"/>
        <v>101</v>
      </c>
      <c r="O828" s="7">
        <f t="shared" si="25"/>
        <v>113.87755102040816</v>
      </c>
      <c r="P828" t="s">
        <v>8270</v>
      </c>
      <c r="Q828" s="8" t="s">
        <v>8269</v>
      </c>
    </row>
    <row r="829" spans="1:17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24"/>
        <v>103</v>
      </c>
      <c r="O829" s="7">
        <f t="shared" si="25"/>
        <v>28.181818181818183</v>
      </c>
      <c r="P829" t="s">
        <v>8270</v>
      </c>
      <c r="Q829" s="8" t="s">
        <v>8269</v>
      </c>
    </row>
    <row r="830" spans="1:17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24"/>
        <v>107</v>
      </c>
      <c r="O830" s="7">
        <f t="shared" si="25"/>
        <v>36.60526315789474</v>
      </c>
      <c r="P830" t="s">
        <v>8270</v>
      </c>
      <c r="Q830" s="8" t="s">
        <v>8269</v>
      </c>
    </row>
    <row r="831" spans="1:17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24"/>
        <v>104</v>
      </c>
      <c r="O831" s="7">
        <f t="shared" si="25"/>
        <v>32.5</v>
      </c>
      <c r="P831" t="s">
        <v>8270</v>
      </c>
      <c r="Q831" s="8" t="s">
        <v>8269</v>
      </c>
    </row>
    <row r="832" spans="1:17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24"/>
        <v>108</v>
      </c>
      <c r="O832" s="7">
        <f t="shared" si="25"/>
        <v>60.65625</v>
      </c>
      <c r="P832" t="s">
        <v>8270</v>
      </c>
      <c r="Q832" s="8" t="s">
        <v>8269</v>
      </c>
    </row>
    <row r="833" spans="1:17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24"/>
        <v>233</v>
      </c>
      <c r="O833" s="7">
        <f t="shared" si="25"/>
        <v>175</v>
      </c>
      <c r="P833" t="s">
        <v>8270</v>
      </c>
      <c r="Q833" s="8" t="s">
        <v>8269</v>
      </c>
    </row>
    <row r="834" spans="1:17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24"/>
        <v>101</v>
      </c>
      <c r="O834" s="7">
        <f t="shared" si="25"/>
        <v>97.993896103896105</v>
      </c>
      <c r="P834" t="s">
        <v>8270</v>
      </c>
      <c r="Q834" s="8" t="s">
        <v>8269</v>
      </c>
    </row>
    <row r="835" spans="1:17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26">ROUND(E835/D835*100,0)</f>
        <v>102</v>
      </c>
      <c r="O835" s="7">
        <f t="shared" ref="O835:O898" si="27">IFERROR(E835/L835,"-")</f>
        <v>148.78048780487805</v>
      </c>
      <c r="P835" t="s">
        <v>8270</v>
      </c>
      <c r="Q835" s="8" t="s">
        <v>8269</v>
      </c>
    </row>
    <row r="836" spans="1:17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26"/>
        <v>131</v>
      </c>
      <c r="O836" s="7">
        <f t="shared" si="27"/>
        <v>96.08</v>
      </c>
      <c r="P836" t="s">
        <v>8270</v>
      </c>
      <c r="Q836" s="8" t="s">
        <v>8269</v>
      </c>
    </row>
    <row r="837" spans="1:17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26"/>
        <v>117</v>
      </c>
      <c r="O837" s="7">
        <f t="shared" si="27"/>
        <v>58.625</v>
      </c>
      <c r="P837" t="s">
        <v>8270</v>
      </c>
      <c r="Q837" s="8" t="s">
        <v>8269</v>
      </c>
    </row>
    <row r="838" spans="1:17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26"/>
        <v>101</v>
      </c>
      <c r="O838" s="7">
        <f t="shared" si="27"/>
        <v>109.70695652173914</v>
      </c>
      <c r="P838" t="s">
        <v>8270</v>
      </c>
      <c r="Q838" s="8" t="s">
        <v>8269</v>
      </c>
    </row>
    <row r="839" spans="1:17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26"/>
        <v>122</v>
      </c>
      <c r="O839" s="7">
        <f t="shared" si="27"/>
        <v>49.112903225806448</v>
      </c>
      <c r="P839" t="s">
        <v>8270</v>
      </c>
      <c r="Q839" s="8" t="s">
        <v>8269</v>
      </c>
    </row>
    <row r="840" spans="1:17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26"/>
        <v>145</v>
      </c>
      <c r="O840" s="7">
        <f t="shared" si="27"/>
        <v>47.672131147540981</v>
      </c>
      <c r="P840" t="s">
        <v>8270</v>
      </c>
      <c r="Q840" s="8" t="s">
        <v>8269</v>
      </c>
    </row>
    <row r="841" spans="1:17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26"/>
        <v>117</v>
      </c>
      <c r="O841" s="7">
        <f t="shared" si="27"/>
        <v>60.737812499999997</v>
      </c>
      <c r="P841" t="s">
        <v>8270</v>
      </c>
      <c r="Q841" s="8" t="s">
        <v>8269</v>
      </c>
    </row>
    <row r="842" spans="1:17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26"/>
        <v>120</v>
      </c>
      <c r="O842" s="7">
        <f t="shared" si="27"/>
        <v>63.37715789473684</v>
      </c>
      <c r="P842" t="s">
        <v>8270</v>
      </c>
      <c r="Q842" s="8" t="s">
        <v>8284</v>
      </c>
    </row>
    <row r="843" spans="1:17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26"/>
        <v>101</v>
      </c>
      <c r="O843" s="7">
        <f t="shared" si="27"/>
        <v>53.893617021276597</v>
      </c>
      <c r="P843" t="s">
        <v>8270</v>
      </c>
      <c r="Q843" s="8" t="s">
        <v>8284</v>
      </c>
    </row>
    <row r="844" spans="1:17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26"/>
        <v>104</v>
      </c>
      <c r="O844" s="7">
        <f t="shared" si="27"/>
        <v>66.871794871794876</v>
      </c>
      <c r="P844" t="s">
        <v>8270</v>
      </c>
      <c r="Q844" s="8" t="s">
        <v>8284</v>
      </c>
    </row>
    <row r="845" spans="1:17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26"/>
        <v>267</v>
      </c>
      <c r="O845" s="7">
        <f t="shared" si="27"/>
        <v>63.102362204724407</v>
      </c>
      <c r="P845" t="s">
        <v>8270</v>
      </c>
      <c r="Q845" s="8" t="s">
        <v>8284</v>
      </c>
    </row>
    <row r="846" spans="1:17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26"/>
        <v>194</v>
      </c>
      <c r="O846" s="7">
        <f t="shared" si="27"/>
        <v>36.628930817610062</v>
      </c>
      <c r="P846" t="s">
        <v>8270</v>
      </c>
      <c r="Q846" s="8" t="s">
        <v>8284</v>
      </c>
    </row>
    <row r="847" spans="1:17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26"/>
        <v>120</v>
      </c>
      <c r="O847" s="7">
        <f t="shared" si="27"/>
        <v>34.005706214689269</v>
      </c>
      <c r="P847" t="s">
        <v>8270</v>
      </c>
      <c r="Q847" s="8" t="s">
        <v>8284</v>
      </c>
    </row>
    <row r="848" spans="1:17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26"/>
        <v>122</v>
      </c>
      <c r="O848" s="7">
        <f t="shared" si="27"/>
        <v>28.553404255319148</v>
      </c>
      <c r="P848" t="s">
        <v>8270</v>
      </c>
      <c r="Q848" s="8" t="s">
        <v>8284</v>
      </c>
    </row>
    <row r="849" spans="1:17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26"/>
        <v>100</v>
      </c>
      <c r="O849" s="7">
        <f t="shared" si="27"/>
        <v>10</v>
      </c>
      <c r="P849" t="s">
        <v>8270</v>
      </c>
      <c r="Q849" s="8" t="s">
        <v>8284</v>
      </c>
    </row>
    <row r="850" spans="1:17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26"/>
        <v>100</v>
      </c>
      <c r="O850" s="7">
        <f t="shared" si="27"/>
        <v>18.75</v>
      </c>
      <c r="P850" t="s">
        <v>8270</v>
      </c>
      <c r="Q850" s="8" t="s">
        <v>8284</v>
      </c>
    </row>
    <row r="851" spans="1:17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26"/>
        <v>120</v>
      </c>
      <c r="O851" s="7">
        <f t="shared" si="27"/>
        <v>41.704347826086959</v>
      </c>
      <c r="P851" t="s">
        <v>8270</v>
      </c>
      <c r="Q851" s="8" t="s">
        <v>8284</v>
      </c>
    </row>
    <row r="852" spans="1:17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26"/>
        <v>155</v>
      </c>
      <c r="O852" s="7">
        <f t="shared" si="27"/>
        <v>46.669172932330824</v>
      </c>
      <c r="P852" t="s">
        <v>8270</v>
      </c>
      <c r="Q852" s="8" t="s">
        <v>8284</v>
      </c>
    </row>
    <row r="853" spans="1:17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26"/>
        <v>130</v>
      </c>
      <c r="O853" s="7">
        <f t="shared" si="27"/>
        <v>37.271428571428572</v>
      </c>
      <c r="P853" t="s">
        <v>8270</v>
      </c>
      <c r="Q853" s="8" t="s">
        <v>8284</v>
      </c>
    </row>
    <row r="854" spans="1:17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26"/>
        <v>105</v>
      </c>
      <c r="O854" s="7">
        <f t="shared" si="27"/>
        <v>59.258064516129032</v>
      </c>
      <c r="P854" t="s">
        <v>8270</v>
      </c>
      <c r="Q854" s="8" t="s">
        <v>8284</v>
      </c>
    </row>
    <row r="855" spans="1:17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26"/>
        <v>100</v>
      </c>
      <c r="O855" s="7">
        <f t="shared" si="27"/>
        <v>30</v>
      </c>
      <c r="P855" t="s">
        <v>8270</v>
      </c>
      <c r="Q855" s="8" t="s">
        <v>8284</v>
      </c>
    </row>
    <row r="856" spans="1:17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26"/>
        <v>118</v>
      </c>
      <c r="O856" s="7">
        <f t="shared" si="27"/>
        <v>65.8623246492986</v>
      </c>
      <c r="P856" t="s">
        <v>8270</v>
      </c>
      <c r="Q856" s="8" t="s">
        <v>8284</v>
      </c>
    </row>
    <row r="857" spans="1:17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26"/>
        <v>103</v>
      </c>
      <c r="O857" s="7">
        <f t="shared" si="27"/>
        <v>31.914893617021278</v>
      </c>
      <c r="P857" t="s">
        <v>8270</v>
      </c>
      <c r="Q857" s="8" t="s">
        <v>8284</v>
      </c>
    </row>
    <row r="858" spans="1:17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26"/>
        <v>218</v>
      </c>
      <c r="O858" s="7">
        <f t="shared" si="27"/>
        <v>19.464285714285715</v>
      </c>
      <c r="P858" t="s">
        <v>8270</v>
      </c>
      <c r="Q858" s="8" t="s">
        <v>8284</v>
      </c>
    </row>
    <row r="859" spans="1:17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26"/>
        <v>100</v>
      </c>
      <c r="O859" s="7">
        <f t="shared" si="27"/>
        <v>50</v>
      </c>
      <c r="P859" t="s">
        <v>8270</v>
      </c>
      <c r="Q859" s="8" t="s">
        <v>8284</v>
      </c>
    </row>
    <row r="860" spans="1:17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26"/>
        <v>144</v>
      </c>
      <c r="O860" s="7">
        <f t="shared" si="27"/>
        <v>22.737763157894737</v>
      </c>
      <c r="P860" t="s">
        <v>8270</v>
      </c>
      <c r="Q860" s="8" t="s">
        <v>8284</v>
      </c>
    </row>
    <row r="861" spans="1:17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26"/>
        <v>105</v>
      </c>
      <c r="O861" s="7">
        <f t="shared" si="27"/>
        <v>42.724489795918366</v>
      </c>
      <c r="P861" t="s">
        <v>8270</v>
      </c>
      <c r="Q861" s="8" t="s">
        <v>8284</v>
      </c>
    </row>
    <row r="862" spans="1:17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26"/>
        <v>18</v>
      </c>
      <c r="O862" s="7">
        <f t="shared" si="27"/>
        <v>52.916666666666664</v>
      </c>
      <c r="P862" t="s">
        <v>8270</v>
      </c>
      <c r="Q862" s="8" t="s">
        <v>8285</v>
      </c>
    </row>
    <row r="863" spans="1:17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26"/>
        <v>2</v>
      </c>
      <c r="O863" s="7">
        <f t="shared" si="27"/>
        <v>50.5</v>
      </c>
      <c r="P863" t="s">
        <v>8270</v>
      </c>
      <c r="Q863" s="8" t="s">
        <v>8285</v>
      </c>
    </row>
    <row r="864" spans="1:17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26"/>
        <v>0</v>
      </c>
      <c r="O864" s="7">
        <f t="shared" si="27"/>
        <v>42.5</v>
      </c>
      <c r="P864" t="s">
        <v>8270</v>
      </c>
      <c r="Q864" s="8" t="s">
        <v>8285</v>
      </c>
    </row>
    <row r="865" spans="1:17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26"/>
        <v>5</v>
      </c>
      <c r="O865" s="7">
        <f t="shared" si="27"/>
        <v>18</v>
      </c>
      <c r="P865" t="s">
        <v>8270</v>
      </c>
      <c r="Q865" s="8" t="s">
        <v>8285</v>
      </c>
    </row>
    <row r="866" spans="1:17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26"/>
        <v>42</v>
      </c>
      <c r="O866" s="7">
        <f t="shared" si="27"/>
        <v>34.177215189873415</v>
      </c>
      <c r="P866" t="s">
        <v>8270</v>
      </c>
      <c r="Q866" s="8" t="s">
        <v>8285</v>
      </c>
    </row>
    <row r="867" spans="1:17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26"/>
        <v>2</v>
      </c>
      <c r="O867" s="7">
        <f t="shared" si="27"/>
        <v>22.5</v>
      </c>
      <c r="P867" t="s">
        <v>8270</v>
      </c>
      <c r="Q867" s="8" t="s">
        <v>8285</v>
      </c>
    </row>
    <row r="868" spans="1:17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26"/>
        <v>18</v>
      </c>
      <c r="O868" s="7">
        <f t="shared" si="27"/>
        <v>58.18181818181818</v>
      </c>
      <c r="P868" t="s">
        <v>8270</v>
      </c>
      <c r="Q868" s="8" t="s">
        <v>8285</v>
      </c>
    </row>
    <row r="869" spans="1:17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26"/>
        <v>24</v>
      </c>
      <c r="O869" s="7">
        <f t="shared" si="27"/>
        <v>109.18181818181819</v>
      </c>
      <c r="P869" t="s">
        <v>8270</v>
      </c>
      <c r="Q869" s="8" t="s">
        <v>8285</v>
      </c>
    </row>
    <row r="870" spans="1:17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26"/>
        <v>0</v>
      </c>
      <c r="O870" s="7">
        <f t="shared" si="27"/>
        <v>50</v>
      </c>
      <c r="P870" t="s">
        <v>8270</v>
      </c>
      <c r="Q870" s="8" t="s">
        <v>8285</v>
      </c>
    </row>
    <row r="871" spans="1:17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26"/>
        <v>12</v>
      </c>
      <c r="O871" s="7">
        <f t="shared" si="27"/>
        <v>346.66666666666669</v>
      </c>
      <c r="P871" t="s">
        <v>8270</v>
      </c>
      <c r="Q871" s="8" t="s">
        <v>8285</v>
      </c>
    </row>
    <row r="872" spans="1:17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26"/>
        <v>0</v>
      </c>
      <c r="O872" s="7">
        <f t="shared" si="27"/>
        <v>12.4</v>
      </c>
      <c r="P872" t="s">
        <v>8270</v>
      </c>
      <c r="Q872" s="8" t="s">
        <v>8285</v>
      </c>
    </row>
    <row r="873" spans="1:17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26"/>
        <v>5</v>
      </c>
      <c r="O873" s="7">
        <f t="shared" si="27"/>
        <v>27.083333333333332</v>
      </c>
      <c r="P873" t="s">
        <v>8270</v>
      </c>
      <c r="Q873" s="8" t="s">
        <v>8285</v>
      </c>
    </row>
    <row r="874" spans="1:17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26"/>
        <v>1</v>
      </c>
      <c r="O874" s="7">
        <f t="shared" si="27"/>
        <v>32.5</v>
      </c>
      <c r="P874" t="s">
        <v>8270</v>
      </c>
      <c r="Q874" s="8" t="s">
        <v>8285</v>
      </c>
    </row>
    <row r="875" spans="1:17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26"/>
        <v>1</v>
      </c>
      <c r="O875" s="7">
        <f t="shared" si="27"/>
        <v>9</v>
      </c>
      <c r="P875" t="s">
        <v>8270</v>
      </c>
      <c r="Q875" s="8" t="s">
        <v>8285</v>
      </c>
    </row>
    <row r="876" spans="1:17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26"/>
        <v>24</v>
      </c>
      <c r="O876" s="7">
        <f t="shared" si="27"/>
        <v>34.761904761904759</v>
      </c>
      <c r="P876" t="s">
        <v>8270</v>
      </c>
      <c r="Q876" s="8" t="s">
        <v>8285</v>
      </c>
    </row>
    <row r="877" spans="1:17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26"/>
        <v>0</v>
      </c>
      <c r="O877" s="7" t="str">
        <f t="shared" si="27"/>
        <v>-</v>
      </c>
      <c r="P877" t="s">
        <v>8270</v>
      </c>
      <c r="Q877" s="8" t="s">
        <v>8285</v>
      </c>
    </row>
    <row r="878" spans="1:17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26"/>
        <v>41</v>
      </c>
      <c r="O878" s="7">
        <f t="shared" si="27"/>
        <v>28.577777777777779</v>
      </c>
      <c r="P878" t="s">
        <v>8270</v>
      </c>
      <c r="Q878" s="8" t="s">
        <v>8285</v>
      </c>
    </row>
    <row r="879" spans="1:17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26"/>
        <v>68</v>
      </c>
      <c r="O879" s="7">
        <f t="shared" si="27"/>
        <v>46.586206896551722</v>
      </c>
      <c r="P879" t="s">
        <v>8270</v>
      </c>
      <c r="Q879" s="8" t="s">
        <v>8285</v>
      </c>
    </row>
    <row r="880" spans="1:17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26"/>
        <v>1</v>
      </c>
      <c r="O880" s="7">
        <f t="shared" si="27"/>
        <v>32.5</v>
      </c>
      <c r="P880" t="s">
        <v>8270</v>
      </c>
      <c r="Q880" s="8" t="s">
        <v>8285</v>
      </c>
    </row>
    <row r="881" spans="1:17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26"/>
        <v>31</v>
      </c>
      <c r="O881" s="7">
        <f t="shared" si="27"/>
        <v>21.466666666666665</v>
      </c>
      <c r="P881" t="s">
        <v>8270</v>
      </c>
      <c r="Q881" s="8" t="s">
        <v>8285</v>
      </c>
    </row>
    <row r="882" spans="1:17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26"/>
        <v>3</v>
      </c>
      <c r="O882" s="7">
        <f t="shared" si="27"/>
        <v>14.125</v>
      </c>
      <c r="P882" t="s">
        <v>8270</v>
      </c>
      <c r="Q882" s="8" t="s">
        <v>8305</v>
      </c>
    </row>
    <row r="883" spans="1:17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26"/>
        <v>1</v>
      </c>
      <c r="O883" s="7">
        <f t="shared" si="27"/>
        <v>30</v>
      </c>
      <c r="P883" t="s">
        <v>8270</v>
      </c>
      <c r="Q883" s="8" t="s">
        <v>8305</v>
      </c>
    </row>
    <row r="884" spans="1:17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26"/>
        <v>20</v>
      </c>
      <c r="O884" s="7">
        <f t="shared" si="27"/>
        <v>21.571428571428573</v>
      </c>
      <c r="P884" t="s">
        <v>8270</v>
      </c>
      <c r="Q884" s="8" t="s">
        <v>8305</v>
      </c>
    </row>
    <row r="885" spans="1:17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26"/>
        <v>40</v>
      </c>
      <c r="O885" s="7">
        <f t="shared" si="27"/>
        <v>83.375</v>
      </c>
      <c r="P885" t="s">
        <v>8270</v>
      </c>
      <c r="Q885" s="8" t="s">
        <v>8305</v>
      </c>
    </row>
    <row r="886" spans="1:17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26"/>
        <v>1</v>
      </c>
      <c r="O886" s="7">
        <f t="shared" si="27"/>
        <v>10</v>
      </c>
      <c r="P886" t="s">
        <v>8270</v>
      </c>
      <c r="Q886" s="8" t="s">
        <v>8305</v>
      </c>
    </row>
    <row r="887" spans="1:17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26"/>
        <v>75</v>
      </c>
      <c r="O887" s="7">
        <f t="shared" si="27"/>
        <v>35.714285714285715</v>
      </c>
      <c r="P887" t="s">
        <v>8270</v>
      </c>
      <c r="Q887" s="8" t="s">
        <v>8305</v>
      </c>
    </row>
    <row r="888" spans="1:17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26"/>
        <v>41</v>
      </c>
      <c r="O888" s="7">
        <f t="shared" si="27"/>
        <v>29.285714285714285</v>
      </c>
      <c r="P888" t="s">
        <v>8270</v>
      </c>
      <c r="Q888" s="8" t="s">
        <v>8305</v>
      </c>
    </row>
    <row r="889" spans="1:17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26"/>
        <v>0</v>
      </c>
      <c r="O889" s="7" t="str">
        <f t="shared" si="27"/>
        <v>-</v>
      </c>
      <c r="P889" t="s">
        <v>8270</v>
      </c>
      <c r="Q889" s="8" t="s">
        <v>8305</v>
      </c>
    </row>
    <row r="890" spans="1:17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26"/>
        <v>7</v>
      </c>
      <c r="O890" s="7">
        <f t="shared" si="27"/>
        <v>18</v>
      </c>
      <c r="P890" t="s">
        <v>8270</v>
      </c>
      <c r="Q890" s="8" t="s">
        <v>8305</v>
      </c>
    </row>
    <row r="891" spans="1:17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26"/>
        <v>9</v>
      </c>
      <c r="O891" s="7">
        <f t="shared" si="27"/>
        <v>73.760000000000005</v>
      </c>
      <c r="P891" t="s">
        <v>8270</v>
      </c>
      <c r="Q891" s="8" t="s">
        <v>8305</v>
      </c>
    </row>
    <row r="892" spans="1:17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26"/>
        <v>4</v>
      </c>
      <c r="O892" s="7">
        <f t="shared" si="27"/>
        <v>31.25</v>
      </c>
      <c r="P892" t="s">
        <v>8270</v>
      </c>
      <c r="Q892" s="8" t="s">
        <v>8305</v>
      </c>
    </row>
    <row r="893" spans="1:17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26"/>
        <v>3</v>
      </c>
      <c r="O893" s="7">
        <f t="shared" si="27"/>
        <v>28.888888888888889</v>
      </c>
      <c r="P893" t="s">
        <v>8270</v>
      </c>
      <c r="Q893" s="8" t="s">
        <v>8305</v>
      </c>
    </row>
    <row r="894" spans="1:17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26"/>
        <v>41</v>
      </c>
      <c r="O894" s="7">
        <f t="shared" si="27"/>
        <v>143.8235294117647</v>
      </c>
      <c r="P894" t="s">
        <v>8270</v>
      </c>
      <c r="Q894" s="8" t="s">
        <v>8305</v>
      </c>
    </row>
    <row r="895" spans="1:17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26"/>
        <v>10</v>
      </c>
      <c r="O895" s="7">
        <f t="shared" si="27"/>
        <v>40</v>
      </c>
      <c r="P895" t="s">
        <v>8270</v>
      </c>
      <c r="Q895" s="8" t="s">
        <v>8305</v>
      </c>
    </row>
    <row r="896" spans="1:17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26"/>
        <v>39</v>
      </c>
      <c r="O896" s="7">
        <f t="shared" si="27"/>
        <v>147.81132075471697</v>
      </c>
      <c r="P896" t="s">
        <v>8270</v>
      </c>
      <c r="Q896" s="8" t="s">
        <v>8305</v>
      </c>
    </row>
    <row r="897" spans="1:17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26"/>
        <v>2</v>
      </c>
      <c r="O897" s="7">
        <f t="shared" si="27"/>
        <v>27.857142857142858</v>
      </c>
      <c r="P897" t="s">
        <v>8270</v>
      </c>
      <c r="Q897" s="8" t="s">
        <v>8305</v>
      </c>
    </row>
    <row r="898" spans="1:17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26"/>
        <v>40</v>
      </c>
      <c r="O898" s="7">
        <f t="shared" si="27"/>
        <v>44.444444444444443</v>
      </c>
      <c r="P898" t="s">
        <v>8270</v>
      </c>
      <c r="Q898" s="8" t="s">
        <v>8305</v>
      </c>
    </row>
    <row r="899" spans="1:17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28">ROUND(E899/D899*100,0)</f>
        <v>0</v>
      </c>
      <c r="O899" s="7" t="str">
        <f t="shared" ref="O899:O962" si="29">IFERROR(E899/L899,"-")</f>
        <v>-</v>
      </c>
      <c r="P899" t="s">
        <v>8270</v>
      </c>
      <c r="Q899" s="8" t="s">
        <v>8305</v>
      </c>
    </row>
    <row r="900" spans="1:17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28"/>
        <v>3</v>
      </c>
      <c r="O900" s="7">
        <f t="shared" si="29"/>
        <v>35</v>
      </c>
      <c r="P900" t="s">
        <v>8270</v>
      </c>
      <c r="Q900" s="8" t="s">
        <v>8305</v>
      </c>
    </row>
    <row r="901" spans="1:17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28"/>
        <v>37</v>
      </c>
      <c r="O901" s="7">
        <f t="shared" si="29"/>
        <v>35</v>
      </c>
      <c r="P901" t="s">
        <v>8270</v>
      </c>
      <c r="Q901" s="8" t="s">
        <v>8305</v>
      </c>
    </row>
    <row r="902" spans="1:17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28"/>
        <v>0</v>
      </c>
      <c r="O902" s="7">
        <f t="shared" si="29"/>
        <v>10.5</v>
      </c>
      <c r="P902" t="s">
        <v>8270</v>
      </c>
      <c r="Q902" s="8" t="s">
        <v>8285</v>
      </c>
    </row>
    <row r="903" spans="1:17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28"/>
        <v>0</v>
      </c>
      <c r="O903" s="7" t="str">
        <f t="shared" si="29"/>
        <v>-</v>
      </c>
      <c r="P903" t="s">
        <v>8270</v>
      </c>
      <c r="Q903" s="8" t="s">
        <v>8285</v>
      </c>
    </row>
    <row r="904" spans="1:17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28"/>
        <v>0</v>
      </c>
      <c r="O904" s="7">
        <f t="shared" si="29"/>
        <v>30</v>
      </c>
      <c r="P904" t="s">
        <v>8270</v>
      </c>
      <c r="Q904" s="8" t="s">
        <v>8285</v>
      </c>
    </row>
    <row r="905" spans="1:17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28"/>
        <v>3</v>
      </c>
      <c r="O905" s="7">
        <f t="shared" si="29"/>
        <v>40</v>
      </c>
      <c r="P905" t="s">
        <v>8270</v>
      </c>
      <c r="Q905" s="8" t="s">
        <v>8285</v>
      </c>
    </row>
    <row r="906" spans="1:17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28"/>
        <v>0</v>
      </c>
      <c r="O906" s="7">
        <f t="shared" si="29"/>
        <v>50.333333333333336</v>
      </c>
      <c r="P906" t="s">
        <v>8270</v>
      </c>
      <c r="Q906" s="8" t="s">
        <v>8285</v>
      </c>
    </row>
    <row r="907" spans="1:17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28"/>
        <v>3</v>
      </c>
      <c r="O907" s="7">
        <f t="shared" si="29"/>
        <v>32.666666666666664</v>
      </c>
      <c r="P907" t="s">
        <v>8270</v>
      </c>
      <c r="Q907" s="8" t="s">
        <v>8285</v>
      </c>
    </row>
    <row r="908" spans="1:17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28"/>
        <v>0</v>
      </c>
      <c r="O908" s="7" t="str">
        <f t="shared" si="29"/>
        <v>-</v>
      </c>
      <c r="P908" t="s">
        <v>8270</v>
      </c>
      <c r="Q908" s="8" t="s">
        <v>8285</v>
      </c>
    </row>
    <row r="909" spans="1:17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28"/>
        <v>0</v>
      </c>
      <c r="O909" s="7" t="str">
        <f t="shared" si="29"/>
        <v>-</v>
      </c>
      <c r="P909" t="s">
        <v>8270</v>
      </c>
      <c r="Q909" s="8" t="s">
        <v>8285</v>
      </c>
    </row>
    <row r="910" spans="1:17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28"/>
        <v>0</v>
      </c>
      <c r="O910" s="7" t="str">
        <f t="shared" si="29"/>
        <v>-</v>
      </c>
      <c r="P910" t="s">
        <v>8270</v>
      </c>
      <c r="Q910" s="8" t="s">
        <v>8285</v>
      </c>
    </row>
    <row r="911" spans="1:17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28"/>
        <v>3</v>
      </c>
      <c r="O911" s="7">
        <f t="shared" si="29"/>
        <v>65</v>
      </c>
      <c r="P911" t="s">
        <v>8270</v>
      </c>
      <c r="Q911" s="8" t="s">
        <v>8285</v>
      </c>
    </row>
    <row r="912" spans="1:17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28"/>
        <v>22</v>
      </c>
      <c r="O912" s="7">
        <f t="shared" si="29"/>
        <v>24.6</v>
      </c>
      <c r="P912" t="s">
        <v>8270</v>
      </c>
      <c r="Q912" s="8" t="s">
        <v>8285</v>
      </c>
    </row>
    <row r="913" spans="1:17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28"/>
        <v>0</v>
      </c>
      <c r="O913" s="7" t="str">
        <f t="shared" si="29"/>
        <v>-</v>
      </c>
      <c r="P913" t="s">
        <v>8270</v>
      </c>
      <c r="Q913" s="8" t="s">
        <v>8285</v>
      </c>
    </row>
    <row r="914" spans="1:17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28"/>
        <v>1</v>
      </c>
      <c r="O914" s="7">
        <f t="shared" si="29"/>
        <v>15</v>
      </c>
      <c r="P914" t="s">
        <v>8270</v>
      </c>
      <c r="Q914" s="8" t="s">
        <v>8285</v>
      </c>
    </row>
    <row r="915" spans="1:17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28"/>
        <v>7</v>
      </c>
      <c r="O915" s="7">
        <f t="shared" si="29"/>
        <v>82.583333333333329</v>
      </c>
      <c r="P915" t="s">
        <v>8270</v>
      </c>
      <c r="Q915" s="8" t="s">
        <v>8285</v>
      </c>
    </row>
    <row r="916" spans="1:17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28"/>
        <v>0</v>
      </c>
      <c r="O916" s="7" t="str">
        <f t="shared" si="29"/>
        <v>-</v>
      </c>
      <c r="P916" t="s">
        <v>8270</v>
      </c>
      <c r="Q916" s="8" t="s">
        <v>8285</v>
      </c>
    </row>
    <row r="917" spans="1:17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28"/>
        <v>6</v>
      </c>
      <c r="O917" s="7">
        <f t="shared" si="29"/>
        <v>41.666666666666664</v>
      </c>
      <c r="P917" t="s">
        <v>8270</v>
      </c>
      <c r="Q917" s="8" t="s">
        <v>8285</v>
      </c>
    </row>
    <row r="918" spans="1:17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28"/>
        <v>0</v>
      </c>
      <c r="O918" s="7" t="str">
        <f t="shared" si="29"/>
        <v>-</v>
      </c>
      <c r="P918" t="s">
        <v>8270</v>
      </c>
      <c r="Q918" s="8" t="s">
        <v>8285</v>
      </c>
    </row>
    <row r="919" spans="1:17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28"/>
        <v>1</v>
      </c>
      <c r="O919" s="7">
        <f t="shared" si="29"/>
        <v>30</v>
      </c>
      <c r="P919" t="s">
        <v>8270</v>
      </c>
      <c r="Q919" s="8" t="s">
        <v>8285</v>
      </c>
    </row>
    <row r="920" spans="1:17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28"/>
        <v>5</v>
      </c>
      <c r="O920" s="7">
        <f t="shared" si="29"/>
        <v>19.600000000000001</v>
      </c>
      <c r="P920" t="s">
        <v>8270</v>
      </c>
      <c r="Q920" s="8" t="s">
        <v>8285</v>
      </c>
    </row>
    <row r="921" spans="1:17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28"/>
        <v>1</v>
      </c>
      <c r="O921" s="7">
        <f t="shared" si="29"/>
        <v>100</v>
      </c>
      <c r="P921" t="s">
        <v>8270</v>
      </c>
      <c r="Q921" s="8" t="s">
        <v>8285</v>
      </c>
    </row>
    <row r="922" spans="1:17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28"/>
        <v>0</v>
      </c>
      <c r="O922" s="7" t="str">
        <f t="shared" si="29"/>
        <v>-</v>
      </c>
      <c r="P922" t="s">
        <v>8270</v>
      </c>
      <c r="Q922" s="8" t="s">
        <v>8285</v>
      </c>
    </row>
    <row r="923" spans="1:17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28"/>
        <v>31</v>
      </c>
      <c r="O923" s="7">
        <f t="shared" si="29"/>
        <v>231.75</v>
      </c>
      <c r="P923" t="s">
        <v>8270</v>
      </c>
      <c r="Q923" s="8" t="s">
        <v>8285</v>
      </c>
    </row>
    <row r="924" spans="1:17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28"/>
        <v>21</v>
      </c>
      <c r="O924" s="7">
        <f t="shared" si="29"/>
        <v>189.33333333333334</v>
      </c>
      <c r="P924" t="s">
        <v>8270</v>
      </c>
      <c r="Q924" s="8" t="s">
        <v>8285</v>
      </c>
    </row>
    <row r="925" spans="1:17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28"/>
        <v>2</v>
      </c>
      <c r="O925" s="7">
        <f t="shared" si="29"/>
        <v>55</v>
      </c>
      <c r="P925" t="s">
        <v>8270</v>
      </c>
      <c r="Q925" s="8" t="s">
        <v>8285</v>
      </c>
    </row>
    <row r="926" spans="1:17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28"/>
        <v>11</v>
      </c>
      <c r="O926" s="7">
        <f t="shared" si="29"/>
        <v>21.8</v>
      </c>
      <c r="P926" t="s">
        <v>8270</v>
      </c>
      <c r="Q926" s="8" t="s">
        <v>8285</v>
      </c>
    </row>
    <row r="927" spans="1:17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28"/>
        <v>3</v>
      </c>
      <c r="O927" s="7">
        <f t="shared" si="29"/>
        <v>32</v>
      </c>
      <c r="P927" t="s">
        <v>8270</v>
      </c>
      <c r="Q927" s="8" t="s">
        <v>8285</v>
      </c>
    </row>
    <row r="928" spans="1:17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28"/>
        <v>0</v>
      </c>
      <c r="O928" s="7" t="str">
        <f t="shared" si="29"/>
        <v>-</v>
      </c>
      <c r="P928" t="s">
        <v>8270</v>
      </c>
      <c r="Q928" s="8" t="s">
        <v>8285</v>
      </c>
    </row>
    <row r="929" spans="1:17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28"/>
        <v>0</v>
      </c>
      <c r="O929" s="7" t="str">
        <f t="shared" si="29"/>
        <v>-</v>
      </c>
      <c r="P929" t="s">
        <v>8270</v>
      </c>
      <c r="Q929" s="8" t="s">
        <v>8285</v>
      </c>
    </row>
    <row r="930" spans="1:17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28"/>
        <v>11</v>
      </c>
      <c r="O930" s="7">
        <f t="shared" si="29"/>
        <v>56.25</v>
      </c>
      <c r="P930" t="s">
        <v>8270</v>
      </c>
      <c r="Q930" s="8" t="s">
        <v>8285</v>
      </c>
    </row>
    <row r="931" spans="1:17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28"/>
        <v>0</v>
      </c>
      <c r="O931" s="7" t="str">
        <f t="shared" si="29"/>
        <v>-</v>
      </c>
      <c r="P931" t="s">
        <v>8270</v>
      </c>
      <c r="Q931" s="8" t="s">
        <v>8285</v>
      </c>
    </row>
    <row r="932" spans="1:17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28"/>
        <v>38</v>
      </c>
      <c r="O932" s="7">
        <f t="shared" si="29"/>
        <v>69</v>
      </c>
      <c r="P932" t="s">
        <v>8270</v>
      </c>
      <c r="Q932" s="8" t="s">
        <v>8285</v>
      </c>
    </row>
    <row r="933" spans="1:17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28"/>
        <v>7</v>
      </c>
      <c r="O933" s="7">
        <f t="shared" si="29"/>
        <v>18.714285714285715</v>
      </c>
      <c r="P933" t="s">
        <v>8270</v>
      </c>
      <c r="Q933" s="8" t="s">
        <v>8285</v>
      </c>
    </row>
    <row r="934" spans="1:17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28"/>
        <v>15</v>
      </c>
      <c r="O934" s="7">
        <f t="shared" si="29"/>
        <v>46.033333333333331</v>
      </c>
      <c r="P934" t="s">
        <v>8270</v>
      </c>
      <c r="Q934" s="8" t="s">
        <v>8285</v>
      </c>
    </row>
    <row r="935" spans="1:17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28"/>
        <v>6</v>
      </c>
      <c r="O935" s="7">
        <f t="shared" si="29"/>
        <v>60</v>
      </c>
      <c r="P935" t="s">
        <v>8270</v>
      </c>
      <c r="Q935" s="8" t="s">
        <v>8285</v>
      </c>
    </row>
    <row r="936" spans="1:17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28"/>
        <v>30</v>
      </c>
      <c r="O936" s="7">
        <f t="shared" si="29"/>
        <v>50.666666666666664</v>
      </c>
      <c r="P936" t="s">
        <v>8270</v>
      </c>
      <c r="Q936" s="8" t="s">
        <v>8285</v>
      </c>
    </row>
    <row r="937" spans="1:17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28"/>
        <v>1</v>
      </c>
      <c r="O937" s="7">
        <f t="shared" si="29"/>
        <v>25</v>
      </c>
      <c r="P937" t="s">
        <v>8270</v>
      </c>
      <c r="Q937" s="8" t="s">
        <v>8285</v>
      </c>
    </row>
    <row r="938" spans="1:17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28"/>
        <v>0</v>
      </c>
      <c r="O938" s="7" t="str">
        <f t="shared" si="29"/>
        <v>-</v>
      </c>
      <c r="P938" t="s">
        <v>8270</v>
      </c>
      <c r="Q938" s="8" t="s">
        <v>8285</v>
      </c>
    </row>
    <row r="939" spans="1:17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28"/>
        <v>1</v>
      </c>
      <c r="O939" s="7">
        <f t="shared" si="29"/>
        <v>20</v>
      </c>
      <c r="P939" t="s">
        <v>8270</v>
      </c>
      <c r="Q939" s="8" t="s">
        <v>8285</v>
      </c>
    </row>
    <row r="940" spans="1:17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28"/>
        <v>0</v>
      </c>
      <c r="O940" s="7">
        <f t="shared" si="29"/>
        <v>25</v>
      </c>
      <c r="P940" t="s">
        <v>8270</v>
      </c>
      <c r="Q940" s="8" t="s">
        <v>8285</v>
      </c>
    </row>
    <row r="941" spans="1:17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28"/>
        <v>1</v>
      </c>
      <c r="O941" s="7">
        <f t="shared" si="29"/>
        <v>20</v>
      </c>
      <c r="P941" t="s">
        <v>8270</v>
      </c>
      <c r="Q941" s="8" t="s">
        <v>8285</v>
      </c>
    </row>
    <row r="942" spans="1:17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28"/>
        <v>17</v>
      </c>
      <c r="O942" s="7">
        <f t="shared" si="29"/>
        <v>110.28571428571429</v>
      </c>
      <c r="P942" t="s">
        <v>8279</v>
      </c>
      <c r="Q942" s="8" t="s">
        <v>8281</v>
      </c>
    </row>
    <row r="943" spans="1:17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28"/>
        <v>2</v>
      </c>
      <c r="O943" s="7">
        <f t="shared" si="29"/>
        <v>37.451612903225808</v>
      </c>
      <c r="P943" t="s">
        <v>8279</v>
      </c>
      <c r="Q943" s="8" t="s">
        <v>8281</v>
      </c>
    </row>
    <row r="944" spans="1:17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28"/>
        <v>9</v>
      </c>
      <c r="O944" s="7">
        <f t="shared" si="29"/>
        <v>41.75</v>
      </c>
      <c r="P944" t="s">
        <v>8279</v>
      </c>
      <c r="Q944" s="8" t="s">
        <v>8281</v>
      </c>
    </row>
    <row r="945" spans="1:17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28"/>
        <v>10</v>
      </c>
      <c r="O945" s="7">
        <f t="shared" si="29"/>
        <v>24.083333333333332</v>
      </c>
      <c r="P945" t="s">
        <v>8279</v>
      </c>
      <c r="Q945" s="8" t="s">
        <v>8281</v>
      </c>
    </row>
    <row r="946" spans="1:17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28"/>
        <v>13</v>
      </c>
      <c r="O946" s="7">
        <f t="shared" si="29"/>
        <v>69.40625</v>
      </c>
      <c r="P946" t="s">
        <v>8279</v>
      </c>
      <c r="Q946" s="8" t="s">
        <v>8281</v>
      </c>
    </row>
    <row r="947" spans="1:17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28"/>
        <v>2</v>
      </c>
      <c r="O947" s="7">
        <f t="shared" si="29"/>
        <v>155.25</v>
      </c>
      <c r="P947" t="s">
        <v>8279</v>
      </c>
      <c r="Q947" s="8" t="s">
        <v>8281</v>
      </c>
    </row>
    <row r="948" spans="1:17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28"/>
        <v>2</v>
      </c>
      <c r="O948" s="7">
        <f t="shared" si="29"/>
        <v>57.2</v>
      </c>
      <c r="P948" t="s">
        <v>8279</v>
      </c>
      <c r="Q948" s="8" t="s">
        <v>8281</v>
      </c>
    </row>
    <row r="949" spans="1:17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28"/>
        <v>0</v>
      </c>
      <c r="O949" s="7" t="str">
        <f t="shared" si="29"/>
        <v>-</v>
      </c>
      <c r="P949" t="s">
        <v>8279</v>
      </c>
      <c r="Q949" s="8" t="s">
        <v>8281</v>
      </c>
    </row>
    <row r="950" spans="1:17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28"/>
        <v>12</v>
      </c>
      <c r="O950" s="7">
        <f t="shared" si="29"/>
        <v>60</v>
      </c>
      <c r="P950" t="s">
        <v>8279</v>
      </c>
      <c r="Q950" s="8" t="s">
        <v>8281</v>
      </c>
    </row>
    <row r="951" spans="1:17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28"/>
        <v>1</v>
      </c>
      <c r="O951" s="7">
        <f t="shared" si="29"/>
        <v>39</v>
      </c>
      <c r="P951" t="s">
        <v>8279</v>
      </c>
      <c r="Q951" s="8" t="s">
        <v>8281</v>
      </c>
    </row>
    <row r="952" spans="1:17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28"/>
        <v>28</v>
      </c>
      <c r="O952" s="7">
        <f t="shared" si="29"/>
        <v>58.416666666666664</v>
      </c>
      <c r="P952" t="s">
        <v>8279</v>
      </c>
      <c r="Q952" s="8" t="s">
        <v>8281</v>
      </c>
    </row>
    <row r="953" spans="1:17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28"/>
        <v>38</v>
      </c>
      <c r="O953" s="7">
        <f t="shared" si="29"/>
        <v>158.63636363636363</v>
      </c>
      <c r="P953" t="s">
        <v>8279</v>
      </c>
      <c r="Q953" s="8" t="s">
        <v>8281</v>
      </c>
    </row>
    <row r="954" spans="1:17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28"/>
        <v>40</v>
      </c>
      <c r="O954" s="7">
        <f t="shared" si="29"/>
        <v>99.857142857142861</v>
      </c>
      <c r="P954" t="s">
        <v>8279</v>
      </c>
      <c r="Q954" s="8" t="s">
        <v>8281</v>
      </c>
    </row>
    <row r="955" spans="1:17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28"/>
        <v>1</v>
      </c>
      <c r="O955" s="7">
        <f t="shared" si="29"/>
        <v>25.2</v>
      </c>
      <c r="P955" t="s">
        <v>8279</v>
      </c>
      <c r="Q955" s="8" t="s">
        <v>8281</v>
      </c>
    </row>
    <row r="956" spans="1:17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28"/>
        <v>43</v>
      </c>
      <c r="O956" s="7">
        <f t="shared" si="29"/>
        <v>89.191780821917803</v>
      </c>
      <c r="P956" t="s">
        <v>8279</v>
      </c>
      <c r="Q956" s="8" t="s">
        <v>8281</v>
      </c>
    </row>
    <row r="957" spans="1:17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28"/>
        <v>6</v>
      </c>
      <c r="O957" s="7">
        <f t="shared" si="29"/>
        <v>182.6236559139785</v>
      </c>
      <c r="P957" t="s">
        <v>8279</v>
      </c>
      <c r="Q957" s="8" t="s">
        <v>8281</v>
      </c>
    </row>
    <row r="958" spans="1:17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28"/>
        <v>2</v>
      </c>
      <c r="O958" s="7">
        <f t="shared" si="29"/>
        <v>50.647058823529413</v>
      </c>
      <c r="P958" t="s">
        <v>8279</v>
      </c>
      <c r="Q958" s="8" t="s">
        <v>8281</v>
      </c>
    </row>
    <row r="959" spans="1:17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28"/>
        <v>2</v>
      </c>
      <c r="O959" s="7">
        <f t="shared" si="29"/>
        <v>33.285714285714285</v>
      </c>
      <c r="P959" t="s">
        <v>8279</v>
      </c>
      <c r="Q959" s="8" t="s">
        <v>8281</v>
      </c>
    </row>
    <row r="960" spans="1:17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28"/>
        <v>11</v>
      </c>
      <c r="O960" s="7">
        <f t="shared" si="29"/>
        <v>51.823529411764703</v>
      </c>
      <c r="P960" t="s">
        <v>8279</v>
      </c>
      <c r="Q960" s="8" t="s">
        <v>8281</v>
      </c>
    </row>
    <row r="961" spans="1:17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28"/>
        <v>39</v>
      </c>
      <c r="O961" s="7">
        <f t="shared" si="29"/>
        <v>113.62573099415205</v>
      </c>
      <c r="P961" t="s">
        <v>8279</v>
      </c>
      <c r="Q961" s="8" t="s">
        <v>8281</v>
      </c>
    </row>
    <row r="962" spans="1:17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28"/>
        <v>46</v>
      </c>
      <c r="O962" s="7">
        <f t="shared" si="29"/>
        <v>136.46276595744681</v>
      </c>
      <c r="P962" t="s">
        <v>8279</v>
      </c>
      <c r="Q962" s="8" t="s">
        <v>8281</v>
      </c>
    </row>
    <row r="963" spans="1:17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30">ROUND(E963/D963*100,0)</f>
        <v>42</v>
      </c>
      <c r="O963" s="7">
        <f t="shared" ref="O963:O1026" si="31">IFERROR(E963/L963,"-")</f>
        <v>364.35454545454547</v>
      </c>
      <c r="P963" t="s">
        <v>8279</v>
      </c>
      <c r="Q963" s="8" t="s">
        <v>8281</v>
      </c>
    </row>
    <row r="964" spans="1:17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30"/>
        <v>28</v>
      </c>
      <c r="O964" s="7">
        <f t="shared" si="31"/>
        <v>19.243243243243242</v>
      </c>
      <c r="P964" t="s">
        <v>8279</v>
      </c>
      <c r="Q964" s="8" t="s">
        <v>8281</v>
      </c>
    </row>
    <row r="965" spans="1:17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30"/>
        <v>1</v>
      </c>
      <c r="O965" s="7">
        <f t="shared" si="31"/>
        <v>41.888888888888886</v>
      </c>
      <c r="P965" t="s">
        <v>8279</v>
      </c>
      <c r="Q965" s="8" t="s">
        <v>8281</v>
      </c>
    </row>
    <row r="966" spans="1:17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30"/>
        <v>1</v>
      </c>
      <c r="O966" s="7">
        <f t="shared" si="31"/>
        <v>30.310344827586206</v>
      </c>
      <c r="P966" t="s">
        <v>8279</v>
      </c>
      <c r="Q966" s="8" t="s">
        <v>8281</v>
      </c>
    </row>
    <row r="967" spans="1:17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30"/>
        <v>1</v>
      </c>
      <c r="O967" s="7">
        <f t="shared" si="31"/>
        <v>49.666666666666664</v>
      </c>
      <c r="P967" t="s">
        <v>8279</v>
      </c>
      <c r="Q967" s="8" t="s">
        <v>8281</v>
      </c>
    </row>
    <row r="968" spans="1:17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30"/>
        <v>15</v>
      </c>
      <c r="O968" s="7">
        <f t="shared" si="31"/>
        <v>59.2</v>
      </c>
      <c r="P968" t="s">
        <v>8279</v>
      </c>
      <c r="Q968" s="8" t="s">
        <v>8281</v>
      </c>
    </row>
    <row r="969" spans="1:17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30"/>
        <v>18</v>
      </c>
      <c r="O969" s="7">
        <f t="shared" si="31"/>
        <v>43.97530864197531</v>
      </c>
      <c r="P969" t="s">
        <v>8279</v>
      </c>
      <c r="Q969" s="8" t="s">
        <v>8281</v>
      </c>
    </row>
    <row r="970" spans="1:17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30"/>
        <v>1</v>
      </c>
      <c r="O970" s="7">
        <f t="shared" si="31"/>
        <v>26.5</v>
      </c>
      <c r="P970" t="s">
        <v>8279</v>
      </c>
      <c r="Q970" s="8" t="s">
        <v>8281</v>
      </c>
    </row>
    <row r="971" spans="1:17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30"/>
        <v>47</v>
      </c>
      <c r="O971" s="7">
        <f t="shared" si="31"/>
        <v>1272.7272727272727</v>
      </c>
      <c r="P971" t="s">
        <v>8279</v>
      </c>
      <c r="Q971" s="8" t="s">
        <v>8281</v>
      </c>
    </row>
    <row r="972" spans="1:17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30"/>
        <v>46</v>
      </c>
      <c r="O972" s="7">
        <f t="shared" si="31"/>
        <v>164</v>
      </c>
      <c r="P972" t="s">
        <v>8279</v>
      </c>
      <c r="Q972" s="8" t="s">
        <v>8281</v>
      </c>
    </row>
    <row r="973" spans="1:17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30"/>
        <v>0</v>
      </c>
      <c r="O973" s="7">
        <f t="shared" si="31"/>
        <v>45.2</v>
      </c>
      <c r="P973" t="s">
        <v>8279</v>
      </c>
      <c r="Q973" s="8" t="s">
        <v>8281</v>
      </c>
    </row>
    <row r="974" spans="1:17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30"/>
        <v>35</v>
      </c>
      <c r="O974" s="7">
        <f t="shared" si="31"/>
        <v>153.88888888888889</v>
      </c>
      <c r="P974" t="s">
        <v>8279</v>
      </c>
      <c r="Q974" s="8" t="s">
        <v>8281</v>
      </c>
    </row>
    <row r="975" spans="1:17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30"/>
        <v>2</v>
      </c>
      <c r="O975" s="7">
        <f t="shared" si="31"/>
        <v>51.375</v>
      </c>
      <c r="P975" t="s">
        <v>8279</v>
      </c>
      <c r="Q975" s="8" t="s">
        <v>8281</v>
      </c>
    </row>
    <row r="976" spans="1:17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30"/>
        <v>1</v>
      </c>
      <c r="O976" s="7">
        <f t="shared" si="31"/>
        <v>93.333333333333329</v>
      </c>
      <c r="P976" t="s">
        <v>8279</v>
      </c>
      <c r="Q976" s="8" t="s">
        <v>8281</v>
      </c>
    </row>
    <row r="977" spans="1:17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30"/>
        <v>3</v>
      </c>
      <c r="O977" s="7">
        <f t="shared" si="31"/>
        <v>108.625</v>
      </c>
      <c r="P977" t="s">
        <v>8279</v>
      </c>
      <c r="Q977" s="8" t="s">
        <v>8281</v>
      </c>
    </row>
    <row r="978" spans="1:17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30"/>
        <v>2</v>
      </c>
      <c r="O978" s="7">
        <f t="shared" si="31"/>
        <v>160.5</v>
      </c>
      <c r="P978" t="s">
        <v>8279</v>
      </c>
      <c r="Q978" s="8" t="s">
        <v>8281</v>
      </c>
    </row>
    <row r="979" spans="1:17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30"/>
        <v>34</v>
      </c>
      <c r="O979" s="7">
        <f t="shared" si="31"/>
        <v>75.75</v>
      </c>
      <c r="P979" t="s">
        <v>8279</v>
      </c>
      <c r="Q979" s="8" t="s">
        <v>8281</v>
      </c>
    </row>
    <row r="980" spans="1:17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30"/>
        <v>56</v>
      </c>
      <c r="O980" s="7">
        <f t="shared" si="31"/>
        <v>790.83739837398377</v>
      </c>
      <c r="P980" t="s">
        <v>8279</v>
      </c>
      <c r="Q980" s="8" t="s">
        <v>8281</v>
      </c>
    </row>
    <row r="981" spans="1:17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30"/>
        <v>83</v>
      </c>
      <c r="O981" s="7">
        <f t="shared" si="31"/>
        <v>301.93916666666667</v>
      </c>
      <c r="P981" t="s">
        <v>8279</v>
      </c>
      <c r="Q981" s="8" t="s">
        <v>8281</v>
      </c>
    </row>
    <row r="982" spans="1:17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30"/>
        <v>15</v>
      </c>
      <c r="O982" s="7">
        <f t="shared" si="31"/>
        <v>47.935483870967744</v>
      </c>
      <c r="P982" t="s">
        <v>8279</v>
      </c>
      <c r="Q982" s="8" t="s">
        <v>8281</v>
      </c>
    </row>
    <row r="983" spans="1:17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30"/>
        <v>0</v>
      </c>
      <c r="O983" s="7">
        <f t="shared" si="31"/>
        <v>2.75</v>
      </c>
      <c r="P983" t="s">
        <v>8279</v>
      </c>
      <c r="Q983" s="8" t="s">
        <v>8281</v>
      </c>
    </row>
    <row r="984" spans="1:17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30"/>
        <v>0</v>
      </c>
      <c r="O984" s="7">
        <f t="shared" si="31"/>
        <v>1</v>
      </c>
      <c r="P984" t="s">
        <v>8279</v>
      </c>
      <c r="Q984" s="8" t="s">
        <v>8281</v>
      </c>
    </row>
    <row r="985" spans="1:17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30"/>
        <v>30</v>
      </c>
      <c r="O985" s="7">
        <f t="shared" si="31"/>
        <v>171.79329608938548</v>
      </c>
      <c r="P985" t="s">
        <v>8279</v>
      </c>
      <c r="Q985" s="8" t="s">
        <v>8281</v>
      </c>
    </row>
    <row r="986" spans="1:17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30"/>
        <v>1</v>
      </c>
      <c r="O986" s="7">
        <f t="shared" si="31"/>
        <v>35.333333333333336</v>
      </c>
      <c r="P986" t="s">
        <v>8279</v>
      </c>
      <c r="Q986" s="8" t="s">
        <v>8281</v>
      </c>
    </row>
    <row r="987" spans="1:17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30"/>
        <v>6</v>
      </c>
      <c r="O987" s="7">
        <f t="shared" si="31"/>
        <v>82.086956521739125</v>
      </c>
      <c r="P987" t="s">
        <v>8279</v>
      </c>
      <c r="Q987" s="8" t="s">
        <v>8281</v>
      </c>
    </row>
    <row r="988" spans="1:17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30"/>
        <v>13</v>
      </c>
      <c r="O988" s="7">
        <f t="shared" si="31"/>
        <v>110.8695652173913</v>
      </c>
      <c r="P988" t="s">
        <v>8279</v>
      </c>
      <c r="Q988" s="8" t="s">
        <v>8281</v>
      </c>
    </row>
    <row r="989" spans="1:17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30"/>
        <v>13</v>
      </c>
      <c r="O989" s="7">
        <f t="shared" si="31"/>
        <v>161.21951219512195</v>
      </c>
      <c r="P989" t="s">
        <v>8279</v>
      </c>
      <c r="Q989" s="8" t="s">
        <v>8281</v>
      </c>
    </row>
    <row r="990" spans="1:17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30"/>
        <v>0</v>
      </c>
      <c r="O990" s="7" t="str">
        <f t="shared" si="31"/>
        <v>-</v>
      </c>
      <c r="P990" t="s">
        <v>8279</v>
      </c>
      <c r="Q990" s="8" t="s">
        <v>8281</v>
      </c>
    </row>
    <row r="991" spans="1:17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30"/>
        <v>17</v>
      </c>
      <c r="O991" s="7">
        <f t="shared" si="31"/>
        <v>52.40625</v>
      </c>
      <c r="P991" t="s">
        <v>8279</v>
      </c>
      <c r="Q991" s="8" t="s">
        <v>8281</v>
      </c>
    </row>
    <row r="992" spans="1:17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30"/>
        <v>0</v>
      </c>
      <c r="O992" s="7">
        <f t="shared" si="31"/>
        <v>13</v>
      </c>
      <c r="P992" t="s">
        <v>8279</v>
      </c>
      <c r="Q992" s="8" t="s">
        <v>8281</v>
      </c>
    </row>
    <row r="993" spans="1:17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30"/>
        <v>4</v>
      </c>
      <c r="O993" s="7">
        <f t="shared" si="31"/>
        <v>30.285714285714285</v>
      </c>
      <c r="P993" t="s">
        <v>8279</v>
      </c>
      <c r="Q993" s="8" t="s">
        <v>8281</v>
      </c>
    </row>
    <row r="994" spans="1:17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30"/>
        <v>0</v>
      </c>
      <c r="O994" s="7">
        <f t="shared" si="31"/>
        <v>116.75</v>
      </c>
      <c r="P994" t="s">
        <v>8279</v>
      </c>
      <c r="Q994" s="8" t="s">
        <v>8281</v>
      </c>
    </row>
    <row r="995" spans="1:17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30"/>
        <v>25</v>
      </c>
      <c r="O995" s="7">
        <f t="shared" si="31"/>
        <v>89.59693877551021</v>
      </c>
      <c r="P995" t="s">
        <v>8279</v>
      </c>
      <c r="Q995" s="8" t="s">
        <v>8281</v>
      </c>
    </row>
    <row r="996" spans="1:17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30"/>
        <v>2</v>
      </c>
      <c r="O996" s="7">
        <f t="shared" si="31"/>
        <v>424.45454545454544</v>
      </c>
      <c r="P996" t="s">
        <v>8279</v>
      </c>
      <c r="Q996" s="8" t="s">
        <v>8281</v>
      </c>
    </row>
    <row r="997" spans="1:17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30"/>
        <v>7</v>
      </c>
      <c r="O997" s="7">
        <f t="shared" si="31"/>
        <v>80.666666666666671</v>
      </c>
      <c r="P997" t="s">
        <v>8279</v>
      </c>
      <c r="Q997" s="8" t="s">
        <v>8281</v>
      </c>
    </row>
    <row r="998" spans="1:17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30"/>
        <v>2</v>
      </c>
      <c r="O998" s="7">
        <f t="shared" si="31"/>
        <v>13</v>
      </c>
      <c r="P998" t="s">
        <v>8279</v>
      </c>
      <c r="Q998" s="8" t="s">
        <v>8281</v>
      </c>
    </row>
    <row r="999" spans="1:17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30"/>
        <v>1</v>
      </c>
      <c r="O999" s="7">
        <f t="shared" si="31"/>
        <v>8.125</v>
      </c>
      <c r="P999" t="s">
        <v>8279</v>
      </c>
      <c r="Q999" s="8" t="s">
        <v>8281</v>
      </c>
    </row>
    <row r="1000" spans="1:17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30"/>
        <v>59</v>
      </c>
      <c r="O1000" s="7">
        <f t="shared" si="31"/>
        <v>153.42794759825327</v>
      </c>
      <c r="P1000" t="s">
        <v>8279</v>
      </c>
      <c r="Q1000" s="8" t="s">
        <v>8281</v>
      </c>
    </row>
    <row r="1001" spans="1:17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30"/>
        <v>8</v>
      </c>
      <c r="O1001" s="7">
        <f t="shared" si="31"/>
        <v>292.07499999999999</v>
      </c>
      <c r="P1001" t="s">
        <v>8279</v>
      </c>
      <c r="Q1001" s="8" t="s">
        <v>8281</v>
      </c>
    </row>
    <row r="1002" spans="1:17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30"/>
        <v>2</v>
      </c>
      <c r="O1002" s="7">
        <f t="shared" si="31"/>
        <v>3304</v>
      </c>
      <c r="P1002" t="s">
        <v>8279</v>
      </c>
      <c r="Q1002" s="8" t="s">
        <v>8281</v>
      </c>
    </row>
    <row r="1003" spans="1:17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30"/>
        <v>104</v>
      </c>
      <c r="O1003" s="7">
        <f t="shared" si="31"/>
        <v>1300</v>
      </c>
      <c r="P1003" t="s">
        <v>8279</v>
      </c>
      <c r="Q1003" s="8" t="s">
        <v>8281</v>
      </c>
    </row>
    <row r="1004" spans="1:17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30"/>
        <v>30</v>
      </c>
      <c r="O1004" s="7">
        <f t="shared" si="31"/>
        <v>134.54545454545453</v>
      </c>
      <c r="P1004" t="s">
        <v>8279</v>
      </c>
      <c r="Q1004" s="8" t="s">
        <v>8281</v>
      </c>
    </row>
    <row r="1005" spans="1:17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30"/>
        <v>16</v>
      </c>
      <c r="O1005" s="7">
        <f t="shared" si="31"/>
        <v>214.06666666666666</v>
      </c>
      <c r="P1005" t="s">
        <v>8279</v>
      </c>
      <c r="Q1005" s="8" t="s">
        <v>8281</v>
      </c>
    </row>
    <row r="1006" spans="1:17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30"/>
        <v>82</v>
      </c>
      <c r="O1006" s="7">
        <f t="shared" si="31"/>
        <v>216.33684210526314</v>
      </c>
      <c r="P1006" t="s">
        <v>8279</v>
      </c>
      <c r="Q1006" s="8" t="s">
        <v>8281</v>
      </c>
    </row>
    <row r="1007" spans="1:17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30"/>
        <v>75</v>
      </c>
      <c r="O1007" s="7">
        <f t="shared" si="31"/>
        <v>932.31055900621118</v>
      </c>
      <c r="P1007" t="s">
        <v>8279</v>
      </c>
      <c r="Q1007" s="8" t="s">
        <v>8281</v>
      </c>
    </row>
    <row r="1008" spans="1:17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30"/>
        <v>6</v>
      </c>
      <c r="O1008" s="7">
        <f t="shared" si="31"/>
        <v>29.25</v>
      </c>
      <c r="P1008" t="s">
        <v>8279</v>
      </c>
      <c r="Q1008" s="8" t="s">
        <v>8281</v>
      </c>
    </row>
    <row r="1009" spans="1:17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30"/>
        <v>44</v>
      </c>
      <c r="O1009" s="7">
        <f t="shared" si="31"/>
        <v>174.94736842105263</v>
      </c>
      <c r="P1009" t="s">
        <v>8279</v>
      </c>
      <c r="Q1009" s="8" t="s">
        <v>8281</v>
      </c>
    </row>
    <row r="1010" spans="1:17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30"/>
        <v>0</v>
      </c>
      <c r="O1010" s="7">
        <f t="shared" si="31"/>
        <v>250</v>
      </c>
      <c r="P1010" t="s">
        <v>8279</v>
      </c>
      <c r="Q1010" s="8" t="s">
        <v>8281</v>
      </c>
    </row>
    <row r="1011" spans="1:17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30"/>
        <v>13</v>
      </c>
      <c r="O1011" s="7">
        <f t="shared" si="31"/>
        <v>65</v>
      </c>
      <c r="P1011" t="s">
        <v>8279</v>
      </c>
      <c r="Q1011" s="8" t="s">
        <v>8281</v>
      </c>
    </row>
    <row r="1012" spans="1:17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30"/>
        <v>0</v>
      </c>
      <c r="O1012" s="7">
        <f t="shared" si="31"/>
        <v>55</v>
      </c>
      <c r="P1012" t="s">
        <v>8279</v>
      </c>
      <c r="Q1012" s="8" t="s">
        <v>8281</v>
      </c>
    </row>
    <row r="1013" spans="1:17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30"/>
        <v>0</v>
      </c>
      <c r="O1013" s="7">
        <f t="shared" si="31"/>
        <v>75</v>
      </c>
      <c r="P1013" t="s">
        <v>8279</v>
      </c>
      <c r="Q1013" s="8" t="s">
        <v>8281</v>
      </c>
    </row>
    <row r="1014" spans="1:17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30"/>
        <v>21535</v>
      </c>
      <c r="O1014" s="7">
        <f t="shared" si="31"/>
        <v>1389.3561935483872</v>
      </c>
      <c r="P1014" t="s">
        <v>8279</v>
      </c>
      <c r="Q1014" s="8" t="s">
        <v>8281</v>
      </c>
    </row>
    <row r="1015" spans="1:17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30"/>
        <v>35</v>
      </c>
      <c r="O1015" s="7">
        <f t="shared" si="31"/>
        <v>95.911111111111111</v>
      </c>
      <c r="P1015" t="s">
        <v>8279</v>
      </c>
      <c r="Q1015" s="8" t="s">
        <v>8281</v>
      </c>
    </row>
    <row r="1016" spans="1:17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30"/>
        <v>31</v>
      </c>
      <c r="O1016" s="7">
        <f t="shared" si="31"/>
        <v>191.25</v>
      </c>
      <c r="P1016" t="s">
        <v>8279</v>
      </c>
      <c r="Q1016" s="8" t="s">
        <v>8281</v>
      </c>
    </row>
    <row r="1017" spans="1:17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30"/>
        <v>3</v>
      </c>
      <c r="O1017" s="7">
        <f t="shared" si="31"/>
        <v>40</v>
      </c>
      <c r="P1017" t="s">
        <v>8279</v>
      </c>
      <c r="Q1017" s="8" t="s">
        <v>8281</v>
      </c>
    </row>
    <row r="1018" spans="1:17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30"/>
        <v>3</v>
      </c>
      <c r="O1018" s="7">
        <f t="shared" si="31"/>
        <v>74.78947368421052</v>
      </c>
      <c r="P1018" t="s">
        <v>8279</v>
      </c>
      <c r="Q1018" s="8" t="s">
        <v>8281</v>
      </c>
    </row>
    <row r="1019" spans="1:17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30"/>
        <v>23</v>
      </c>
      <c r="O1019" s="7">
        <f t="shared" si="31"/>
        <v>161.11830985915492</v>
      </c>
      <c r="P1019" t="s">
        <v>8279</v>
      </c>
      <c r="Q1019" s="8" t="s">
        <v>8281</v>
      </c>
    </row>
    <row r="1020" spans="1:17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30"/>
        <v>3</v>
      </c>
      <c r="O1020" s="7">
        <f t="shared" si="31"/>
        <v>88.714285714285708</v>
      </c>
      <c r="P1020" t="s">
        <v>8279</v>
      </c>
      <c r="Q1020" s="8" t="s">
        <v>8281</v>
      </c>
    </row>
    <row r="1021" spans="1:17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30"/>
        <v>47</v>
      </c>
      <c r="O1021" s="7">
        <f t="shared" si="31"/>
        <v>53.25</v>
      </c>
      <c r="P1021" t="s">
        <v>8279</v>
      </c>
      <c r="Q1021" s="8" t="s">
        <v>8281</v>
      </c>
    </row>
    <row r="1022" spans="1:17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30"/>
        <v>206</v>
      </c>
      <c r="O1022" s="7">
        <f t="shared" si="31"/>
        <v>106.2</v>
      </c>
      <c r="P1022" t="s">
        <v>8270</v>
      </c>
      <c r="Q1022" s="8" t="s">
        <v>8306</v>
      </c>
    </row>
    <row r="1023" spans="1:17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30"/>
        <v>352</v>
      </c>
      <c r="O1023" s="7">
        <f t="shared" si="31"/>
        <v>22.079728033472804</v>
      </c>
      <c r="P1023" t="s">
        <v>8270</v>
      </c>
      <c r="Q1023" s="8" t="s">
        <v>8306</v>
      </c>
    </row>
    <row r="1024" spans="1:17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30"/>
        <v>115</v>
      </c>
      <c r="O1024" s="7">
        <f t="shared" si="31"/>
        <v>31.054054054054053</v>
      </c>
      <c r="P1024" t="s">
        <v>8270</v>
      </c>
      <c r="Q1024" s="8" t="s">
        <v>8306</v>
      </c>
    </row>
    <row r="1025" spans="1:17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30"/>
        <v>237</v>
      </c>
      <c r="O1025" s="7">
        <f t="shared" si="31"/>
        <v>36.206106870229007</v>
      </c>
      <c r="P1025" t="s">
        <v>8270</v>
      </c>
      <c r="Q1025" s="8" t="s">
        <v>8306</v>
      </c>
    </row>
    <row r="1026" spans="1:17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30"/>
        <v>119</v>
      </c>
      <c r="O1026" s="7">
        <f t="shared" si="31"/>
        <v>388.9762295081967</v>
      </c>
      <c r="P1026" t="s">
        <v>8270</v>
      </c>
      <c r="Q1026" s="8" t="s">
        <v>8306</v>
      </c>
    </row>
    <row r="1027" spans="1:17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32">ROUND(E1027/D1027*100,0)</f>
        <v>110</v>
      </c>
      <c r="O1027" s="7">
        <f t="shared" ref="O1027:O1090" si="33">IFERROR(E1027/L1027,"-")</f>
        <v>71.848571428571432</v>
      </c>
      <c r="P1027" t="s">
        <v>8270</v>
      </c>
      <c r="Q1027" s="8" t="s">
        <v>8306</v>
      </c>
    </row>
    <row r="1028" spans="1:17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32"/>
        <v>100</v>
      </c>
      <c r="O1028" s="7">
        <f t="shared" si="33"/>
        <v>57.381803278688523</v>
      </c>
      <c r="P1028" t="s">
        <v>8270</v>
      </c>
      <c r="Q1028" s="8" t="s">
        <v>8306</v>
      </c>
    </row>
    <row r="1029" spans="1:17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32"/>
        <v>103</v>
      </c>
      <c r="O1029" s="7">
        <f t="shared" si="33"/>
        <v>69.666666666666671</v>
      </c>
      <c r="P1029" t="s">
        <v>8270</v>
      </c>
      <c r="Q1029" s="8" t="s">
        <v>8306</v>
      </c>
    </row>
    <row r="1030" spans="1:17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32"/>
        <v>117</v>
      </c>
      <c r="O1030" s="7">
        <f t="shared" si="33"/>
        <v>45.988235294117644</v>
      </c>
      <c r="P1030" t="s">
        <v>8270</v>
      </c>
      <c r="Q1030" s="8" t="s">
        <v>8306</v>
      </c>
    </row>
    <row r="1031" spans="1:17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32"/>
        <v>112</v>
      </c>
      <c r="O1031" s="7">
        <f t="shared" si="33"/>
        <v>79.262411347517727</v>
      </c>
      <c r="P1031" t="s">
        <v>8270</v>
      </c>
      <c r="Q1031" s="8" t="s">
        <v>8306</v>
      </c>
    </row>
    <row r="1032" spans="1:17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32"/>
        <v>342</v>
      </c>
      <c r="O1032" s="7">
        <f t="shared" si="33"/>
        <v>43.031446540880502</v>
      </c>
      <c r="P1032" t="s">
        <v>8270</v>
      </c>
      <c r="Q1032" s="8" t="s">
        <v>8306</v>
      </c>
    </row>
    <row r="1033" spans="1:17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32"/>
        <v>107</v>
      </c>
      <c r="O1033" s="7">
        <f t="shared" si="33"/>
        <v>108.48484848484848</v>
      </c>
      <c r="P1033" t="s">
        <v>8270</v>
      </c>
      <c r="Q1033" s="8" t="s">
        <v>8306</v>
      </c>
    </row>
    <row r="1034" spans="1:17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32"/>
        <v>108</v>
      </c>
      <c r="O1034" s="7">
        <f t="shared" si="33"/>
        <v>61.029583333333335</v>
      </c>
      <c r="P1034" t="s">
        <v>8270</v>
      </c>
      <c r="Q1034" s="8" t="s">
        <v>8306</v>
      </c>
    </row>
    <row r="1035" spans="1:17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32"/>
        <v>103</v>
      </c>
      <c r="O1035" s="7">
        <f t="shared" si="33"/>
        <v>50.592592592592595</v>
      </c>
      <c r="P1035" t="s">
        <v>8270</v>
      </c>
      <c r="Q1035" s="8" t="s">
        <v>8306</v>
      </c>
    </row>
    <row r="1036" spans="1:17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32"/>
        <v>130</v>
      </c>
      <c r="O1036" s="7">
        <f t="shared" si="33"/>
        <v>39.157168674698795</v>
      </c>
      <c r="P1036" t="s">
        <v>8270</v>
      </c>
      <c r="Q1036" s="8" t="s">
        <v>8306</v>
      </c>
    </row>
    <row r="1037" spans="1:17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32"/>
        <v>108</v>
      </c>
      <c r="O1037" s="7">
        <f t="shared" si="33"/>
        <v>65.15789473684211</v>
      </c>
      <c r="P1037" t="s">
        <v>8270</v>
      </c>
      <c r="Q1037" s="8" t="s">
        <v>8306</v>
      </c>
    </row>
    <row r="1038" spans="1:17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32"/>
        <v>112</v>
      </c>
      <c r="O1038" s="7">
        <f t="shared" si="33"/>
        <v>23.963127962085309</v>
      </c>
      <c r="P1038" t="s">
        <v>8270</v>
      </c>
      <c r="Q1038" s="8" t="s">
        <v>8306</v>
      </c>
    </row>
    <row r="1039" spans="1:17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32"/>
        <v>102</v>
      </c>
      <c r="O1039" s="7">
        <f t="shared" si="33"/>
        <v>48.61904761904762</v>
      </c>
      <c r="P1039" t="s">
        <v>8270</v>
      </c>
      <c r="Q1039" s="8" t="s">
        <v>8306</v>
      </c>
    </row>
    <row r="1040" spans="1:17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32"/>
        <v>145</v>
      </c>
      <c r="O1040" s="7">
        <f t="shared" si="33"/>
        <v>35.73770491803279</v>
      </c>
      <c r="P1040" t="s">
        <v>8270</v>
      </c>
      <c r="Q1040" s="8" t="s">
        <v>8306</v>
      </c>
    </row>
    <row r="1041" spans="1:17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32"/>
        <v>128</v>
      </c>
      <c r="O1041" s="7">
        <f t="shared" si="33"/>
        <v>21.366666666666667</v>
      </c>
      <c r="P1041" t="s">
        <v>8270</v>
      </c>
      <c r="Q1041" s="8" t="s">
        <v>8306</v>
      </c>
    </row>
    <row r="1042" spans="1:17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32"/>
        <v>0</v>
      </c>
      <c r="O1042" s="7">
        <f t="shared" si="33"/>
        <v>250</v>
      </c>
      <c r="P1042" t="s">
        <v>8286</v>
      </c>
      <c r="Q1042" s="8" t="s">
        <v>8287</v>
      </c>
    </row>
    <row r="1043" spans="1:17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32"/>
        <v>0</v>
      </c>
      <c r="O1043" s="7" t="str">
        <f t="shared" si="33"/>
        <v>-</v>
      </c>
      <c r="P1043" t="s">
        <v>8286</v>
      </c>
      <c r="Q1043" s="8" t="s">
        <v>8287</v>
      </c>
    </row>
    <row r="1044" spans="1:17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32"/>
        <v>2</v>
      </c>
      <c r="O1044" s="7">
        <f t="shared" si="33"/>
        <v>10</v>
      </c>
      <c r="P1044" t="s">
        <v>8286</v>
      </c>
      <c r="Q1044" s="8" t="s">
        <v>8287</v>
      </c>
    </row>
    <row r="1045" spans="1:17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32"/>
        <v>9</v>
      </c>
      <c r="O1045" s="7">
        <f t="shared" si="33"/>
        <v>29.236301369863014</v>
      </c>
      <c r="P1045" t="s">
        <v>8286</v>
      </c>
      <c r="Q1045" s="8" t="s">
        <v>8287</v>
      </c>
    </row>
    <row r="1046" spans="1:17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32"/>
        <v>0</v>
      </c>
      <c r="O1046" s="7">
        <f t="shared" si="33"/>
        <v>3</v>
      </c>
      <c r="P1046" t="s">
        <v>8286</v>
      </c>
      <c r="Q1046" s="8" t="s">
        <v>8287</v>
      </c>
    </row>
    <row r="1047" spans="1:17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32"/>
        <v>3</v>
      </c>
      <c r="O1047" s="7">
        <f t="shared" si="33"/>
        <v>33.25</v>
      </c>
      <c r="P1047" t="s">
        <v>8286</v>
      </c>
      <c r="Q1047" s="8" t="s">
        <v>8287</v>
      </c>
    </row>
    <row r="1048" spans="1:17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32"/>
        <v>0</v>
      </c>
      <c r="O1048" s="7" t="str">
        <f t="shared" si="33"/>
        <v>-</v>
      </c>
      <c r="P1048" t="s">
        <v>8286</v>
      </c>
      <c r="Q1048" s="8" t="s">
        <v>8287</v>
      </c>
    </row>
    <row r="1049" spans="1:17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32"/>
        <v>0</v>
      </c>
      <c r="O1049" s="7">
        <f t="shared" si="33"/>
        <v>1</v>
      </c>
      <c r="P1049" t="s">
        <v>8286</v>
      </c>
      <c r="Q1049" s="8" t="s">
        <v>8287</v>
      </c>
    </row>
    <row r="1050" spans="1:17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32"/>
        <v>1</v>
      </c>
      <c r="O1050" s="7">
        <f t="shared" si="33"/>
        <v>53</v>
      </c>
      <c r="P1050" t="s">
        <v>8286</v>
      </c>
      <c r="Q1050" s="8" t="s">
        <v>8287</v>
      </c>
    </row>
    <row r="1051" spans="1:17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32"/>
        <v>0</v>
      </c>
      <c r="O1051" s="7" t="str">
        <f t="shared" si="33"/>
        <v>-</v>
      </c>
      <c r="P1051" t="s">
        <v>8286</v>
      </c>
      <c r="Q1051" s="8" t="s">
        <v>8287</v>
      </c>
    </row>
    <row r="1052" spans="1:17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32"/>
        <v>0</v>
      </c>
      <c r="O1052" s="7" t="str">
        <f t="shared" si="33"/>
        <v>-</v>
      </c>
      <c r="P1052" t="s">
        <v>8286</v>
      </c>
      <c r="Q1052" s="8" t="s">
        <v>8287</v>
      </c>
    </row>
    <row r="1053" spans="1:17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32"/>
        <v>0</v>
      </c>
      <c r="O1053" s="7" t="str">
        <f t="shared" si="33"/>
        <v>-</v>
      </c>
      <c r="P1053" t="s">
        <v>8286</v>
      </c>
      <c r="Q1053" s="8" t="s">
        <v>8287</v>
      </c>
    </row>
    <row r="1054" spans="1:17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32"/>
        <v>0</v>
      </c>
      <c r="O1054" s="7" t="str">
        <f t="shared" si="33"/>
        <v>-</v>
      </c>
      <c r="P1054" t="s">
        <v>8286</v>
      </c>
      <c r="Q1054" s="8" t="s">
        <v>8287</v>
      </c>
    </row>
    <row r="1055" spans="1:17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32"/>
        <v>1</v>
      </c>
      <c r="O1055" s="7">
        <f t="shared" si="33"/>
        <v>15</v>
      </c>
      <c r="P1055" t="s">
        <v>8286</v>
      </c>
      <c r="Q1055" s="8" t="s">
        <v>8287</v>
      </c>
    </row>
    <row r="1056" spans="1:17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32"/>
        <v>0</v>
      </c>
      <c r="O1056" s="7" t="str">
        <f t="shared" si="33"/>
        <v>-</v>
      </c>
      <c r="P1056" t="s">
        <v>8286</v>
      </c>
      <c r="Q1056" s="8" t="s">
        <v>8287</v>
      </c>
    </row>
    <row r="1057" spans="1:17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32"/>
        <v>0</v>
      </c>
      <c r="O1057" s="7" t="str">
        <f t="shared" si="33"/>
        <v>-</v>
      </c>
      <c r="P1057" t="s">
        <v>8286</v>
      </c>
      <c r="Q1057" s="8" t="s">
        <v>8287</v>
      </c>
    </row>
    <row r="1058" spans="1:17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32"/>
        <v>0</v>
      </c>
      <c r="O1058" s="7" t="str">
        <f t="shared" si="33"/>
        <v>-</v>
      </c>
      <c r="P1058" t="s">
        <v>8286</v>
      </c>
      <c r="Q1058" s="8" t="s">
        <v>8287</v>
      </c>
    </row>
    <row r="1059" spans="1:17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32"/>
        <v>0</v>
      </c>
      <c r="O1059" s="7" t="str">
        <f t="shared" si="33"/>
        <v>-</v>
      </c>
      <c r="P1059" t="s">
        <v>8286</v>
      </c>
      <c r="Q1059" s="8" t="s">
        <v>8287</v>
      </c>
    </row>
    <row r="1060" spans="1:17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32"/>
        <v>0</v>
      </c>
      <c r="O1060" s="7" t="str">
        <f t="shared" si="33"/>
        <v>-</v>
      </c>
      <c r="P1060" t="s">
        <v>8286</v>
      </c>
      <c r="Q1060" s="8" t="s">
        <v>8287</v>
      </c>
    </row>
    <row r="1061" spans="1:17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32"/>
        <v>0</v>
      </c>
      <c r="O1061" s="7" t="str">
        <f t="shared" si="33"/>
        <v>-</v>
      </c>
      <c r="P1061" t="s">
        <v>8286</v>
      </c>
      <c r="Q1061" s="8" t="s">
        <v>8287</v>
      </c>
    </row>
    <row r="1062" spans="1:17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32"/>
        <v>1</v>
      </c>
      <c r="O1062" s="7">
        <f t="shared" si="33"/>
        <v>50</v>
      </c>
      <c r="P1062" t="s">
        <v>8286</v>
      </c>
      <c r="Q1062" s="8" t="s">
        <v>8287</v>
      </c>
    </row>
    <row r="1063" spans="1:17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32"/>
        <v>0</v>
      </c>
      <c r="O1063" s="7" t="str">
        <f t="shared" si="33"/>
        <v>-</v>
      </c>
      <c r="P1063" t="s">
        <v>8286</v>
      </c>
      <c r="Q1063" s="8" t="s">
        <v>8287</v>
      </c>
    </row>
    <row r="1064" spans="1:17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32"/>
        <v>95</v>
      </c>
      <c r="O1064" s="7">
        <f t="shared" si="33"/>
        <v>47.5</v>
      </c>
      <c r="P1064" t="s">
        <v>8286</v>
      </c>
      <c r="Q1064" s="8" t="s">
        <v>8287</v>
      </c>
    </row>
    <row r="1065" spans="1:17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32"/>
        <v>0</v>
      </c>
      <c r="O1065" s="7" t="str">
        <f t="shared" si="33"/>
        <v>-</v>
      </c>
      <c r="P1065" t="s">
        <v>8286</v>
      </c>
      <c r="Q1065" s="8" t="s">
        <v>8287</v>
      </c>
    </row>
    <row r="1066" spans="1:17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32"/>
        <v>9</v>
      </c>
      <c r="O1066" s="7">
        <f t="shared" si="33"/>
        <v>65.666666666666671</v>
      </c>
      <c r="P1066" t="s">
        <v>8271</v>
      </c>
      <c r="Q1066" s="8" t="s">
        <v>8307</v>
      </c>
    </row>
    <row r="1067" spans="1:17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32"/>
        <v>3</v>
      </c>
      <c r="O1067" s="7">
        <f t="shared" si="33"/>
        <v>16.2</v>
      </c>
      <c r="P1067" t="s">
        <v>8271</v>
      </c>
      <c r="Q1067" s="8" t="s">
        <v>8307</v>
      </c>
    </row>
    <row r="1068" spans="1:17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32"/>
        <v>3</v>
      </c>
      <c r="O1068" s="7">
        <f t="shared" si="33"/>
        <v>34.128378378378379</v>
      </c>
      <c r="P1068" t="s">
        <v>8271</v>
      </c>
      <c r="Q1068" s="8" t="s">
        <v>8307</v>
      </c>
    </row>
    <row r="1069" spans="1:17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32"/>
        <v>26</v>
      </c>
      <c r="O1069" s="7">
        <f t="shared" si="33"/>
        <v>13</v>
      </c>
      <c r="P1069" t="s">
        <v>8271</v>
      </c>
      <c r="Q1069" s="8" t="s">
        <v>8307</v>
      </c>
    </row>
    <row r="1070" spans="1:17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32"/>
        <v>0</v>
      </c>
      <c r="O1070" s="7">
        <f t="shared" si="33"/>
        <v>11.25</v>
      </c>
      <c r="P1070" t="s">
        <v>8271</v>
      </c>
      <c r="Q1070" s="8" t="s">
        <v>8307</v>
      </c>
    </row>
    <row r="1071" spans="1:17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32"/>
        <v>39</v>
      </c>
      <c r="O1071" s="7">
        <f t="shared" si="33"/>
        <v>40.476190476190474</v>
      </c>
      <c r="P1071" t="s">
        <v>8271</v>
      </c>
      <c r="Q1071" s="8" t="s">
        <v>8307</v>
      </c>
    </row>
    <row r="1072" spans="1:17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32"/>
        <v>1</v>
      </c>
      <c r="O1072" s="7">
        <f t="shared" si="33"/>
        <v>35</v>
      </c>
      <c r="P1072" t="s">
        <v>8271</v>
      </c>
      <c r="Q1072" s="8" t="s">
        <v>8307</v>
      </c>
    </row>
    <row r="1073" spans="1:17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32"/>
        <v>0</v>
      </c>
      <c r="O1073" s="7" t="str">
        <f t="shared" si="33"/>
        <v>-</v>
      </c>
      <c r="P1073" t="s">
        <v>8271</v>
      </c>
      <c r="Q1073" s="8" t="s">
        <v>8307</v>
      </c>
    </row>
    <row r="1074" spans="1:17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32"/>
        <v>0</v>
      </c>
      <c r="O1074" s="7">
        <f t="shared" si="33"/>
        <v>12.75</v>
      </c>
      <c r="P1074" t="s">
        <v>8271</v>
      </c>
      <c r="Q1074" s="8" t="s">
        <v>8307</v>
      </c>
    </row>
    <row r="1075" spans="1:17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32"/>
        <v>1</v>
      </c>
      <c r="O1075" s="7">
        <f t="shared" si="33"/>
        <v>10</v>
      </c>
      <c r="P1075" t="s">
        <v>8271</v>
      </c>
      <c r="Q1075" s="8" t="s">
        <v>8307</v>
      </c>
    </row>
    <row r="1076" spans="1:17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32"/>
        <v>6</v>
      </c>
      <c r="O1076" s="7">
        <f t="shared" si="33"/>
        <v>113.56666666666666</v>
      </c>
      <c r="P1076" t="s">
        <v>8271</v>
      </c>
      <c r="Q1076" s="8" t="s">
        <v>8307</v>
      </c>
    </row>
    <row r="1077" spans="1:17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32"/>
        <v>5</v>
      </c>
      <c r="O1077" s="7">
        <f t="shared" si="33"/>
        <v>15</v>
      </c>
      <c r="P1077" t="s">
        <v>8271</v>
      </c>
      <c r="Q1077" s="8" t="s">
        <v>8307</v>
      </c>
    </row>
    <row r="1078" spans="1:17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32"/>
        <v>63</v>
      </c>
      <c r="O1078" s="7">
        <f t="shared" si="33"/>
        <v>48.281025641025643</v>
      </c>
      <c r="P1078" t="s">
        <v>8271</v>
      </c>
      <c r="Q1078" s="8" t="s">
        <v>8307</v>
      </c>
    </row>
    <row r="1079" spans="1:17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32"/>
        <v>29</v>
      </c>
      <c r="O1079" s="7">
        <f t="shared" si="33"/>
        <v>43.976047904191617</v>
      </c>
      <c r="P1079" t="s">
        <v>8271</v>
      </c>
      <c r="Q1079" s="8" t="s">
        <v>8307</v>
      </c>
    </row>
    <row r="1080" spans="1:17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32"/>
        <v>8</v>
      </c>
      <c r="O1080" s="7">
        <f t="shared" si="33"/>
        <v>9</v>
      </c>
      <c r="P1080" t="s">
        <v>8271</v>
      </c>
      <c r="Q1080" s="8" t="s">
        <v>8307</v>
      </c>
    </row>
    <row r="1081" spans="1:17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32"/>
        <v>3</v>
      </c>
      <c r="O1081" s="7">
        <f t="shared" si="33"/>
        <v>37.666666666666664</v>
      </c>
      <c r="P1081" t="s">
        <v>8271</v>
      </c>
      <c r="Q1081" s="8" t="s">
        <v>8307</v>
      </c>
    </row>
    <row r="1082" spans="1:17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32"/>
        <v>9</v>
      </c>
      <c r="O1082" s="7">
        <f t="shared" si="33"/>
        <v>18.581632653061224</v>
      </c>
      <c r="P1082" t="s">
        <v>8271</v>
      </c>
      <c r="Q1082" s="8" t="s">
        <v>8307</v>
      </c>
    </row>
    <row r="1083" spans="1:17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32"/>
        <v>0</v>
      </c>
      <c r="O1083" s="7">
        <f t="shared" si="33"/>
        <v>3</v>
      </c>
      <c r="P1083" t="s">
        <v>8271</v>
      </c>
      <c r="Q1083" s="8" t="s">
        <v>8307</v>
      </c>
    </row>
    <row r="1084" spans="1:17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32"/>
        <v>1</v>
      </c>
      <c r="O1084" s="7">
        <f t="shared" si="33"/>
        <v>18.666666666666668</v>
      </c>
      <c r="P1084" t="s">
        <v>8271</v>
      </c>
      <c r="Q1084" s="8" t="s">
        <v>8307</v>
      </c>
    </row>
    <row r="1085" spans="1:17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32"/>
        <v>1</v>
      </c>
      <c r="O1085" s="7">
        <f t="shared" si="33"/>
        <v>410</v>
      </c>
      <c r="P1085" t="s">
        <v>8271</v>
      </c>
      <c r="Q1085" s="8" t="s">
        <v>8307</v>
      </c>
    </row>
    <row r="1086" spans="1:17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32"/>
        <v>0</v>
      </c>
      <c r="O1086" s="7" t="str">
        <f t="shared" si="33"/>
        <v>-</v>
      </c>
      <c r="P1086" t="s">
        <v>8271</v>
      </c>
      <c r="Q1086" s="8" t="s">
        <v>8307</v>
      </c>
    </row>
    <row r="1087" spans="1:17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32"/>
        <v>3</v>
      </c>
      <c r="O1087" s="7">
        <f t="shared" si="33"/>
        <v>114</v>
      </c>
      <c r="P1087" t="s">
        <v>8271</v>
      </c>
      <c r="Q1087" s="8" t="s">
        <v>8307</v>
      </c>
    </row>
    <row r="1088" spans="1:17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32"/>
        <v>0</v>
      </c>
      <c r="O1088" s="7">
        <f t="shared" si="33"/>
        <v>7.5</v>
      </c>
      <c r="P1088" t="s">
        <v>8271</v>
      </c>
      <c r="Q1088" s="8" t="s">
        <v>8307</v>
      </c>
    </row>
    <row r="1089" spans="1:17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32"/>
        <v>0</v>
      </c>
      <c r="O1089" s="7" t="str">
        <f t="shared" si="33"/>
        <v>-</v>
      </c>
      <c r="P1089" t="s">
        <v>8271</v>
      </c>
      <c r="Q1089" s="8" t="s">
        <v>8307</v>
      </c>
    </row>
    <row r="1090" spans="1:17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32"/>
        <v>14</v>
      </c>
      <c r="O1090" s="7">
        <f t="shared" si="33"/>
        <v>43.41727891156463</v>
      </c>
      <c r="P1090" t="s">
        <v>8271</v>
      </c>
      <c r="Q1090" s="8" t="s">
        <v>8307</v>
      </c>
    </row>
    <row r="1091" spans="1:17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34">ROUND(E1091/D1091*100,0)</f>
        <v>8</v>
      </c>
      <c r="O1091" s="7">
        <f t="shared" ref="O1091:O1154" si="35">IFERROR(E1091/L1091,"-")</f>
        <v>23.959183673469386</v>
      </c>
      <c r="P1091" t="s">
        <v>8271</v>
      </c>
      <c r="Q1091" s="8" t="s">
        <v>8307</v>
      </c>
    </row>
    <row r="1092" spans="1:17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34"/>
        <v>0</v>
      </c>
      <c r="O1092" s="7">
        <f t="shared" si="35"/>
        <v>5</v>
      </c>
      <c r="P1092" t="s">
        <v>8271</v>
      </c>
      <c r="Q1092" s="8" t="s">
        <v>8307</v>
      </c>
    </row>
    <row r="1093" spans="1:17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34"/>
        <v>13</v>
      </c>
      <c r="O1093" s="7">
        <f t="shared" si="35"/>
        <v>12.5</v>
      </c>
      <c r="P1093" t="s">
        <v>8271</v>
      </c>
      <c r="Q1093" s="8" t="s">
        <v>8307</v>
      </c>
    </row>
    <row r="1094" spans="1:17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34"/>
        <v>1</v>
      </c>
      <c r="O1094" s="7">
        <f t="shared" si="35"/>
        <v>3</v>
      </c>
      <c r="P1094" t="s">
        <v>8271</v>
      </c>
      <c r="Q1094" s="8" t="s">
        <v>8307</v>
      </c>
    </row>
    <row r="1095" spans="1:17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34"/>
        <v>14</v>
      </c>
      <c r="O1095" s="7">
        <f t="shared" si="35"/>
        <v>10.5625</v>
      </c>
      <c r="P1095" t="s">
        <v>8271</v>
      </c>
      <c r="Q1095" s="8" t="s">
        <v>8307</v>
      </c>
    </row>
    <row r="1096" spans="1:17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34"/>
        <v>18</v>
      </c>
      <c r="O1096" s="7">
        <f t="shared" si="35"/>
        <v>122.00037037037038</v>
      </c>
      <c r="P1096" t="s">
        <v>8271</v>
      </c>
      <c r="Q1096" s="8" t="s">
        <v>8307</v>
      </c>
    </row>
    <row r="1097" spans="1:17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34"/>
        <v>5</v>
      </c>
      <c r="O1097" s="7">
        <f t="shared" si="35"/>
        <v>267.80851063829789</v>
      </c>
      <c r="P1097" t="s">
        <v>8271</v>
      </c>
      <c r="Q1097" s="8" t="s">
        <v>8307</v>
      </c>
    </row>
    <row r="1098" spans="1:17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34"/>
        <v>18</v>
      </c>
      <c r="O1098" s="7">
        <f t="shared" si="35"/>
        <v>74.206896551724142</v>
      </c>
      <c r="P1098" t="s">
        <v>8271</v>
      </c>
      <c r="Q1098" s="8" t="s">
        <v>8307</v>
      </c>
    </row>
    <row r="1099" spans="1:17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34"/>
        <v>0</v>
      </c>
      <c r="O1099" s="7">
        <f t="shared" si="35"/>
        <v>6.7142857142857144</v>
      </c>
      <c r="P1099" t="s">
        <v>8271</v>
      </c>
      <c r="Q1099" s="8" t="s">
        <v>8307</v>
      </c>
    </row>
    <row r="1100" spans="1:17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34"/>
        <v>7</v>
      </c>
      <c r="O1100" s="7">
        <f t="shared" si="35"/>
        <v>81.954545454545453</v>
      </c>
      <c r="P1100" t="s">
        <v>8271</v>
      </c>
      <c r="Q1100" s="8" t="s">
        <v>8307</v>
      </c>
    </row>
    <row r="1101" spans="1:17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34"/>
        <v>1</v>
      </c>
      <c r="O1101" s="7">
        <f t="shared" si="35"/>
        <v>25</v>
      </c>
      <c r="P1101" t="s">
        <v>8271</v>
      </c>
      <c r="Q1101" s="8" t="s">
        <v>8307</v>
      </c>
    </row>
    <row r="1102" spans="1:17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34"/>
        <v>3</v>
      </c>
      <c r="O1102" s="7">
        <f t="shared" si="35"/>
        <v>10</v>
      </c>
      <c r="P1102" t="s">
        <v>8271</v>
      </c>
      <c r="Q1102" s="8" t="s">
        <v>8307</v>
      </c>
    </row>
    <row r="1103" spans="1:17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34"/>
        <v>0</v>
      </c>
      <c r="O1103" s="7">
        <f t="shared" si="35"/>
        <v>6.833333333333333</v>
      </c>
      <c r="P1103" t="s">
        <v>8271</v>
      </c>
      <c r="Q1103" s="8" t="s">
        <v>8307</v>
      </c>
    </row>
    <row r="1104" spans="1:17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34"/>
        <v>5</v>
      </c>
      <c r="O1104" s="7">
        <f t="shared" si="35"/>
        <v>17.708333333333332</v>
      </c>
      <c r="P1104" t="s">
        <v>8271</v>
      </c>
      <c r="Q1104" s="8" t="s">
        <v>8307</v>
      </c>
    </row>
    <row r="1105" spans="1:17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34"/>
        <v>2</v>
      </c>
      <c r="O1105" s="7">
        <f t="shared" si="35"/>
        <v>16.2</v>
      </c>
      <c r="P1105" t="s">
        <v>8271</v>
      </c>
      <c r="Q1105" s="8" t="s">
        <v>8307</v>
      </c>
    </row>
    <row r="1106" spans="1:17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34"/>
        <v>5</v>
      </c>
      <c r="O1106" s="7">
        <f t="shared" si="35"/>
        <v>80.297297297297291</v>
      </c>
      <c r="P1106" t="s">
        <v>8271</v>
      </c>
      <c r="Q1106" s="8" t="s">
        <v>8307</v>
      </c>
    </row>
    <row r="1107" spans="1:17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34"/>
        <v>0</v>
      </c>
      <c r="O1107" s="7">
        <f t="shared" si="35"/>
        <v>71.55</v>
      </c>
      <c r="P1107" t="s">
        <v>8271</v>
      </c>
      <c r="Q1107" s="8" t="s">
        <v>8307</v>
      </c>
    </row>
    <row r="1108" spans="1:17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34"/>
        <v>41</v>
      </c>
      <c r="O1108" s="7">
        <f t="shared" si="35"/>
        <v>23.571428571428573</v>
      </c>
      <c r="P1108" t="s">
        <v>8271</v>
      </c>
      <c r="Q1108" s="8" t="s">
        <v>8307</v>
      </c>
    </row>
    <row r="1109" spans="1:17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34"/>
        <v>0</v>
      </c>
      <c r="O1109" s="7" t="str">
        <f t="shared" si="35"/>
        <v>-</v>
      </c>
      <c r="P1109" t="s">
        <v>8271</v>
      </c>
      <c r="Q1109" s="8" t="s">
        <v>8307</v>
      </c>
    </row>
    <row r="1110" spans="1:17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34"/>
        <v>3</v>
      </c>
      <c r="O1110" s="7">
        <f t="shared" si="35"/>
        <v>34.88095238095238</v>
      </c>
      <c r="P1110" t="s">
        <v>8271</v>
      </c>
      <c r="Q1110" s="8" t="s">
        <v>8307</v>
      </c>
    </row>
    <row r="1111" spans="1:17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34"/>
        <v>0</v>
      </c>
      <c r="O1111" s="7">
        <f t="shared" si="35"/>
        <v>15</v>
      </c>
      <c r="P1111" t="s">
        <v>8271</v>
      </c>
      <c r="Q1111" s="8" t="s">
        <v>8307</v>
      </c>
    </row>
    <row r="1112" spans="1:17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34"/>
        <v>1</v>
      </c>
      <c r="O1112" s="7">
        <f t="shared" si="35"/>
        <v>23.181818181818183</v>
      </c>
      <c r="P1112" t="s">
        <v>8271</v>
      </c>
      <c r="Q1112" s="8" t="s">
        <v>8307</v>
      </c>
    </row>
    <row r="1113" spans="1:17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34"/>
        <v>0</v>
      </c>
      <c r="O1113" s="7">
        <f t="shared" si="35"/>
        <v>1</v>
      </c>
      <c r="P1113" t="s">
        <v>8271</v>
      </c>
      <c r="Q1113" s="8" t="s">
        <v>8307</v>
      </c>
    </row>
    <row r="1114" spans="1:17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34"/>
        <v>36</v>
      </c>
      <c r="O1114" s="7">
        <f t="shared" si="35"/>
        <v>100.23371794871794</v>
      </c>
      <c r="P1114" t="s">
        <v>8271</v>
      </c>
      <c r="Q1114" s="8" t="s">
        <v>8307</v>
      </c>
    </row>
    <row r="1115" spans="1:17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34"/>
        <v>1</v>
      </c>
      <c r="O1115" s="7">
        <f t="shared" si="35"/>
        <v>5</v>
      </c>
      <c r="P1115" t="s">
        <v>8271</v>
      </c>
      <c r="Q1115" s="8" t="s">
        <v>8307</v>
      </c>
    </row>
    <row r="1116" spans="1:17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34"/>
        <v>0</v>
      </c>
      <c r="O1116" s="7">
        <f t="shared" si="35"/>
        <v>3.3333333333333335</v>
      </c>
      <c r="P1116" t="s">
        <v>8271</v>
      </c>
      <c r="Q1116" s="8" t="s">
        <v>8307</v>
      </c>
    </row>
    <row r="1117" spans="1:17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34"/>
        <v>0</v>
      </c>
      <c r="O1117" s="7">
        <f t="shared" si="35"/>
        <v>13.25</v>
      </c>
      <c r="P1117" t="s">
        <v>8271</v>
      </c>
      <c r="Q1117" s="8" t="s">
        <v>8307</v>
      </c>
    </row>
    <row r="1118" spans="1:17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34"/>
        <v>0</v>
      </c>
      <c r="O1118" s="7">
        <f t="shared" si="35"/>
        <v>17.852</v>
      </c>
      <c r="P1118" t="s">
        <v>8271</v>
      </c>
      <c r="Q1118" s="8" t="s">
        <v>8307</v>
      </c>
    </row>
    <row r="1119" spans="1:17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34"/>
        <v>8</v>
      </c>
      <c r="O1119" s="7">
        <f t="shared" si="35"/>
        <v>10.375</v>
      </c>
      <c r="P1119" t="s">
        <v>8271</v>
      </c>
      <c r="Q1119" s="8" t="s">
        <v>8307</v>
      </c>
    </row>
    <row r="1120" spans="1:17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34"/>
        <v>2</v>
      </c>
      <c r="O1120" s="7">
        <f t="shared" si="35"/>
        <v>36.333333333333336</v>
      </c>
      <c r="P1120" t="s">
        <v>8271</v>
      </c>
      <c r="Q1120" s="8" t="s">
        <v>8307</v>
      </c>
    </row>
    <row r="1121" spans="1:17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34"/>
        <v>0</v>
      </c>
      <c r="O1121" s="7">
        <f t="shared" si="35"/>
        <v>5</v>
      </c>
      <c r="P1121" t="s">
        <v>8271</v>
      </c>
      <c r="Q1121" s="8" t="s">
        <v>8307</v>
      </c>
    </row>
    <row r="1122" spans="1:17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34"/>
        <v>0</v>
      </c>
      <c r="O1122" s="7" t="str">
        <f t="shared" si="35"/>
        <v>-</v>
      </c>
      <c r="P1122" t="s">
        <v>8271</v>
      </c>
      <c r="Q1122" s="8" t="s">
        <v>8307</v>
      </c>
    </row>
    <row r="1123" spans="1:17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34"/>
        <v>0</v>
      </c>
      <c r="O1123" s="7">
        <f t="shared" si="35"/>
        <v>5.8</v>
      </c>
      <c r="P1123" t="s">
        <v>8271</v>
      </c>
      <c r="Q1123" s="8" t="s">
        <v>8307</v>
      </c>
    </row>
    <row r="1124" spans="1:17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34"/>
        <v>0</v>
      </c>
      <c r="O1124" s="7" t="str">
        <f t="shared" si="35"/>
        <v>-</v>
      </c>
      <c r="P1124" t="s">
        <v>8271</v>
      </c>
      <c r="Q1124" s="8" t="s">
        <v>8307</v>
      </c>
    </row>
    <row r="1125" spans="1:17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34"/>
        <v>0</v>
      </c>
      <c r="O1125" s="7">
        <f t="shared" si="35"/>
        <v>3.6666666666666665</v>
      </c>
      <c r="P1125" t="s">
        <v>8271</v>
      </c>
      <c r="Q1125" s="8" t="s">
        <v>8307</v>
      </c>
    </row>
    <row r="1126" spans="1:17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34"/>
        <v>0</v>
      </c>
      <c r="O1126" s="7">
        <f t="shared" si="35"/>
        <v>60.714285714285715</v>
      </c>
      <c r="P1126" t="s">
        <v>8271</v>
      </c>
      <c r="Q1126" s="8" t="s">
        <v>8308</v>
      </c>
    </row>
    <row r="1127" spans="1:17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34"/>
        <v>0</v>
      </c>
      <c r="O1127" s="7" t="str">
        <f t="shared" si="35"/>
        <v>-</v>
      </c>
      <c r="P1127" t="s">
        <v>8271</v>
      </c>
      <c r="Q1127" s="8" t="s">
        <v>8308</v>
      </c>
    </row>
    <row r="1128" spans="1:17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34"/>
        <v>1</v>
      </c>
      <c r="O1128" s="7">
        <f t="shared" si="35"/>
        <v>5</v>
      </c>
      <c r="P1128" t="s">
        <v>8271</v>
      </c>
      <c r="Q1128" s="8" t="s">
        <v>8308</v>
      </c>
    </row>
    <row r="1129" spans="1:17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34"/>
        <v>2</v>
      </c>
      <c r="O1129" s="7">
        <f t="shared" si="35"/>
        <v>25.434782608695652</v>
      </c>
      <c r="P1129" t="s">
        <v>8271</v>
      </c>
      <c r="Q1129" s="8" t="s">
        <v>8308</v>
      </c>
    </row>
    <row r="1130" spans="1:17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34"/>
        <v>0</v>
      </c>
      <c r="O1130" s="7">
        <f t="shared" si="35"/>
        <v>1</v>
      </c>
      <c r="P1130" t="s">
        <v>8271</v>
      </c>
      <c r="Q1130" s="8" t="s">
        <v>8308</v>
      </c>
    </row>
    <row r="1131" spans="1:17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34"/>
        <v>0</v>
      </c>
      <c r="O1131" s="7">
        <f t="shared" si="35"/>
        <v>10.5</v>
      </c>
      <c r="P1131" t="s">
        <v>8271</v>
      </c>
      <c r="Q1131" s="8" t="s">
        <v>8308</v>
      </c>
    </row>
    <row r="1132" spans="1:17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34"/>
        <v>0</v>
      </c>
      <c r="O1132" s="7">
        <f t="shared" si="35"/>
        <v>3.6666666666666665</v>
      </c>
      <c r="P1132" t="s">
        <v>8271</v>
      </c>
      <c r="Q1132" s="8" t="s">
        <v>8308</v>
      </c>
    </row>
    <row r="1133" spans="1:17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34"/>
        <v>0</v>
      </c>
      <c r="O1133" s="7" t="str">
        <f t="shared" si="35"/>
        <v>-</v>
      </c>
      <c r="P1133" t="s">
        <v>8271</v>
      </c>
      <c r="Q1133" s="8" t="s">
        <v>8308</v>
      </c>
    </row>
    <row r="1134" spans="1:17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34"/>
        <v>14</v>
      </c>
      <c r="O1134" s="7">
        <f t="shared" si="35"/>
        <v>110.61538461538461</v>
      </c>
      <c r="P1134" t="s">
        <v>8271</v>
      </c>
      <c r="Q1134" s="8" t="s">
        <v>8308</v>
      </c>
    </row>
    <row r="1135" spans="1:17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34"/>
        <v>1</v>
      </c>
      <c r="O1135" s="7">
        <f t="shared" si="35"/>
        <v>20</v>
      </c>
      <c r="P1135" t="s">
        <v>8271</v>
      </c>
      <c r="Q1135" s="8" t="s">
        <v>8308</v>
      </c>
    </row>
    <row r="1136" spans="1:17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34"/>
        <v>0</v>
      </c>
      <c r="O1136" s="7">
        <f t="shared" si="35"/>
        <v>1</v>
      </c>
      <c r="P1136" t="s">
        <v>8271</v>
      </c>
      <c r="Q1136" s="8" t="s">
        <v>8308</v>
      </c>
    </row>
    <row r="1137" spans="1:17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34"/>
        <v>5</v>
      </c>
      <c r="O1137" s="7">
        <f t="shared" si="35"/>
        <v>50</v>
      </c>
      <c r="P1137" t="s">
        <v>8271</v>
      </c>
      <c r="Q1137" s="8" t="s">
        <v>8308</v>
      </c>
    </row>
    <row r="1138" spans="1:17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34"/>
        <v>6</v>
      </c>
      <c r="O1138" s="7">
        <f t="shared" si="35"/>
        <v>45</v>
      </c>
      <c r="P1138" t="s">
        <v>8271</v>
      </c>
      <c r="Q1138" s="8" t="s">
        <v>8308</v>
      </c>
    </row>
    <row r="1139" spans="1:17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34"/>
        <v>40</v>
      </c>
      <c r="O1139" s="7">
        <f t="shared" si="35"/>
        <v>253.2051282051282</v>
      </c>
      <c r="P1139" t="s">
        <v>8271</v>
      </c>
      <c r="Q1139" s="8" t="s">
        <v>8308</v>
      </c>
    </row>
    <row r="1140" spans="1:17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34"/>
        <v>0</v>
      </c>
      <c r="O1140" s="7">
        <f t="shared" si="35"/>
        <v>31.25</v>
      </c>
      <c r="P1140" t="s">
        <v>8271</v>
      </c>
      <c r="Q1140" s="8" t="s">
        <v>8308</v>
      </c>
    </row>
    <row r="1141" spans="1:17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34"/>
        <v>0</v>
      </c>
      <c r="O1141" s="7">
        <f t="shared" si="35"/>
        <v>5</v>
      </c>
      <c r="P1141" t="s">
        <v>8271</v>
      </c>
      <c r="Q1141" s="8" t="s">
        <v>8308</v>
      </c>
    </row>
    <row r="1142" spans="1:17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34"/>
        <v>0</v>
      </c>
      <c r="O1142" s="7" t="str">
        <f t="shared" si="35"/>
        <v>-</v>
      </c>
      <c r="P1142" t="s">
        <v>8271</v>
      </c>
      <c r="Q1142" s="8" t="s">
        <v>8308</v>
      </c>
    </row>
    <row r="1143" spans="1:17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34"/>
        <v>0</v>
      </c>
      <c r="O1143" s="7" t="str">
        <f t="shared" si="35"/>
        <v>-</v>
      </c>
      <c r="P1143" t="s">
        <v>8271</v>
      </c>
      <c r="Q1143" s="8" t="s">
        <v>8308</v>
      </c>
    </row>
    <row r="1144" spans="1:17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34"/>
        <v>0</v>
      </c>
      <c r="O1144" s="7" t="str">
        <f t="shared" si="35"/>
        <v>-</v>
      </c>
      <c r="P1144" t="s">
        <v>8271</v>
      </c>
      <c r="Q1144" s="8" t="s">
        <v>8308</v>
      </c>
    </row>
    <row r="1145" spans="1:17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34"/>
        <v>0</v>
      </c>
      <c r="O1145" s="7">
        <f t="shared" si="35"/>
        <v>23.25</v>
      </c>
      <c r="P1145" t="s">
        <v>8271</v>
      </c>
      <c r="Q1145" s="8" t="s">
        <v>8308</v>
      </c>
    </row>
    <row r="1146" spans="1:17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34"/>
        <v>0</v>
      </c>
      <c r="O1146" s="7" t="str">
        <f t="shared" si="35"/>
        <v>-</v>
      </c>
      <c r="P1146" t="s">
        <v>8288</v>
      </c>
      <c r="Q1146" s="8" t="s">
        <v>8309</v>
      </c>
    </row>
    <row r="1147" spans="1:17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34"/>
        <v>0</v>
      </c>
      <c r="O1147" s="7">
        <f t="shared" si="35"/>
        <v>100</v>
      </c>
      <c r="P1147" t="s">
        <v>8288</v>
      </c>
      <c r="Q1147" s="8" t="s">
        <v>8309</v>
      </c>
    </row>
    <row r="1148" spans="1:17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34"/>
        <v>9</v>
      </c>
      <c r="O1148" s="7">
        <f t="shared" si="35"/>
        <v>44.166666666666664</v>
      </c>
      <c r="P1148" t="s">
        <v>8288</v>
      </c>
      <c r="Q1148" s="8" t="s">
        <v>8309</v>
      </c>
    </row>
    <row r="1149" spans="1:17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34"/>
        <v>0</v>
      </c>
      <c r="O1149" s="7" t="str">
        <f t="shared" si="35"/>
        <v>-</v>
      </c>
      <c r="P1149" t="s">
        <v>8288</v>
      </c>
      <c r="Q1149" s="8" t="s">
        <v>8309</v>
      </c>
    </row>
    <row r="1150" spans="1:17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34"/>
        <v>0</v>
      </c>
      <c r="O1150" s="7">
        <f t="shared" si="35"/>
        <v>24.333333333333332</v>
      </c>
      <c r="P1150" t="s">
        <v>8288</v>
      </c>
      <c r="Q1150" s="8" t="s">
        <v>8309</v>
      </c>
    </row>
    <row r="1151" spans="1:17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34"/>
        <v>0</v>
      </c>
      <c r="O1151" s="7">
        <f t="shared" si="35"/>
        <v>37.5</v>
      </c>
      <c r="P1151" t="s">
        <v>8288</v>
      </c>
      <c r="Q1151" s="8" t="s">
        <v>8309</v>
      </c>
    </row>
    <row r="1152" spans="1:17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34"/>
        <v>10</v>
      </c>
      <c r="O1152" s="7">
        <f t="shared" si="35"/>
        <v>42</v>
      </c>
      <c r="P1152" t="s">
        <v>8288</v>
      </c>
      <c r="Q1152" s="8" t="s">
        <v>8309</v>
      </c>
    </row>
    <row r="1153" spans="1:17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34"/>
        <v>0</v>
      </c>
      <c r="O1153" s="7" t="str">
        <f t="shared" si="35"/>
        <v>-</v>
      </c>
      <c r="P1153" t="s">
        <v>8288</v>
      </c>
      <c r="Q1153" s="8" t="s">
        <v>8309</v>
      </c>
    </row>
    <row r="1154" spans="1:17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34"/>
        <v>6</v>
      </c>
      <c r="O1154" s="7">
        <f t="shared" si="35"/>
        <v>60.733333333333334</v>
      </c>
      <c r="P1154" t="s">
        <v>8288</v>
      </c>
      <c r="Q1154" s="8" t="s">
        <v>8309</v>
      </c>
    </row>
    <row r="1155" spans="1:17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36">ROUND(E1155/D1155*100,0)</f>
        <v>1</v>
      </c>
      <c r="O1155" s="7">
        <f t="shared" ref="O1155:O1218" si="37">IFERROR(E1155/L1155,"-")</f>
        <v>50</v>
      </c>
      <c r="P1155" t="s">
        <v>8288</v>
      </c>
      <c r="Q1155" s="8" t="s">
        <v>8309</v>
      </c>
    </row>
    <row r="1156" spans="1:17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36"/>
        <v>7</v>
      </c>
      <c r="O1156" s="7">
        <f t="shared" si="37"/>
        <v>108.33333333333333</v>
      </c>
      <c r="P1156" t="s">
        <v>8288</v>
      </c>
      <c r="Q1156" s="8" t="s">
        <v>8309</v>
      </c>
    </row>
    <row r="1157" spans="1:17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36"/>
        <v>1</v>
      </c>
      <c r="O1157" s="7">
        <f t="shared" si="37"/>
        <v>23.5</v>
      </c>
      <c r="P1157" t="s">
        <v>8288</v>
      </c>
      <c r="Q1157" s="8" t="s">
        <v>8309</v>
      </c>
    </row>
    <row r="1158" spans="1:17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36"/>
        <v>0</v>
      </c>
      <c r="O1158" s="7" t="str">
        <f t="shared" si="37"/>
        <v>-</v>
      </c>
      <c r="P1158" t="s">
        <v>8288</v>
      </c>
      <c r="Q1158" s="8" t="s">
        <v>8309</v>
      </c>
    </row>
    <row r="1159" spans="1:17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36"/>
        <v>2</v>
      </c>
      <c r="O1159" s="7">
        <f t="shared" si="37"/>
        <v>50.333333333333336</v>
      </c>
      <c r="P1159" t="s">
        <v>8288</v>
      </c>
      <c r="Q1159" s="8" t="s">
        <v>8309</v>
      </c>
    </row>
    <row r="1160" spans="1:17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36"/>
        <v>0</v>
      </c>
      <c r="O1160" s="7">
        <f t="shared" si="37"/>
        <v>11.666666666666666</v>
      </c>
      <c r="P1160" t="s">
        <v>8288</v>
      </c>
      <c r="Q1160" s="8" t="s">
        <v>8309</v>
      </c>
    </row>
    <row r="1161" spans="1:17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36"/>
        <v>0</v>
      </c>
      <c r="O1161" s="7" t="str">
        <f t="shared" si="37"/>
        <v>-</v>
      </c>
      <c r="P1161" t="s">
        <v>8288</v>
      </c>
      <c r="Q1161" s="8" t="s">
        <v>8309</v>
      </c>
    </row>
    <row r="1162" spans="1:17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36"/>
        <v>4</v>
      </c>
      <c r="O1162" s="7">
        <f t="shared" si="37"/>
        <v>60.789473684210527</v>
      </c>
      <c r="P1162" t="s">
        <v>8288</v>
      </c>
      <c r="Q1162" s="8" t="s">
        <v>8309</v>
      </c>
    </row>
    <row r="1163" spans="1:17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36"/>
        <v>0</v>
      </c>
      <c r="O1163" s="7" t="str">
        <f t="shared" si="37"/>
        <v>-</v>
      </c>
      <c r="P1163" t="s">
        <v>8288</v>
      </c>
      <c r="Q1163" s="8" t="s">
        <v>8309</v>
      </c>
    </row>
    <row r="1164" spans="1:17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36"/>
        <v>0</v>
      </c>
      <c r="O1164" s="7">
        <f t="shared" si="37"/>
        <v>17.5</v>
      </c>
      <c r="P1164" t="s">
        <v>8288</v>
      </c>
      <c r="Q1164" s="8" t="s">
        <v>8309</v>
      </c>
    </row>
    <row r="1165" spans="1:17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36"/>
        <v>0</v>
      </c>
      <c r="O1165" s="7" t="str">
        <f t="shared" si="37"/>
        <v>-</v>
      </c>
      <c r="P1165" t="s">
        <v>8288</v>
      </c>
      <c r="Q1165" s="8" t="s">
        <v>8309</v>
      </c>
    </row>
    <row r="1166" spans="1:17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36"/>
        <v>0</v>
      </c>
      <c r="O1166" s="7" t="str">
        <f t="shared" si="37"/>
        <v>-</v>
      </c>
      <c r="P1166" t="s">
        <v>8288</v>
      </c>
      <c r="Q1166" s="8" t="s">
        <v>8309</v>
      </c>
    </row>
    <row r="1167" spans="1:17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36"/>
        <v>21</v>
      </c>
      <c r="O1167" s="7">
        <f t="shared" si="37"/>
        <v>82.82</v>
      </c>
      <c r="P1167" t="s">
        <v>8288</v>
      </c>
      <c r="Q1167" s="8" t="s">
        <v>8309</v>
      </c>
    </row>
    <row r="1168" spans="1:17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36"/>
        <v>19</v>
      </c>
      <c r="O1168" s="7">
        <f t="shared" si="37"/>
        <v>358.875</v>
      </c>
      <c r="P1168" t="s">
        <v>8288</v>
      </c>
      <c r="Q1168" s="8" t="s">
        <v>8309</v>
      </c>
    </row>
    <row r="1169" spans="1:17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36"/>
        <v>2</v>
      </c>
      <c r="O1169" s="7">
        <f t="shared" si="37"/>
        <v>61.1875</v>
      </c>
      <c r="P1169" t="s">
        <v>8288</v>
      </c>
      <c r="Q1169" s="8" t="s">
        <v>8309</v>
      </c>
    </row>
    <row r="1170" spans="1:17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36"/>
        <v>6</v>
      </c>
      <c r="O1170" s="7">
        <f t="shared" si="37"/>
        <v>340</v>
      </c>
      <c r="P1170" t="s">
        <v>8288</v>
      </c>
      <c r="Q1170" s="8" t="s">
        <v>8309</v>
      </c>
    </row>
    <row r="1171" spans="1:17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36"/>
        <v>0</v>
      </c>
      <c r="O1171" s="7">
        <f t="shared" si="37"/>
        <v>5.666666666666667</v>
      </c>
      <c r="P1171" t="s">
        <v>8288</v>
      </c>
      <c r="Q1171" s="8" t="s">
        <v>8309</v>
      </c>
    </row>
    <row r="1172" spans="1:17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36"/>
        <v>0</v>
      </c>
      <c r="O1172" s="7">
        <f t="shared" si="37"/>
        <v>50</v>
      </c>
      <c r="P1172" t="s">
        <v>8288</v>
      </c>
      <c r="Q1172" s="8" t="s">
        <v>8309</v>
      </c>
    </row>
    <row r="1173" spans="1:17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36"/>
        <v>0</v>
      </c>
      <c r="O1173" s="7">
        <f t="shared" si="37"/>
        <v>25</v>
      </c>
      <c r="P1173" t="s">
        <v>8288</v>
      </c>
      <c r="Q1173" s="8" t="s">
        <v>8309</v>
      </c>
    </row>
    <row r="1174" spans="1:17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36"/>
        <v>0</v>
      </c>
      <c r="O1174" s="7" t="str">
        <f t="shared" si="37"/>
        <v>-</v>
      </c>
      <c r="P1174" t="s">
        <v>8288</v>
      </c>
      <c r="Q1174" s="8" t="s">
        <v>8309</v>
      </c>
    </row>
    <row r="1175" spans="1:17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36"/>
        <v>0</v>
      </c>
      <c r="O1175" s="7">
        <f t="shared" si="37"/>
        <v>30</v>
      </c>
      <c r="P1175" t="s">
        <v>8288</v>
      </c>
      <c r="Q1175" s="8" t="s">
        <v>8309</v>
      </c>
    </row>
    <row r="1176" spans="1:17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36"/>
        <v>6</v>
      </c>
      <c r="O1176" s="7">
        <f t="shared" si="37"/>
        <v>46.631578947368418</v>
      </c>
      <c r="P1176" t="s">
        <v>8288</v>
      </c>
      <c r="Q1176" s="8" t="s">
        <v>8309</v>
      </c>
    </row>
    <row r="1177" spans="1:17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36"/>
        <v>3</v>
      </c>
      <c r="O1177" s="7">
        <f t="shared" si="37"/>
        <v>65</v>
      </c>
      <c r="P1177" t="s">
        <v>8288</v>
      </c>
      <c r="Q1177" s="8" t="s">
        <v>8309</v>
      </c>
    </row>
    <row r="1178" spans="1:17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36"/>
        <v>0</v>
      </c>
      <c r="O1178" s="7">
        <f t="shared" si="37"/>
        <v>10</v>
      </c>
      <c r="P1178" t="s">
        <v>8288</v>
      </c>
      <c r="Q1178" s="8" t="s">
        <v>8309</v>
      </c>
    </row>
    <row r="1179" spans="1:17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36"/>
        <v>0</v>
      </c>
      <c r="O1179" s="7" t="str">
        <f t="shared" si="37"/>
        <v>-</v>
      </c>
      <c r="P1179" t="s">
        <v>8288</v>
      </c>
      <c r="Q1179" s="8" t="s">
        <v>8309</v>
      </c>
    </row>
    <row r="1180" spans="1:17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36"/>
        <v>0</v>
      </c>
      <c r="O1180" s="7">
        <f t="shared" si="37"/>
        <v>5</v>
      </c>
      <c r="P1180" t="s">
        <v>8288</v>
      </c>
      <c r="Q1180" s="8" t="s">
        <v>8309</v>
      </c>
    </row>
    <row r="1181" spans="1:17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36"/>
        <v>5</v>
      </c>
      <c r="O1181" s="7">
        <f t="shared" si="37"/>
        <v>640</v>
      </c>
      <c r="P1181" t="s">
        <v>8288</v>
      </c>
      <c r="Q1181" s="8" t="s">
        <v>8309</v>
      </c>
    </row>
    <row r="1182" spans="1:17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36"/>
        <v>12</v>
      </c>
      <c r="O1182" s="7">
        <f t="shared" si="37"/>
        <v>69.117647058823536</v>
      </c>
      <c r="P1182" t="s">
        <v>8288</v>
      </c>
      <c r="Q1182" s="8" t="s">
        <v>8309</v>
      </c>
    </row>
    <row r="1183" spans="1:17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36"/>
        <v>0</v>
      </c>
      <c r="O1183" s="7">
        <f t="shared" si="37"/>
        <v>1.3333333333333333</v>
      </c>
      <c r="P1183" t="s">
        <v>8288</v>
      </c>
      <c r="Q1183" s="8" t="s">
        <v>8309</v>
      </c>
    </row>
    <row r="1184" spans="1:17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36"/>
        <v>4</v>
      </c>
      <c r="O1184" s="7">
        <f t="shared" si="37"/>
        <v>10.5</v>
      </c>
      <c r="P1184" t="s">
        <v>8288</v>
      </c>
      <c r="Q1184" s="8" t="s">
        <v>8309</v>
      </c>
    </row>
    <row r="1185" spans="1:17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36"/>
        <v>4</v>
      </c>
      <c r="O1185" s="7">
        <f t="shared" si="37"/>
        <v>33.333333333333336</v>
      </c>
      <c r="P1185" t="s">
        <v>8288</v>
      </c>
      <c r="Q1185" s="8" t="s">
        <v>8309</v>
      </c>
    </row>
    <row r="1186" spans="1:17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36"/>
        <v>105</v>
      </c>
      <c r="O1186" s="7">
        <f t="shared" si="37"/>
        <v>61.562666666666665</v>
      </c>
      <c r="P1186" t="s">
        <v>8289</v>
      </c>
      <c r="Q1186" s="8" t="s">
        <v>8290</v>
      </c>
    </row>
    <row r="1187" spans="1:17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36"/>
        <v>105</v>
      </c>
      <c r="O1187" s="7">
        <f t="shared" si="37"/>
        <v>118.73873873873873</v>
      </c>
      <c r="P1187" t="s">
        <v>8289</v>
      </c>
      <c r="Q1187" s="8" t="s">
        <v>8290</v>
      </c>
    </row>
    <row r="1188" spans="1:17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36"/>
        <v>107</v>
      </c>
      <c r="O1188" s="7">
        <f t="shared" si="37"/>
        <v>65.081300813008127</v>
      </c>
      <c r="P1188" t="s">
        <v>8289</v>
      </c>
      <c r="Q1188" s="8" t="s">
        <v>8290</v>
      </c>
    </row>
    <row r="1189" spans="1:17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36"/>
        <v>104</v>
      </c>
      <c r="O1189" s="7">
        <f t="shared" si="37"/>
        <v>130.15714285714284</v>
      </c>
      <c r="P1189" t="s">
        <v>8289</v>
      </c>
      <c r="Q1189" s="8" t="s">
        <v>8290</v>
      </c>
    </row>
    <row r="1190" spans="1:17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36"/>
        <v>161</v>
      </c>
      <c r="O1190" s="7">
        <f t="shared" si="37"/>
        <v>37.776470588235291</v>
      </c>
      <c r="P1190" t="s">
        <v>8289</v>
      </c>
      <c r="Q1190" s="8" t="s">
        <v>8290</v>
      </c>
    </row>
    <row r="1191" spans="1:17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36"/>
        <v>108</v>
      </c>
      <c r="O1191" s="7">
        <f t="shared" si="37"/>
        <v>112.79069767441861</v>
      </c>
      <c r="P1191" t="s">
        <v>8289</v>
      </c>
      <c r="Q1191" s="8" t="s">
        <v>8290</v>
      </c>
    </row>
    <row r="1192" spans="1:17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36"/>
        <v>135</v>
      </c>
      <c r="O1192" s="7">
        <f t="shared" si="37"/>
        <v>51.92307692307692</v>
      </c>
      <c r="P1192" t="s">
        <v>8289</v>
      </c>
      <c r="Q1192" s="8" t="s">
        <v>8290</v>
      </c>
    </row>
    <row r="1193" spans="1:17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36"/>
        <v>109</v>
      </c>
      <c r="O1193" s="7">
        <f t="shared" si="37"/>
        <v>89.242424242424249</v>
      </c>
      <c r="P1193" t="s">
        <v>8289</v>
      </c>
      <c r="Q1193" s="8" t="s">
        <v>8290</v>
      </c>
    </row>
    <row r="1194" spans="1:17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36"/>
        <v>290</v>
      </c>
      <c r="O1194" s="7">
        <f t="shared" si="37"/>
        <v>19.333333333333332</v>
      </c>
      <c r="P1194" t="s">
        <v>8289</v>
      </c>
      <c r="Q1194" s="8" t="s">
        <v>8290</v>
      </c>
    </row>
    <row r="1195" spans="1:17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36"/>
        <v>104</v>
      </c>
      <c r="O1195" s="7">
        <f t="shared" si="37"/>
        <v>79.967032967032964</v>
      </c>
      <c r="P1195" t="s">
        <v>8289</v>
      </c>
      <c r="Q1195" s="8" t="s">
        <v>8290</v>
      </c>
    </row>
    <row r="1196" spans="1:17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36"/>
        <v>322</v>
      </c>
      <c r="O1196" s="7">
        <f t="shared" si="37"/>
        <v>56.414565826330531</v>
      </c>
      <c r="P1196" t="s">
        <v>8289</v>
      </c>
      <c r="Q1196" s="8" t="s">
        <v>8290</v>
      </c>
    </row>
    <row r="1197" spans="1:17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36"/>
        <v>135</v>
      </c>
      <c r="O1197" s="7">
        <f t="shared" si="37"/>
        <v>79.411764705882348</v>
      </c>
      <c r="P1197" t="s">
        <v>8289</v>
      </c>
      <c r="Q1197" s="8" t="s">
        <v>8290</v>
      </c>
    </row>
    <row r="1198" spans="1:17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36"/>
        <v>270</v>
      </c>
      <c r="O1198" s="7">
        <f t="shared" si="37"/>
        <v>76.439453125</v>
      </c>
      <c r="P1198" t="s">
        <v>8289</v>
      </c>
      <c r="Q1198" s="8" t="s">
        <v>8290</v>
      </c>
    </row>
    <row r="1199" spans="1:17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36"/>
        <v>253</v>
      </c>
      <c r="O1199" s="7">
        <f t="shared" si="37"/>
        <v>121</v>
      </c>
      <c r="P1199" t="s">
        <v>8289</v>
      </c>
      <c r="Q1199" s="8" t="s">
        <v>8290</v>
      </c>
    </row>
    <row r="1200" spans="1:17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36"/>
        <v>261</v>
      </c>
      <c r="O1200" s="7">
        <f t="shared" si="37"/>
        <v>54.616766467065865</v>
      </c>
      <c r="P1200" t="s">
        <v>8289</v>
      </c>
      <c r="Q1200" s="8" t="s">
        <v>8290</v>
      </c>
    </row>
    <row r="1201" spans="1:17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36"/>
        <v>101</v>
      </c>
      <c r="O1201" s="7">
        <f t="shared" si="37"/>
        <v>299.22222222222223</v>
      </c>
      <c r="P1201" t="s">
        <v>8289</v>
      </c>
      <c r="Q1201" s="8" t="s">
        <v>8290</v>
      </c>
    </row>
    <row r="1202" spans="1:17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36"/>
        <v>126</v>
      </c>
      <c r="O1202" s="7">
        <f t="shared" si="37"/>
        <v>58.533980582524272</v>
      </c>
      <c r="P1202" t="s">
        <v>8289</v>
      </c>
      <c r="Q1202" s="8" t="s">
        <v>8290</v>
      </c>
    </row>
    <row r="1203" spans="1:17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36"/>
        <v>102</v>
      </c>
      <c r="O1203" s="7">
        <f t="shared" si="37"/>
        <v>55.371801801801809</v>
      </c>
      <c r="P1203" t="s">
        <v>8289</v>
      </c>
      <c r="Q1203" s="8" t="s">
        <v>8290</v>
      </c>
    </row>
    <row r="1204" spans="1:17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36"/>
        <v>199</v>
      </c>
      <c r="O1204" s="7">
        <f t="shared" si="37"/>
        <v>183.80442804428046</v>
      </c>
      <c r="P1204" t="s">
        <v>8289</v>
      </c>
      <c r="Q1204" s="8" t="s">
        <v>8290</v>
      </c>
    </row>
    <row r="1205" spans="1:17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36"/>
        <v>102</v>
      </c>
      <c r="O1205" s="7">
        <f t="shared" si="37"/>
        <v>165.34653465346534</v>
      </c>
      <c r="P1205" t="s">
        <v>8289</v>
      </c>
      <c r="Q1205" s="8" t="s">
        <v>8290</v>
      </c>
    </row>
    <row r="1206" spans="1:17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36"/>
        <v>103</v>
      </c>
      <c r="O1206" s="7">
        <f t="shared" si="37"/>
        <v>234.78947368421052</v>
      </c>
      <c r="P1206" t="s">
        <v>8289</v>
      </c>
      <c r="Q1206" s="8" t="s">
        <v>8290</v>
      </c>
    </row>
    <row r="1207" spans="1:17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36"/>
        <v>101</v>
      </c>
      <c r="O1207" s="7">
        <f t="shared" si="37"/>
        <v>211.48387096774192</v>
      </c>
      <c r="P1207" t="s">
        <v>8289</v>
      </c>
      <c r="Q1207" s="8" t="s">
        <v>8290</v>
      </c>
    </row>
    <row r="1208" spans="1:17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36"/>
        <v>115</v>
      </c>
      <c r="O1208" s="7">
        <f t="shared" si="37"/>
        <v>32.34375</v>
      </c>
      <c r="P1208" t="s">
        <v>8289</v>
      </c>
      <c r="Q1208" s="8" t="s">
        <v>8290</v>
      </c>
    </row>
    <row r="1209" spans="1:17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36"/>
        <v>104</v>
      </c>
      <c r="O1209" s="7">
        <f t="shared" si="37"/>
        <v>123.37588652482269</v>
      </c>
      <c r="P1209" t="s">
        <v>8289</v>
      </c>
      <c r="Q1209" s="8" t="s">
        <v>8290</v>
      </c>
    </row>
    <row r="1210" spans="1:17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36"/>
        <v>155</v>
      </c>
      <c r="O1210" s="7">
        <f t="shared" si="37"/>
        <v>207.06666666666666</v>
      </c>
      <c r="P1210" t="s">
        <v>8289</v>
      </c>
      <c r="Q1210" s="8" t="s">
        <v>8290</v>
      </c>
    </row>
    <row r="1211" spans="1:17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36"/>
        <v>106</v>
      </c>
      <c r="O1211" s="7">
        <f t="shared" si="37"/>
        <v>138.2608695652174</v>
      </c>
      <c r="P1211" t="s">
        <v>8289</v>
      </c>
      <c r="Q1211" s="8" t="s">
        <v>8290</v>
      </c>
    </row>
    <row r="1212" spans="1:17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36"/>
        <v>254</v>
      </c>
      <c r="O1212" s="7">
        <f t="shared" si="37"/>
        <v>493.81553398058253</v>
      </c>
      <c r="P1212" t="s">
        <v>8289</v>
      </c>
      <c r="Q1212" s="8" t="s">
        <v>8290</v>
      </c>
    </row>
    <row r="1213" spans="1:17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36"/>
        <v>101</v>
      </c>
      <c r="O1213" s="7">
        <f t="shared" si="37"/>
        <v>168.5</v>
      </c>
      <c r="P1213" t="s">
        <v>8289</v>
      </c>
      <c r="Q1213" s="8" t="s">
        <v>8290</v>
      </c>
    </row>
    <row r="1214" spans="1:17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36"/>
        <v>129</v>
      </c>
      <c r="O1214" s="7">
        <f t="shared" si="37"/>
        <v>38.867469879518069</v>
      </c>
      <c r="P1214" t="s">
        <v>8289</v>
      </c>
      <c r="Q1214" s="8" t="s">
        <v>8290</v>
      </c>
    </row>
    <row r="1215" spans="1:17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36"/>
        <v>102</v>
      </c>
      <c r="O1215" s="7">
        <f t="shared" si="37"/>
        <v>61.527777777777779</v>
      </c>
      <c r="P1215" t="s">
        <v>8289</v>
      </c>
      <c r="Q1215" s="8" t="s">
        <v>8290</v>
      </c>
    </row>
    <row r="1216" spans="1:17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36"/>
        <v>132</v>
      </c>
      <c r="O1216" s="7">
        <f t="shared" si="37"/>
        <v>105.44</v>
      </c>
      <c r="P1216" t="s">
        <v>8289</v>
      </c>
      <c r="Q1216" s="8" t="s">
        <v>8290</v>
      </c>
    </row>
    <row r="1217" spans="1:17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36"/>
        <v>786</v>
      </c>
      <c r="O1217" s="7">
        <f t="shared" si="37"/>
        <v>71.592003642987251</v>
      </c>
      <c r="P1217" t="s">
        <v>8289</v>
      </c>
      <c r="Q1217" s="8" t="s">
        <v>8290</v>
      </c>
    </row>
    <row r="1218" spans="1:17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36"/>
        <v>146</v>
      </c>
      <c r="O1218" s="7">
        <f t="shared" si="37"/>
        <v>91.882882882882882</v>
      </c>
      <c r="P1218" t="s">
        <v>8289</v>
      </c>
      <c r="Q1218" s="8" t="s">
        <v>8290</v>
      </c>
    </row>
    <row r="1219" spans="1:17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38">ROUND(E1219/D1219*100,0)</f>
        <v>103</v>
      </c>
      <c r="O1219" s="7">
        <f t="shared" ref="O1219:O1282" si="39">IFERROR(E1219/L1219,"-")</f>
        <v>148.57377049180329</v>
      </c>
      <c r="P1219" t="s">
        <v>8289</v>
      </c>
      <c r="Q1219" s="8" t="s">
        <v>8290</v>
      </c>
    </row>
    <row r="1220" spans="1:17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38"/>
        <v>172</v>
      </c>
      <c r="O1220" s="7">
        <f t="shared" si="39"/>
        <v>174.2134831460674</v>
      </c>
      <c r="P1220" t="s">
        <v>8289</v>
      </c>
      <c r="Q1220" s="8" t="s">
        <v>8290</v>
      </c>
    </row>
    <row r="1221" spans="1:17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38"/>
        <v>159</v>
      </c>
      <c r="O1221" s="7">
        <f t="shared" si="39"/>
        <v>102.86166007905139</v>
      </c>
      <c r="P1221" t="s">
        <v>8289</v>
      </c>
      <c r="Q1221" s="8" t="s">
        <v>8290</v>
      </c>
    </row>
    <row r="1222" spans="1:17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38"/>
        <v>104</v>
      </c>
      <c r="O1222" s="7">
        <f t="shared" si="39"/>
        <v>111.17857142857143</v>
      </c>
      <c r="P1222" t="s">
        <v>8289</v>
      </c>
      <c r="Q1222" s="8" t="s">
        <v>8290</v>
      </c>
    </row>
    <row r="1223" spans="1:17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38"/>
        <v>111</v>
      </c>
      <c r="O1223" s="7">
        <f t="shared" si="39"/>
        <v>23.796213592233013</v>
      </c>
      <c r="P1223" t="s">
        <v>8289</v>
      </c>
      <c r="Q1223" s="8" t="s">
        <v>8290</v>
      </c>
    </row>
    <row r="1224" spans="1:17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38"/>
        <v>280</v>
      </c>
      <c r="O1224" s="7">
        <f t="shared" si="39"/>
        <v>81.268115942028984</v>
      </c>
      <c r="P1224" t="s">
        <v>8289</v>
      </c>
      <c r="Q1224" s="8" t="s">
        <v>8290</v>
      </c>
    </row>
    <row r="1225" spans="1:17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38"/>
        <v>112</v>
      </c>
      <c r="O1225" s="7">
        <f t="shared" si="39"/>
        <v>116.21465968586388</v>
      </c>
      <c r="P1225" t="s">
        <v>8289</v>
      </c>
      <c r="Q1225" s="8" t="s">
        <v>8290</v>
      </c>
    </row>
    <row r="1226" spans="1:17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38"/>
        <v>7</v>
      </c>
      <c r="O1226" s="7">
        <f t="shared" si="39"/>
        <v>58.888888888888886</v>
      </c>
      <c r="P1226" t="s">
        <v>8270</v>
      </c>
      <c r="Q1226" s="8" t="s">
        <v>8310</v>
      </c>
    </row>
    <row r="1227" spans="1:17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38"/>
        <v>4</v>
      </c>
      <c r="O1227" s="7">
        <f t="shared" si="39"/>
        <v>44</v>
      </c>
      <c r="P1227" t="s">
        <v>8270</v>
      </c>
      <c r="Q1227" s="8" t="s">
        <v>8310</v>
      </c>
    </row>
    <row r="1228" spans="1:17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38"/>
        <v>4</v>
      </c>
      <c r="O1228" s="7">
        <f t="shared" si="39"/>
        <v>48.424999999999997</v>
      </c>
      <c r="P1228" t="s">
        <v>8270</v>
      </c>
      <c r="Q1228" s="8" t="s">
        <v>8310</v>
      </c>
    </row>
    <row r="1229" spans="1:17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38"/>
        <v>0</v>
      </c>
      <c r="O1229" s="7" t="str">
        <f t="shared" si="39"/>
        <v>-</v>
      </c>
      <c r="P1229" t="s">
        <v>8270</v>
      </c>
      <c r="Q1229" s="8" t="s">
        <v>8310</v>
      </c>
    </row>
    <row r="1230" spans="1:17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38"/>
        <v>29</v>
      </c>
      <c r="O1230" s="7">
        <f t="shared" si="39"/>
        <v>61.041666666666664</v>
      </c>
      <c r="P1230" t="s">
        <v>8270</v>
      </c>
      <c r="Q1230" s="8" t="s">
        <v>8310</v>
      </c>
    </row>
    <row r="1231" spans="1:17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38"/>
        <v>1</v>
      </c>
      <c r="O1231" s="7">
        <f t="shared" si="39"/>
        <v>25</v>
      </c>
      <c r="P1231" t="s">
        <v>8270</v>
      </c>
      <c r="Q1231" s="8" t="s">
        <v>8310</v>
      </c>
    </row>
    <row r="1232" spans="1:17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38"/>
        <v>0</v>
      </c>
      <c r="O1232" s="7" t="str">
        <f t="shared" si="39"/>
        <v>-</v>
      </c>
      <c r="P1232" t="s">
        <v>8270</v>
      </c>
      <c r="Q1232" s="8" t="s">
        <v>8310</v>
      </c>
    </row>
    <row r="1233" spans="1:17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38"/>
        <v>0</v>
      </c>
      <c r="O1233" s="7" t="str">
        <f t="shared" si="39"/>
        <v>-</v>
      </c>
      <c r="P1233" t="s">
        <v>8270</v>
      </c>
      <c r="Q1233" s="8" t="s">
        <v>8310</v>
      </c>
    </row>
    <row r="1234" spans="1:17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38"/>
        <v>1</v>
      </c>
      <c r="O1234" s="7">
        <f t="shared" si="39"/>
        <v>40</v>
      </c>
      <c r="P1234" t="s">
        <v>8270</v>
      </c>
      <c r="Q1234" s="8" t="s">
        <v>8310</v>
      </c>
    </row>
    <row r="1235" spans="1:17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38"/>
        <v>12</v>
      </c>
      <c r="O1235" s="7">
        <f t="shared" si="39"/>
        <v>19.333333333333332</v>
      </c>
      <c r="P1235" t="s">
        <v>8270</v>
      </c>
      <c r="Q1235" s="8" t="s">
        <v>8310</v>
      </c>
    </row>
    <row r="1236" spans="1:17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38"/>
        <v>0</v>
      </c>
      <c r="O1236" s="7" t="str">
        <f t="shared" si="39"/>
        <v>-</v>
      </c>
      <c r="P1236" t="s">
        <v>8270</v>
      </c>
      <c r="Q1236" s="8" t="s">
        <v>8310</v>
      </c>
    </row>
    <row r="1237" spans="1:17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38"/>
        <v>3</v>
      </c>
      <c r="O1237" s="7">
        <f t="shared" si="39"/>
        <v>35</v>
      </c>
      <c r="P1237" t="s">
        <v>8270</v>
      </c>
      <c r="Q1237" s="8" t="s">
        <v>8310</v>
      </c>
    </row>
    <row r="1238" spans="1:17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38"/>
        <v>0</v>
      </c>
      <c r="O1238" s="7" t="str">
        <f t="shared" si="39"/>
        <v>-</v>
      </c>
      <c r="P1238" t="s">
        <v>8270</v>
      </c>
      <c r="Q1238" s="8" t="s">
        <v>8310</v>
      </c>
    </row>
    <row r="1239" spans="1:17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38"/>
        <v>0</v>
      </c>
      <c r="O1239" s="7" t="str">
        <f t="shared" si="39"/>
        <v>-</v>
      </c>
      <c r="P1239" t="s">
        <v>8270</v>
      </c>
      <c r="Q1239" s="8" t="s">
        <v>8310</v>
      </c>
    </row>
    <row r="1240" spans="1:17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38"/>
        <v>18</v>
      </c>
      <c r="O1240" s="7">
        <f t="shared" si="39"/>
        <v>59.333333333333336</v>
      </c>
      <c r="P1240" t="s">
        <v>8270</v>
      </c>
      <c r="Q1240" s="8" t="s">
        <v>8310</v>
      </c>
    </row>
    <row r="1241" spans="1:17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38"/>
        <v>0</v>
      </c>
      <c r="O1241" s="7" t="str">
        <f t="shared" si="39"/>
        <v>-</v>
      </c>
      <c r="P1241" t="s">
        <v>8270</v>
      </c>
      <c r="Q1241" s="8" t="s">
        <v>8310</v>
      </c>
    </row>
    <row r="1242" spans="1:17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38"/>
        <v>3</v>
      </c>
      <c r="O1242" s="7">
        <f t="shared" si="39"/>
        <v>30.125</v>
      </c>
      <c r="P1242" t="s">
        <v>8270</v>
      </c>
      <c r="Q1242" s="8" t="s">
        <v>8310</v>
      </c>
    </row>
    <row r="1243" spans="1:17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38"/>
        <v>51</v>
      </c>
      <c r="O1243" s="7">
        <f t="shared" si="39"/>
        <v>74.617647058823536</v>
      </c>
      <c r="P1243" t="s">
        <v>8270</v>
      </c>
      <c r="Q1243" s="8" t="s">
        <v>8310</v>
      </c>
    </row>
    <row r="1244" spans="1:17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38"/>
        <v>1</v>
      </c>
      <c r="O1244" s="7">
        <f t="shared" si="39"/>
        <v>5</v>
      </c>
      <c r="P1244" t="s">
        <v>8270</v>
      </c>
      <c r="Q1244" s="8" t="s">
        <v>8310</v>
      </c>
    </row>
    <row r="1245" spans="1:17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38"/>
        <v>14</v>
      </c>
      <c r="O1245" s="7">
        <f t="shared" si="39"/>
        <v>44.5</v>
      </c>
      <c r="P1245" t="s">
        <v>8270</v>
      </c>
      <c r="Q1245" s="8" t="s">
        <v>8310</v>
      </c>
    </row>
    <row r="1246" spans="1:17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38"/>
        <v>104</v>
      </c>
      <c r="O1246" s="7">
        <f t="shared" si="39"/>
        <v>46.133333333333333</v>
      </c>
      <c r="P1246" t="s">
        <v>8270</v>
      </c>
      <c r="Q1246" s="8" t="s">
        <v>8269</v>
      </c>
    </row>
    <row r="1247" spans="1:17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38"/>
        <v>120</v>
      </c>
      <c r="O1247" s="7">
        <f t="shared" si="39"/>
        <v>141.47058823529412</v>
      </c>
      <c r="P1247" t="s">
        <v>8270</v>
      </c>
      <c r="Q1247" s="8" t="s">
        <v>8269</v>
      </c>
    </row>
    <row r="1248" spans="1:17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38"/>
        <v>117</v>
      </c>
      <c r="O1248" s="7">
        <f t="shared" si="39"/>
        <v>75.483870967741936</v>
      </c>
      <c r="P1248" t="s">
        <v>8270</v>
      </c>
      <c r="Q1248" s="8" t="s">
        <v>8269</v>
      </c>
    </row>
    <row r="1249" spans="1:17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38"/>
        <v>122</v>
      </c>
      <c r="O1249" s="7">
        <f t="shared" si="39"/>
        <v>85.5</v>
      </c>
      <c r="P1249" t="s">
        <v>8270</v>
      </c>
      <c r="Q1249" s="8" t="s">
        <v>8269</v>
      </c>
    </row>
    <row r="1250" spans="1:17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38"/>
        <v>152</v>
      </c>
      <c r="O1250" s="7">
        <f t="shared" si="39"/>
        <v>64.254237288135599</v>
      </c>
      <c r="P1250" t="s">
        <v>8270</v>
      </c>
      <c r="Q1250" s="8" t="s">
        <v>8269</v>
      </c>
    </row>
    <row r="1251" spans="1:17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38"/>
        <v>104</v>
      </c>
      <c r="O1251" s="7">
        <f t="shared" si="39"/>
        <v>64.46913580246914</v>
      </c>
      <c r="P1251" t="s">
        <v>8270</v>
      </c>
      <c r="Q1251" s="8" t="s">
        <v>8269</v>
      </c>
    </row>
    <row r="1252" spans="1:17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38"/>
        <v>200</v>
      </c>
      <c r="O1252" s="7">
        <f t="shared" si="39"/>
        <v>118.2007874015748</v>
      </c>
      <c r="P1252" t="s">
        <v>8270</v>
      </c>
      <c r="Q1252" s="8" t="s">
        <v>8269</v>
      </c>
    </row>
    <row r="1253" spans="1:17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38"/>
        <v>102</v>
      </c>
      <c r="O1253" s="7">
        <f t="shared" si="39"/>
        <v>82.540540540540547</v>
      </c>
      <c r="P1253" t="s">
        <v>8270</v>
      </c>
      <c r="Q1253" s="8" t="s">
        <v>8269</v>
      </c>
    </row>
    <row r="1254" spans="1:17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38"/>
        <v>138</v>
      </c>
      <c r="O1254" s="7">
        <f t="shared" si="39"/>
        <v>34.170212765957444</v>
      </c>
      <c r="P1254" t="s">
        <v>8270</v>
      </c>
      <c r="Q1254" s="8" t="s">
        <v>8269</v>
      </c>
    </row>
    <row r="1255" spans="1:17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38"/>
        <v>303833</v>
      </c>
      <c r="O1255" s="7">
        <f t="shared" si="39"/>
        <v>42.73322081575246</v>
      </c>
      <c r="P1255" t="s">
        <v>8270</v>
      </c>
      <c r="Q1255" s="8" t="s">
        <v>8269</v>
      </c>
    </row>
    <row r="1256" spans="1:17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38"/>
        <v>199</v>
      </c>
      <c r="O1256" s="7">
        <f t="shared" si="39"/>
        <v>94.489361702127653</v>
      </c>
      <c r="P1256" t="s">
        <v>8270</v>
      </c>
      <c r="Q1256" s="8" t="s">
        <v>8269</v>
      </c>
    </row>
    <row r="1257" spans="1:17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38"/>
        <v>202</v>
      </c>
      <c r="O1257" s="7">
        <f t="shared" si="39"/>
        <v>55.697247706422019</v>
      </c>
      <c r="P1257" t="s">
        <v>8270</v>
      </c>
      <c r="Q1257" s="8" t="s">
        <v>8269</v>
      </c>
    </row>
    <row r="1258" spans="1:17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38"/>
        <v>118</v>
      </c>
      <c r="O1258" s="7">
        <f t="shared" si="39"/>
        <v>98.030831024930734</v>
      </c>
      <c r="P1258" t="s">
        <v>8270</v>
      </c>
      <c r="Q1258" s="8" t="s">
        <v>8269</v>
      </c>
    </row>
    <row r="1259" spans="1:17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38"/>
        <v>295</v>
      </c>
      <c r="O1259" s="7">
        <f t="shared" si="39"/>
        <v>92.102272727272734</v>
      </c>
      <c r="P1259" t="s">
        <v>8270</v>
      </c>
      <c r="Q1259" s="8" t="s">
        <v>8269</v>
      </c>
    </row>
    <row r="1260" spans="1:17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38"/>
        <v>213</v>
      </c>
      <c r="O1260" s="7">
        <f t="shared" si="39"/>
        <v>38.175462686567165</v>
      </c>
      <c r="P1260" t="s">
        <v>8270</v>
      </c>
      <c r="Q1260" s="8" t="s">
        <v>8269</v>
      </c>
    </row>
    <row r="1261" spans="1:17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38"/>
        <v>104</v>
      </c>
      <c r="O1261" s="7">
        <f t="shared" si="39"/>
        <v>27.145833333333332</v>
      </c>
      <c r="P1261" t="s">
        <v>8270</v>
      </c>
      <c r="Q1261" s="8" t="s">
        <v>8269</v>
      </c>
    </row>
    <row r="1262" spans="1:17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38"/>
        <v>114</v>
      </c>
      <c r="O1262" s="7">
        <f t="shared" si="39"/>
        <v>50.689189189189186</v>
      </c>
      <c r="P1262" t="s">
        <v>8270</v>
      </c>
      <c r="Q1262" s="8" t="s">
        <v>8269</v>
      </c>
    </row>
    <row r="1263" spans="1:17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38"/>
        <v>101</v>
      </c>
      <c r="O1263" s="7">
        <f t="shared" si="39"/>
        <v>38.942307692307693</v>
      </c>
      <c r="P1263" t="s">
        <v>8270</v>
      </c>
      <c r="Q1263" s="8" t="s">
        <v>8269</v>
      </c>
    </row>
    <row r="1264" spans="1:17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38"/>
        <v>125</v>
      </c>
      <c r="O1264" s="7">
        <f t="shared" si="39"/>
        <v>77.638095238095232</v>
      </c>
      <c r="P1264" t="s">
        <v>8270</v>
      </c>
      <c r="Q1264" s="8" t="s">
        <v>8269</v>
      </c>
    </row>
    <row r="1265" spans="1:17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38"/>
        <v>119</v>
      </c>
      <c r="O1265" s="7">
        <f t="shared" si="39"/>
        <v>43.536585365853661</v>
      </c>
      <c r="P1265" t="s">
        <v>8270</v>
      </c>
      <c r="Q1265" s="8" t="s">
        <v>8269</v>
      </c>
    </row>
    <row r="1266" spans="1:17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38"/>
        <v>166</v>
      </c>
      <c r="O1266" s="7">
        <f t="shared" si="39"/>
        <v>31.823529411764707</v>
      </c>
      <c r="P1266" t="s">
        <v>8270</v>
      </c>
      <c r="Q1266" s="8" t="s">
        <v>8269</v>
      </c>
    </row>
    <row r="1267" spans="1:17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38"/>
        <v>119</v>
      </c>
      <c r="O1267" s="7">
        <f t="shared" si="39"/>
        <v>63.184393939393942</v>
      </c>
      <c r="P1267" t="s">
        <v>8270</v>
      </c>
      <c r="Q1267" s="8" t="s">
        <v>8269</v>
      </c>
    </row>
    <row r="1268" spans="1:17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38"/>
        <v>100</v>
      </c>
      <c r="O1268" s="7">
        <f t="shared" si="39"/>
        <v>190.9</v>
      </c>
      <c r="P1268" t="s">
        <v>8270</v>
      </c>
      <c r="Q1268" s="8" t="s">
        <v>8269</v>
      </c>
    </row>
    <row r="1269" spans="1:17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38"/>
        <v>102</v>
      </c>
      <c r="O1269" s="7">
        <f t="shared" si="39"/>
        <v>140.85534591194968</v>
      </c>
      <c r="P1269" t="s">
        <v>8270</v>
      </c>
      <c r="Q1269" s="8" t="s">
        <v>8269</v>
      </c>
    </row>
    <row r="1270" spans="1:17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38"/>
        <v>117</v>
      </c>
      <c r="O1270" s="7">
        <f t="shared" si="39"/>
        <v>76.92307692307692</v>
      </c>
      <c r="P1270" t="s">
        <v>8270</v>
      </c>
      <c r="Q1270" s="8" t="s">
        <v>8269</v>
      </c>
    </row>
    <row r="1271" spans="1:17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38"/>
        <v>109</v>
      </c>
      <c r="O1271" s="7">
        <f t="shared" si="39"/>
        <v>99.15533980582525</v>
      </c>
      <c r="P1271" t="s">
        <v>8270</v>
      </c>
      <c r="Q1271" s="8" t="s">
        <v>8269</v>
      </c>
    </row>
    <row r="1272" spans="1:17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38"/>
        <v>115</v>
      </c>
      <c r="O1272" s="7">
        <f t="shared" si="39"/>
        <v>67.881656804733723</v>
      </c>
      <c r="P1272" t="s">
        <v>8270</v>
      </c>
      <c r="Q1272" s="8" t="s">
        <v>8269</v>
      </c>
    </row>
    <row r="1273" spans="1:17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38"/>
        <v>102</v>
      </c>
      <c r="O1273" s="7">
        <f t="shared" si="39"/>
        <v>246.29032258064515</v>
      </c>
      <c r="P1273" t="s">
        <v>8270</v>
      </c>
      <c r="Q1273" s="8" t="s">
        <v>8269</v>
      </c>
    </row>
    <row r="1274" spans="1:17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38"/>
        <v>106</v>
      </c>
      <c r="O1274" s="7">
        <f t="shared" si="39"/>
        <v>189.28571428571428</v>
      </c>
      <c r="P1274" t="s">
        <v>8270</v>
      </c>
      <c r="Q1274" s="8" t="s">
        <v>8269</v>
      </c>
    </row>
    <row r="1275" spans="1:17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38"/>
        <v>104</v>
      </c>
      <c r="O1275" s="7">
        <f t="shared" si="39"/>
        <v>76.666666666666671</v>
      </c>
      <c r="P1275" t="s">
        <v>8270</v>
      </c>
      <c r="Q1275" s="8" t="s">
        <v>8269</v>
      </c>
    </row>
    <row r="1276" spans="1:17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38"/>
        <v>155</v>
      </c>
      <c r="O1276" s="7">
        <f t="shared" si="39"/>
        <v>82.963254817987149</v>
      </c>
      <c r="P1276" t="s">
        <v>8270</v>
      </c>
      <c r="Q1276" s="8" t="s">
        <v>8269</v>
      </c>
    </row>
    <row r="1277" spans="1:17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38"/>
        <v>162</v>
      </c>
      <c r="O1277" s="7">
        <f t="shared" si="39"/>
        <v>62.522107969151669</v>
      </c>
      <c r="P1277" t="s">
        <v>8270</v>
      </c>
      <c r="Q1277" s="8" t="s">
        <v>8269</v>
      </c>
    </row>
    <row r="1278" spans="1:17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38"/>
        <v>104</v>
      </c>
      <c r="O1278" s="7">
        <f t="shared" si="39"/>
        <v>46.06808823529412</v>
      </c>
      <c r="P1278" t="s">
        <v>8270</v>
      </c>
      <c r="Q1278" s="8" t="s">
        <v>8269</v>
      </c>
    </row>
    <row r="1279" spans="1:17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38"/>
        <v>106</v>
      </c>
      <c r="O1279" s="7">
        <f t="shared" si="39"/>
        <v>38.543946731234868</v>
      </c>
      <c r="P1279" t="s">
        <v>8270</v>
      </c>
      <c r="Q1279" s="8" t="s">
        <v>8269</v>
      </c>
    </row>
    <row r="1280" spans="1:17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38"/>
        <v>155</v>
      </c>
      <c r="O1280" s="7">
        <f t="shared" si="39"/>
        <v>53.005263157894738</v>
      </c>
      <c r="P1280" t="s">
        <v>8270</v>
      </c>
      <c r="Q1280" s="8" t="s">
        <v>8269</v>
      </c>
    </row>
    <row r="1281" spans="1:17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38"/>
        <v>111</v>
      </c>
      <c r="O1281" s="7">
        <f t="shared" si="39"/>
        <v>73.355396825396824</v>
      </c>
      <c r="P1281" t="s">
        <v>8270</v>
      </c>
      <c r="Q1281" s="8" t="s">
        <v>8269</v>
      </c>
    </row>
    <row r="1282" spans="1:17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38"/>
        <v>111</v>
      </c>
      <c r="O1282" s="7">
        <f t="shared" si="39"/>
        <v>127.97523076923076</v>
      </c>
      <c r="P1282" t="s">
        <v>8270</v>
      </c>
      <c r="Q1282" s="8" t="s">
        <v>8269</v>
      </c>
    </row>
    <row r="1283" spans="1:17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40">ROUND(E1283/D1283*100,0)</f>
        <v>111</v>
      </c>
      <c r="O1283" s="7">
        <f t="shared" ref="O1283:O1346" si="41">IFERROR(E1283/L1283,"-")</f>
        <v>104.72972972972973</v>
      </c>
      <c r="P1283" t="s">
        <v>8270</v>
      </c>
      <c r="Q1283" s="8" t="s">
        <v>8269</v>
      </c>
    </row>
    <row r="1284" spans="1:17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40"/>
        <v>124</v>
      </c>
      <c r="O1284" s="7">
        <f t="shared" si="41"/>
        <v>67.671532846715323</v>
      </c>
      <c r="P1284" t="s">
        <v>8270</v>
      </c>
      <c r="Q1284" s="8" t="s">
        <v>8269</v>
      </c>
    </row>
    <row r="1285" spans="1:17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40"/>
        <v>211</v>
      </c>
      <c r="O1285" s="7">
        <f t="shared" si="41"/>
        <v>95.931818181818187</v>
      </c>
      <c r="P1285" t="s">
        <v>8270</v>
      </c>
      <c r="Q1285" s="8" t="s">
        <v>8269</v>
      </c>
    </row>
    <row r="1286" spans="1:17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40"/>
        <v>101</v>
      </c>
      <c r="O1286" s="7">
        <f t="shared" si="41"/>
        <v>65.161290322580641</v>
      </c>
      <c r="P1286" t="s">
        <v>8277</v>
      </c>
      <c r="Q1286" s="8" t="s">
        <v>8278</v>
      </c>
    </row>
    <row r="1287" spans="1:17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40"/>
        <v>102</v>
      </c>
      <c r="O1287" s="7">
        <f t="shared" si="41"/>
        <v>32.269841269841272</v>
      </c>
      <c r="P1287" t="s">
        <v>8277</v>
      </c>
      <c r="Q1287" s="8" t="s">
        <v>8278</v>
      </c>
    </row>
    <row r="1288" spans="1:17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40"/>
        <v>108</v>
      </c>
      <c r="O1288" s="7">
        <f t="shared" si="41"/>
        <v>81.25</v>
      </c>
      <c r="P1288" t="s">
        <v>8277</v>
      </c>
      <c r="Q1288" s="8" t="s">
        <v>8278</v>
      </c>
    </row>
    <row r="1289" spans="1:17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40"/>
        <v>242</v>
      </c>
      <c r="O1289" s="7">
        <f t="shared" si="41"/>
        <v>24.2</v>
      </c>
      <c r="P1289" t="s">
        <v>8277</v>
      </c>
      <c r="Q1289" s="8" t="s">
        <v>8278</v>
      </c>
    </row>
    <row r="1290" spans="1:17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40"/>
        <v>100</v>
      </c>
      <c r="O1290" s="7">
        <f t="shared" si="41"/>
        <v>65.868852459016395</v>
      </c>
      <c r="P1290" t="s">
        <v>8277</v>
      </c>
      <c r="Q1290" s="8" t="s">
        <v>8278</v>
      </c>
    </row>
    <row r="1291" spans="1:17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40"/>
        <v>125</v>
      </c>
      <c r="O1291" s="7">
        <f t="shared" si="41"/>
        <v>36.07692307692308</v>
      </c>
      <c r="P1291" t="s">
        <v>8277</v>
      </c>
      <c r="Q1291" s="8" t="s">
        <v>8278</v>
      </c>
    </row>
    <row r="1292" spans="1:17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40"/>
        <v>109</v>
      </c>
      <c r="O1292" s="7">
        <f t="shared" si="41"/>
        <v>44.186046511627907</v>
      </c>
      <c r="P1292" t="s">
        <v>8277</v>
      </c>
      <c r="Q1292" s="8" t="s">
        <v>8278</v>
      </c>
    </row>
    <row r="1293" spans="1:17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40"/>
        <v>146</v>
      </c>
      <c r="O1293" s="7">
        <f t="shared" si="41"/>
        <v>104.07142857142857</v>
      </c>
      <c r="P1293" t="s">
        <v>8277</v>
      </c>
      <c r="Q1293" s="8" t="s">
        <v>8278</v>
      </c>
    </row>
    <row r="1294" spans="1:17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40"/>
        <v>110</v>
      </c>
      <c r="O1294" s="7">
        <f t="shared" si="41"/>
        <v>35.96153846153846</v>
      </c>
      <c r="P1294" t="s">
        <v>8277</v>
      </c>
      <c r="Q1294" s="8" t="s">
        <v>8278</v>
      </c>
    </row>
    <row r="1295" spans="1:17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40"/>
        <v>102</v>
      </c>
      <c r="O1295" s="7">
        <f t="shared" si="41"/>
        <v>127.79166666666667</v>
      </c>
      <c r="P1295" t="s">
        <v>8277</v>
      </c>
      <c r="Q1295" s="8" t="s">
        <v>8278</v>
      </c>
    </row>
    <row r="1296" spans="1:17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40"/>
        <v>122</v>
      </c>
      <c r="O1296" s="7">
        <f t="shared" si="41"/>
        <v>27.727272727272727</v>
      </c>
      <c r="P1296" t="s">
        <v>8277</v>
      </c>
      <c r="Q1296" s="8" t="s">
        <v>8278</v>
      </c>
    </row>
    <row r="1297" spans="1:17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40"/>
        <v>102</v>
      </c>
      <c r="O1297" s="7">
        <f t="shared" si="41"/>
        <v>39.828125</v>
      </c>
      <c r="P1297" t="s">
        <v>8277</v>
      </c>
      <c r="Q1297" s="8" t="s">
        <v>8278</v>
      </c>
    </row>
    <row r="1298" spans="1:17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40"/>
        <v>141</v>
      </c>
      <c r="O1298" s="7">
        <f t="shared" si="41"/>
        <v>52.173913043478258</v>
      </c>
      <c r="P1298" t="s">
        <v>8277</v>
      </c>
      <c r="Q1298" s="8" t="s">
        <v>8278</v>
      </c>
    </row>
    <row r="1299" spans="1:17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40"/>
        <v>110</v>
      </c>
      <c r="O1299" s="7">
        <f t="shared" si="41"/>
        <v>92.037815126050418</v>
      </c>
      <c r="P1299" t="s">
        <v>8277</v>
      </c>
      <c r="Q1299" s="8" t="s">
        <v>8278</v>
      </c>
    </row>
    <row r="1300" spans="1:17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40"/>
        <v>105</v>
      </c>
      <c r="O1300" s="7">
        <f t="shared" si="41"/>
        <v>63.424242424242422</v>
      </c>
      <c r="P1300" t="s">
        <v>8277</v>
      </c>
      <c r="Q1300" s="8" t="s">
        <v>8278</v>
      </c>
    </row>
    <row r="1301" spans="1:17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40"/>
        <v>124</v>
      </c>
      <c r="O1301" s="7">
        <f t="shared" si="41"/>
        <v>135.625</v>
      </c>
      <c r="P1301" t="s">
        <v>8277</v>
      </c>
      <c r="Q1301" s="8" t="s">
        <v>8278</v>
      </c>
    </row>
    <row r="1302" spans="1:17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40"/>
        <v>135</v>
      </c>
      <c r="O1302" s="7">
        <f t="shared" si="41"/>
        <v>168.75</v>
      </c>
      <c r="P1302" t="s">
        <v>8277</v>
      </c>
      <c r="Q1302" s="8" t="s">
        <v>8278</v>
      </c>
    </row>
    <row r="1303" spans="1:17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40"/>
        <v>103</v>
      </c>
      <c r="O1303" s="7">
        <f t="shared" si="41"/>
        <v>70.862068965517238</v>
      </c>
      <c r="P1303" t="s">
        <v>8277</v>
      </c>
      <c r="Q1303" s="8" t="s">
        <v>8278</v>
      </c>
    </row>
    <row r="1304" spans="1:17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40"/>
        <v>100</v>
      </c>
      <c r="O1304" s="7">
        <f t="shared" si="41"/>
        <v>50</v>
      </c>
      <c r="P1304" t="s">
        <v>8277</v>
      </c>
      <c r="Q1304" s="8" t="s">
        <v>8278</v>
      </c>
    </row>
    <row r="1305" spans="1:17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40"/>
        <v>130</v>
      </c>
      <c r="O1305" s="7">
        <f t="shared" si="41"/>
        <v>42.214166666666671</v>
      </c>
      <c r="P1305" t="s">
        <v>8277</v>
      </c>
      <c r="Q1305" s="8" t="s">
        <v>8278</v>
      </c>
    </row>
    <row r="1306" spans="1:17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40"/>
        <v>40</v>
      </c>
      <c r="O1306" s="7">
        <f t="shared" si="41"/>
        <v>152.41346153846155</v>
      </c>
      <c r="P1306" t="s">
        <v>8279</v>
      </c>
      <c r="Q1306" s="8" t="s">
        <v>8281</v>
      </c>
    </row>
    <row r="1307" spans="1:17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40"/>
        <v>26</v>
      </c>
      <c r="O1307" s="7">
        <f t="shared" si="41"/>
        <v>90.616279069767444</v>
      </c>
      <c r="P1307" t="s">
        <v>8279</v>
      </c>
      <c r="Q1307" s="8" t="s">
        <v>8281</v>
      </c>
    </row>
    <row r="1308" spans="1:17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40"/>
        <v>65</v>
      </c>
      <c r="O1308" s="7">
        <f t="shared" si="41"/>
        <v>201.60393258426967</v>
      </c>
      <c r="P1308" t="s">
        <v>8279</v>
      </c>
      <c r="Q1308" s="8" t="s">
        <v>8281</v>
      </c>
    </row>
    <row r="1309" spans="1:17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40"/>
        <v>12</v>
      </c>
      <c r="O1309" s="7">
        <f t="shared" si="41"/>
        <v>127.93333333333334</v>
      </c>
      <c r="P1309" t="s">
        <v>8279</v>
      </c>
      <c r="Q1309" s="8" t="s">
        <v>8281</v>
      </c>
    </row>
    <row r="1310" spans="1:17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40"/>
        <v>11</v>
      </c>
      <c r="O1310" s="7">
        <f t="shared" si="41"/>
        <v>29.894736842105264</v>
      </c>
      <c r="P1310" t="s">
        <v>8279</v>
      </c>
      <c r="Q1310" s="8" t="s">
        <v>8281</v>
      </c>
    </row>
    <row r="1311" spans="1:17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40"/>
        <v>112</v>
      </c>
      <c r="O1311" s="7">
        <f t="shared" si="41"/>
        <v>367.97142857142859</v>
      </c>
      <c r="P1311" t="s">
        <v>8279</v>
      </c>
      <c r="Q1311" s="8" t="s">
        <v>8281</v>
      </c>
    </row>
    <row r="1312" spans="1:17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40"/>
        <v>16</v>
      </c>
      <c r="O1312" s="7">
        <f t="shared" si="41"/>
        <v>129.16666666666666</v>
      </c>
      <c r="P1312" t="s">
        <v>8279</v>
      </c>
      <c r="Q1312" s="8" t="s">
        <v>8281</v>
      </c>
    </row>
    <row r="1313" spans="1:17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40"/>
        <v>32</v>
      </c>
      <c r="O1313" s="7">
        <f t="shared" si="41"/>
        <v>800.7</v>
      </c>
      <c r="P1313" t="s">
        <v>8279</v>
      </c>
      <c r="Q1313" s="8" t="s">
        <v>8281</v>
      </c>
    </row>
    <row r="1314" spans="1:17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40"/>
        <v>1</v>
      </c>
      <c r="O1314" s="7">
        <f t="shared" si="41"/>
        <v>28</v>
      </c>
      <c r="P1314" t="s">
        <v>8279</v>
      </c>
      <c r="Q1314" s="8" t="s">
        <v>8281</v>
      </c>
    </row>
    <row r="1315" spans="1:17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40"/>
        <v>31</v>
      </c>
      <c r="O1315" s="7">
        <f t="shared" si="41"/>
        <v>102.01639344262296</v>
      </c>
      <c r="P1315" t="s">
        <v>8279</v>
      </c>
      <c r="Q1315" s="8" t="s">
        <v>8281</v>
      </c>
    </row>
    <row r="1316" spans="1:17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40"/>
        <v>1</v>
      </c>
      <c r="O1316" s="7">
        <f t="shared" si="41"/>
        <v>184.36363636363637</v>
      </c>
      <c r="P1316" t="s">
        <v>8279</v>
      </c>
      <c r="Q1316" s="8" t="s">
        <v>8281</v>
      </c>
    </row>
    <row r="1317" spans="1:17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40"/>
        <v>40</v>
      </c>
      <c r="O1317" s="7">
        <f t="shared" si="41"/>
        <v>162.91935483870967</v>
      </c>
      <c r="P1317" t="s">
        <v>8279</v>
      </c>
      <c r="Q1317" s="8" t="s">
        <v>8281</v>
      </c>
    </row>
    <row r="1318" spans="1:17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40"/>
        <v>0</v>
      </c>
      <c r="O1318" s="7">
        <f t="shared" si="41"/>
        <v>1</v>
      </c>
      <c r="P1318" t="s">
        <v>8279</v>
      </c>
      <c r="Q1318" s="8" t="s">
        <v>8281</v>
      </c>
    </row>
    <row r="1319" spans="1:17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40"/>
        <v>6</v>
      </c>
      <c r="O1319" s="7">
        <f t="shared" si="41"/>
        <v>603.52631578947364</v>
      </c>
      <c r="P1319" t="s">
        <v>8279</v>
      </c>
      <c r="Q1319" s="8" t="s">
        <v>8281</v>
      </c>
    </row>
    <row r="1320" spans="1:17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40"/>
        <v>15</v>
      </c>
      <c r="O1320" s="7">
        <f t="shared" si="41"/>
        <v>45.407407407407405</v>
      </c>
      <c r="P1320" t="s">
        <v>8279</v>
      </c>
      <c r="Q1320" s="8" t="s">
        <v>8281</v>
      </c>
    </row>
    <row r="1321" spans="1:17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40"/>
        <v>15</v>
      </c>
      <c r="O1321" s="7">
        <f t="shared" si="41"/>
        <v>97.333333333333329</v>
      </c>
      <c r="P1321" t="s">
        <v>8279</v>
      </c>
      <c r="Q1321" s="8" t="s">
        <v>8281</v>
      </c>
    </row>
    <row r="1322" spans="1:17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40"/>
        <v>1</v>
      </c>
      <c r="O1322" s="7">
        <f t="shared" si="41"/>
        <v>167.66666666666666</v>
      </c>
      <c r="P1322" t="s">
        <v>8279</v>
      </c>
      <c r="Q1322" s="8" t="s">
        <v>8281</v>
      </c>
    </row>
    <row r="1323" spans="1:17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40"/>
        <v>1</v>
      </c>
      <c r="O1323" s="7">
        <f t="shared" si="41"/>
        <v>859.85714285714289</v>
      </c>
      <c r="P1323" t="s">
        <v>8279</v>
      </c>
      <c r="Q1323" s="8" t="s">
        <v>8281</v>
      </c>
    </row>
    <row r="1324" spans="1:17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40"/>
        <v>0</v>
      </c>
      <c r="O1324" s="7">
        <f t="shared" si="41"/>
        <v>26.5</v>
      </c>
      <c r="P1324" t="s">
        <v>8279</v>
      </c>
      <c r="Q1324" s="8" t="s">
        <v>8281</v>
      </c>
    </row>
    <row r="1325" spans="1:17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40"/>
        <v>9</v>
      </c>
      <c r="O1325" s="7">
        <f t="shared" si="41"/>
        <v>30.272727272727273</v>
      </c>
      <c r="P1325" t="s">
        <v>8279</v>
      </c>
      <c r="Q1325" s="8" t="s">
        <v>8281</v>
      </c>
    </row>
    <row r="1326" spans="1:17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40"/>
        <v>10</v>
      </c>
      <c r="O1326" s="7">
        <f t="shared" si="41"/>
        <v>54.666666666666664</v>
      </c>
      <c r="P1326" t="s">
        <v>8279</v>
      </c>
      <c r="Q1326" s="8" t="s">
        <v>8281</v>
      </c>
    </row>
    <row r="1327" spans="1:17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40"/>
        <v>2</v>
      </c>
      <c r="O1327" s="7">
        <f t="shared" si="41"/>
        <v>60.75</v>
      </c>
      <c r="P1327" t="s">
        <v>8279</v>
      </c>
      <c r="Q1327" s="8" t="s">
        <v>8281</v>
      </c>
    </row>
    <row r="1328" spans="1:17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40"/>
        <v>1</v>
      </c>
      <c r="O1328" s="7">
        <f t="shared" si="41"/>
        <v>102.72727272727273</v>
      </c>
      <c r="P1328" t="s">
        <v>8279</v>
      </c>
      <c r="Q1328" s="8" t="s">
        <v>8281</v>
      </c>
    </row>
    <row r="1329" spans="1:17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40"/>
        <v>4</v>
      </c>
      <c r="O1329" s="7">
        <f t="shared" si="41"/>
        <v>41.585365853658537</v>
      </c>
      <c r="P1329" t="s">
        <v>8279</v>
      </c>
      <c r="Q1329" s="8" t="s">
        <v>8281</v>
      </c>
    </row>
    <row r="1330" spans="1:17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40"/>
        <v>2</v>
      </c>
      <c r="O1330" s="7">
        <f t="shared" si="41"/>
        <v>116.53333333333333</v>
      </c>
      <c r="P1330" t="s">
        <v>8279</v>
      </c>
      <c r="Q1330" s="8" t="s">
        <v>8281</v>
      </c>
    </row>
    <row r="1331" spans="1:17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40"/>
        <v>1</v>
      </c>
      <c r="O1331" s="7">
        <f t="shared" si="41"/>
        <v>45.333333333333336</v>
      </c>
      <c r="P1331" t="s">
        <v>8279</v>
      </c>
      <c r="Q1331" s="8" t="s">
        <v>8281</v>
      </c>
    </row>
    <row r="1332" spans="1:17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40"/>
        <v>22</v>
      </c>
      <c r="O1332" s="7">
        <f t="shared" si="41"/>
        <v>157.46</v>
      </c>
      <c r="P1332" t="s">
        <v>8279</v>
      </c>
      <c r="Q1332" s="8" t="s">
        <v>8281</v>
      </c>
    </row>
    <row r="1333" spans="1:17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40"/>
        <v>1</v>
      </c>
      <c r="O1333" s="7">
        <f t="shared" si="41"/>
        <v>100.5</v>
      </c>
      <c r="P1333" t="s">
        <v>8279</v>
      </c>
      <c r="Q1333" s="8" t="s">
        <v>8281</v>
      </c>
    </row>
    <row r="1334" spans="1:17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40"/>
        <v>0</v>
      </c>
      <c r="O1334" s="7" t="str">
        <f t="shared" si="41"/>
        <v>-</v>
      </c>
      <c r="P1334" t="s">
        <v>8279</v>
      </c>
      <c r="Q1334" s="8" t="s">
        <v>8281</v>
      </c>
    </row>
    <row r="1335" spans="1:17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40"/>
        <v>0</v>
      </c>
      <c r="O1335" s="7" t="str">
        <f t="shared" si="41"/>
        <v>-</v>
      </c>
      <c r="P1335" t="s">
        <v>8279</v>
      </c>
      <c r="Q1335" s="8" t="s">
        <v>8281</v>
      </c>
    </row>
    <row r="1336" spans="1:17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40"/>
        <v>11</v>
      </c>
      <c r="O1336" s="7">
        <f t="shared" si="41"/>
        <v>51.822463768115945</v>
      </c>
      <c r="P1336" t="s">
        <v>8279</v>
      </c>
      <c r="Q1336" s="8" t="s">
        <v>8281</v>
      </c>
    </row>
    <row r="1337" spans="1:17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40"/>
        <v>20</v>
      </c>
      <c r="O1337" s="7">
        <f t="shared" si="41"/>
        <v>308.75</v>
      </c>
      <c r="P1337" t="s">
        <v>8279</v>
      </c>
      <c r="Q1337" s="8" t="s">
        <v>8281</v>
      </c>
    </row>
    <row r="1338" spans="1:17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40"/>
        <v>85</v>
      </c>
      <c r="O1338" s="7">
        <f t="shared" si="41"/>
        <v>379.22767857142856</v>
      </c>
      <c r="P1338" t="s">
        <v>8279</v>
      </c>
      <c r="Q1338" s="8" t="s">
        <v>8281</v>
      </c>
    </row>
    <row r="1339" spans="1:17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40"/>
        <v>49</v>
      </c>
      <c r="O1339" s="7">
        <f t="shared" si="41"/>
        <v>176.36428571428573</v>
      </c>
      <c r="P1339" t="s">
        <v>8279</v>
      </c>
      <c r="Q1339" s="8" t="s">
        <v>8281</v>
      </c>
    </row>
    <row r="1340" spans="1:17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40"/>
        <v>3</v>
      </c>
      <c r="O1340" s="7">
        <f t="shared" si="41"/>
        <v>66.066666666666663</v>
      </c>
      <c r="P1340" t="s">
        <v>8279</v>
      </c>
      <c r="Q1340" s="8" t="s">
        <v>8281</v>
      </c>
    </row>
    <row r="1341" spans="1:17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40"/>
        <v>7</v>
      </c>
      <c r="O1341" s="7">
        <f t="shared" si="41"/>
        <v>89.648648648648646</v>
      </c>
      <c r="P1341" t="s">
        <v>8279</v>
      </c>
      <c r="Q1341" s="8" t="s">
        <v>8281</v>
      </c>
    </row>
    <row r="1342" spans="1:17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40"/>
        <v>0</v>
      </c>
      <c r="O1342" s="7" t="str">
        <f t="shared" si="41"/>
        <v>-</v>
      </c>
      <c r="P1342" t="s">
        <v>8279</v>
      </c>
      <c r="Q1342" s="8" t="s">
        <v>8281</v>
      </c>
    </row>
    <row r="1343" spans="1:17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40"/>
        <v>70</v>
      </c>
      <c r="O1343" s="7">
        <f t="shared" si="41"/>
        <v>382.39130434782606</v>
      </c>
      <c r="P1343" t="s">
        <v>8279</v>
      </c>
      <c r="Q1343" s="8" t="s">
        <v>8281</v>
      </c>
    </row>
    <row r="1344" spans="1:17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40"/>
        <v>0</v>
      </c>
      <c r="O1344" s="7">
        <f t="shared" si="41"/>
        <v>100</v>
      </c>
      <c r="P1344" t="s">
        <v>8279</v>
      </c>
      <c r="Q1344" s="8" t="s">
        <v>8281</v>
      </c>
    </row>
    <row r="1345" spans="1:17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40"/>
        <v>102</v>
      </c>
      <c r="O1345" s="7">
        <f t="shared" si="41"/>
        <v>158.35603715170279</v>
      </c>
      <c r="P1345" t="s">
        <v>8279</v>
      </c>
      <c r="Q1345" s="8" t="s">
        <v>8281</v>
      </c>
    </row>
    <row r="1346" spans="1:17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40"/>
        <v>378</v>
      </c>
      <c r="O1346" s="7">
        <f t="shared" si="41"/>
        <v>40.762589928057551</v>
      </c>
      <c r="P1346" t="s">
        <v>8282</v>
      </c>
      <c r="Q1346" s="8" t="s">
        <v>8283</v>
      </c>
    </row>
    <row r="1347" spans="1:17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42">ROUND(E1347/D1347*100,0)</f>
        <v>125</v>
      </c>
      <c r="O1347" s="7">
        <f t="shared" ref="O1347:O1410" si="43">IFERROR(E1347/L1347,"-")</f>
        <v>53.571428571428569</v>
      </c>
      <c r="P1347" t="s">
        <v>8282</v>
      </c>
      <c r="Q1347" s="8" t="s">
        <v>8283</v>
      </c>
    </row>
    <row r="1348" spans="1:17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42"/>
        <v>147</v>
      </c>
      <c r="O1348" s="7">
        <f t="shared" si="43"/>
        <v>48.449664429530202</v>
      </c>
      <c r="P1348" t="s">
        <v>8282</v>
      </c>
      <c r="Q1348" s="8" t="s">
        <v>8283</v>
      </c>
    </row>
    <row r="1349" spans="1:17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42"/>
        <v>102</v>
      </c>
      <c r="O1349" s="7">
        <f t="shared" si="43"/>
        <v>82.41935483870968</v>
      </c>
      <c r="P1349" t="s">
        <v>8282</v>
      </c>
      <c r="Q1349" s="8" t="s">
        <v>8283</v>
      </c>
    </row>
    <row r="1350" spans="1:17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42"/>
        <v>102</v>
      </c>
      <c r="O1350" s="7">
        <f t="shared" si="43"/>
        <v>230.19230769230768</v>
      </c>
      <c r="P1350" t="s">
        <v>8282</v>
      </c>
      <c r="Q1350" s="8" t="s">
        <v>8283</v>
      </c>
    </row>
    <row r="1351" spans="1:17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42"/>
        <v>204</v>
      </c>
      <c r="O1351" s="7">
        <f t="shared" si="43"/>
        <v>59.360465116279073</v>
      </c>
      <c r="P1351" t="s">
        <v>8282</v>
      </c>
      <c r="Q1351" s="8" t="s">
        <v>8283</v>
      </c>
    </row>
    <row r="1352" spans="1:17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42"/>
        <v>104</v>
      </c>
      <c r="O1352" s="7">
        <f t="shared" si="43"/>
        <v>66.698717948717942</v>
      </c>
      <c r="P1352" t="s">
        <v>8282</v>
      </c>
      <c r="Q1352" s="8" t="s">
        <v>8283</v>
      </c>
    </row>
    <row r="1353" spans="1:17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42"/>
        <v>101</v>
      </c>
      <c r="O1353" s="7">
        <f t="shared" si="43"/>
        <v>168.77500000000001</v>
      </c>
      <c r="P1353" t="s">
        <v>8282</v>
      </c>
      <c r="Q1353" s="8" t="s">
        <v>8283</v>
      </c>
    </row>
    <row r="1354" spans="1:17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42"/>
        <v>136</v>
      </c>
      <c r="O1354" s="7">
        <f t="shared" si="43"/>
        <v>59.973568281938327</v>
      </c>
      <c r="P1354" t="s">
        <v>8282</v>
      </c>
      <c r="Q1354" s="8" t="s">
        <v>8283</v>
      </c>
    </row>
    <row r="1355" spans="1:17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42"/>
        <v>134</v>
      </c>
      <c r="O1355" s="7">
        <f t="shared" si="43"/>
        <v>31.80952380952381</v>
      </c>
      <c r="P1355" t="s">
        <v>8282</v>
      </c>
      <c r="Q1355" s="8" t="s">
        <v>8283</v>
      </c>
    </row>
    <row r="1356" spans="1:17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42"/>
        <v>130</v>
      </c>
      <c r="O1356" s="7">
        <f t="shared" si="43"/>
        <v>24.421875</v>
      </c>
      <c r="P1356" t="s">
        <v>8282</v>
      </c>
      <c r="Q1356" s="8" t="s">
        <v>8283</v>
      </c>
    </row>
    <row r="1357" spans="1:17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42"/>
        <v>123</v>
      </c>
      <c r="O1357" s="7">
        <f t="shared" si="43"/>
        <v>25.347107438016529</v>
      </c>
      <c r="P1357" t="s">
        <v>8282</v>
      </c>
      <c r="Q1357" s="8" t="s">
        <v>8283</v>
      </c>
    </row>
    <row r="1358" spans="1:17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42"/>
        <v>183</v>
      </c>
      <c r="O1358" s="7">
        <f t="shared" si="43"/>
        <v>71.443218390804603</v>
      </c>
      <c r="P1358" t="s">
        <v>8282</v>
      </c>
      <c r="Q1358" s="8" t="s">
        <v>8283</v>
      </c>
    </row>
    <row r="1359" spans="1:17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42"/>
        <v>125</v>
      </c>
      <c r="O1359" s="7">
        <f t="shared" si="43"/>
        <v>38.553846153846152</v>
      </c>
      <c r="P1359" t="s">
        <v>8282</v>
      </c>
      <c r="Q1359" s="8" t="s">
        <v>8283</v>
      </c>
    </row>
    <row r="1360" spans="1:17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42"/>
        <v>112</v>
      </c>
      <c r="O1360" s="7">
        <f t="shared" si="43"/>
        <v>68.367346938775512</v>
      </c>
      <c r="P1360" t="s">
        <v>8282</v>
      </c>
      <c r="Q1360" s="8" t="s">
        <v>8283</v>
      </c>
    </row>
    <row r="1361" spans="1:17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42"/>
        <v>116</v>
      </c>
      <c r="O1361" s="7">
        <f t="shared" si="43"/>
        <v>40.210526315789473</v>
      </c>
      <c r="P1361" t="s">
        <v>8282</v>
      </c>
      <c r="Q1361" s="8" t="s">
        <v>8283</v>
      </c>
    </row>
    <row r="1362" spans="1:17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42"/>
        <v>173</v>
      </c>
      <c r="O1362" s="7">
        <f t="shared" si="43"/>
        <v>32.074074074074076</v>
      </c>
      <c r="P1362" t="s">
        <v>8282</v>
      </c>
      <c r="Q1362" s="8" t="s">
        <v>8283</v>
      </c>
    </row>
    <row r="1363" spans="1:17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42"/>
        <v>126</v>
      </c>
      <c r="O1363" s="7">
        <f t="shared" si="43"/>
        <v>28.632575757575758</v>
      </c>
      <c r="P1363" t="s">
        <v>8282</v>
      </c>
      <c r="Q1363" s="8" t="s">
        <v>8283</v>
      </c>
    </row>
    <row r="1364" spans="1:17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42"/>
        <v>109</v>
      </c>
      <c r="O1364" s="7">
        <f t="shared" si="43"/>
        <v>43.64</v>
      </c>
      <c r="P1364" t="s">
        <v>8282</v>
      </c>
      <c r="Q1364" s="8" t="s">
        <v>8283</v>
      </c>
    </row>
    <row r="1365" spans="1:17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42"/>
        <v>100</v>
      </c>
      <c r="O1365" s="7">
        <f t="shared" si="43"/>
        <v>40</v>
      </c>
      <c r="P1365" t="s">
        <v>8282</v>
      </c>
      <c r="Q1365" s="8" t="s">
        <v>8283</v>
      </c>
    </row>
    <row r="1366" spans="1:17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42"/>
        <v>119</v>
      </c>
      <c r="O1366" s="7">
        <f t="shared" si="43"/>
        <v>346.04166666666669</v>
      </c>
      <c r="P1366" t="s">
        <v>8270</v>
      </c>
      <c r="Q1366" s="8" t="s">
        <v>8269</v>
      </c>
    </row>
    <row r="1367" spans="1:17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42"/>
        <v>100</v>
      </c>
      <c r="O1367" s="7">
        <f t="shared" si="43"/>
        <v>81.739130434782609</v>
      </c>
      <c r="P1367" t="s">
        <v>8270</v>
      </c>
      <c r="Q1367" s="8" t="s">
        <v>8269</v>
      </c>
    </row>
    <row r="1368" spans="1:17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42"/>
        <v>126</v>
      </c>
      <c r="O1368" s="7">
        <f t="shared" si="43"/>
        <v>64.535306122448986</v>
      </c>
      <c r="P1368" t="s">
        <v>8270</v>
      </c>
      <c r="Q1368" s="8" t="s">
        <v>8269</v>
      </c>
    </row>
    <row r="1369" spans="1:17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42"/>
        <v>114</v>
      </c>
      <c r="O1369" s="7">
        <f t="shared" si="43"/>
        <v>63.477777777777774</v>
      </c>
      <c r="P1369" t="s">
        <v>8270</v>
      </c>
      <c r="Q1369" s="8" t="s">
        <v>8269</v>
      </c>
    </row>
    <row r="1370" spans="1:17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42"/>
        <v>111</v>
      </c>
      <c r="O1370" s="7">
        <f t="shared" si="43"/>
        <v>63.620689655172413</v>
      </c>
      <c r="P1370" t="s">
        <v>8270</v>
      </c>
      <c r="Q1370" s="8" t="s">
        <v>8269</v>
      </c>
    </row>
    <row r="1371" spans="1:17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42"/>
        <v>105</v>
      </c>
      <c r="O1371" s="7">
        <f t="shared" si="43"/>
        <v>83.967068965517228</v>
      </c>
      <c r="P1371" t="s">
        <v>8270</v>
      </c>
      <c r="Q1371" s="8" t="s">
        <v>8269</v>
      </c>
    </row>
    <row r="1372" spans="1:17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42"/>
        <v>104</v>
      </c>
      <c r="O1372" s="7">
        <f t="shared" si="43"/>
        <v>77.75</v>
      </c>
      <c r="P1372" t="s">
        <v>8270</v>
      </c>
      <c r="Q1372" s="8" t="s">
        <v>8269</v>
      </c>
    </row>
    <row r="1373" spans="1:17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42"/>
        <v>107</v>
      </c>
      <c r="O1373" s="7">
        <f t="shared" si="43"/>
        <v>107.07142857142857</v>
      </c>
      <c r="P1373" t="s">
        <v>8270</v>
      </c>
      <c r="Q1373" s="8" t="s">
        <v>8269</v>
      </c>
    </row>
    <row r="1374" spans="1:17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42"/>
        <v>124</v>
      </c>
      <c r="O1374" s="7">
        <f t="shared" si="43"/>
        <v>38.75</v>
      </c>
      <c r="P1374" t="s">
        <v>8270</v>
      </c>
      <c r="Q1374" s="8" t="s">
        <v>8269</v>
      </c>
    </row>
    <row r="1375" spans="1:17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42"/>
        <v>105</v>
      </c>
      <c r="O1375" s="7">
        <f t="shared" si="43"/>
        <v>201.94230769230768</v>
      </c>
      <c r="P1375" t="s">
        <v>8270</v>
      </c>
      <c r="Q1375" s="8" t="s">
        <v>8269</v>
      </c>
    </row>
    <row r="1376" spans="1:17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42"/>
        <v>189</v>
      </c>
      <c r="O1376" s="7">
        <f t="shared" si="43"/>
        <v>43.060606060606062</v>
      </c>
      <c r="P1376" t="s">
        <v>8270</v>
      </c>
      <c r="Q1376" s="8" t="s">
        <v>8269</v>
      </c>
    </row>
    <row r="1377" spans="1:17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42"/>
        <v>171</v>
      </c>
      <c r="O1377" s="7">
        <f t="shared" si="43"/>
        <v>62.871559633027523</v>
      </c>
      <c r="P1377" t="s">
        <v>8270</v>
      </c>
      <c r="Q1377" s="8" t="s">
        <v>8269</v>
      </c>
    </row>
    <row r="1378" spans="1:17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42"/>
        <v>252</v>
      </c>
      <c r="O1378" s="7">
        <f t="shared" si="43"/>
        <v>55.607142857142854</v>
      </c>
      <c r="P1378" t="s">
        <v>8270</v>
      </c>
      <c r="Q1378" s="8" t="s">
        <v>8269</v>
      </c>
    </row>
    <row r="1379" spans="1:17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42"/>
        <v>116</v>
      </c>
      <c r="O1379" s="7">
        <f t="shared" si="43"/>
        <v>48.70967741935484</v>
      </c>
      <c r="P1379" t="s">
        <v>8270</v>
      </c>
      <c r="Q1379" s="8" t="s">
        <v>8269</v>
      </c>
    </row>
    <row r="1380" spans="1:17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42"/>
        <v>203</v>
      </c>
      <c r="O1380" s="7">
        <f t="shared" si="43"/>
        <v>30.578947368421051</v>
      </c>
      <c r="P1380" t="s">
        <v>8270</v>
      </c>
      <c r="Q1380" s="8" t="s">
        <v>8269</v>
      </c>
    </row>
    <row r="1381" spans="1:17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42"/>
        <v>112</v>
      </c>
      <c r="O1381" s="7">
        <f t="shared" si="43"/>
        <v>73.907284768211923</v>
      </c>
      <c r="P1381" t="s">
        <v>8270</v>
      </c>
      <c r="Q1381" s="8" t="s">
        <v>8269</v>
      </c>
    </row>
    <row r="1382" spans="1:17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42"/>
        <v>424</v>
      </c>
      <c r="O1382" s="7">
        <f t="shared" si="43"/>
        <v>21.2</v>
      </c>
      <c r="P1382" t="s">
        <v>8270</v>
      </c>
      <c r="Q1382" s="8" t="s">
        <v>8269</v>
      </c>
    </row>
    <row r="1383" spans="1:17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42"/>
        <v>107</v>
      </c>
      <c r="O1383" s="7">
        <f t="shared" si="43"/>
        <v>73.356164383561648</v>
      </c>
      <c r="P1383" t="s">
        <v>8270</v>
      </c>
      <c r="Q1383" s="8" t="s">
        <v>8269</v>
      </c>
    </row>
    <row r="1384" spans="1:17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42"/>
        <v>104</v>
      </c>
      <c r="O1384" s="7">
        <f t="shared" si="43"/>
        <v>56.412162162162161</v>
      </c>
      <c r="P1384" t="s">
        <v>8270</v>
      </c>
      <c r="Q1384" s="8" t="s">
        <v>8269</v>
      </c>
    </row>
    <row r="1385" spans="1:17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42"/>
        <v>212</v>
      </c>
      <c r="O1385" s="7">
        <f t="shared" si="43"/>
        <v>50.247311827956992</v>
      </c>
      <c r="P1385" t="s">
        <v>8270</v>
      </c>
      <c r="Q1385" s="8" t="s">
        <v>8269</v>
      </c>
    </row>
    <row r="1386" spans="1:17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42"/>
        <v>124</v>
      </c>
      <c r="O1386" s="7">
        <f t="shared" si="43"/>
        <v>68.936507936507937</v>
      </c>
      <c r="P1386" t="s">
        <v>8270</v>
      </c>
      <c r="Q1386" s="8" t="s">
        <v>8269</v>
      </c>
    </row>
    <row r="1387" spans="1:17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42"/>
        <v>110</v>
      </c>
      <c r="O1387" s="7">
        <f t="shared" si="43"/>
        <v>65.914104477611943</v>
      </c>
      <c r="P1387" t="s">
        <v>8270</v>
      </c>
      <c r="Q1387" s="8" t="s">
        <v>8269</v>
      </c>
    </row>
    <row r="1388" spans="1:17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42"/>
        <v>219</v>
      </c>
      <c r="O1388" s="7">
        <f t="shared" si="43"/>
        <v>62.5</v>
      </c>
      <c r="P1388" t="s">
        <v>8270</v>
      </c>
      <c r="Q1388" s="8" t="s">
        <v>8269</v>
      </c>
    </row>
    <row r="1389" spans="1:17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42"/>
        <v>137</v>
      </c>
      <c r="O1389" s="7">
        <f t="shared" si="43"/>
        <v>70.064102564102569</v>
      </c>
      <c r="P1389" t="s">
        <v>8270</v>
      </c>
      <c r="Q1389" s="8" t="s">
        <v>8269</v>
      </c>
    </row>
    <row r="1390" spans="1:17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42"/>
        <v>135</v>
      </c>
      <c r="O1390" s="7">
        <f t="shared" si="43"/>
        <v>60.181874999999998</v>
      </c>
      <c r="P1390" t="s">
        <v>8270</v>
      </c>
      <c r="Q1390" s="8" t="s">
        <v>8269</v>
      </c>
    </row>
    <row r="1391" spans="1:17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42"/>
        <v>145</v>
      </c>
      <c r="O1391" s="7">
        <f t="shared" si="43"/>
        <v>21.382352941176471</v>
      </c>
      <c r="P1391" t="s">
        <v>8270</v>
      </c>
      <c r="Q1391" s="8" t="s">
        <v>8269</v>
      </c>
    </row>
    <row r="1392" spans="1:17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42"/>
        <v>109</v>
      </c>
      <c r="O1392" s="7">
        <f t="shared" si="43"/>
        <v>160.78947368421052</v>
      </c>
      <c r="P1392" t="s">
        <v>8270</v>
      </c>
      <c r="Q1392" s="8" t="s">
        <v>8269</v>
      </c>
    </row>
    <row r="1393" spans="1:17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42"/>
        <v>110</v>
      </c>
      <c r="O1393" s="7">
        <f t="shared" si="43"/>
        <v>42.384615384615387</v>
      </c>
      <c r="P1393" t="s">
        <v>8270</v>
      </c>
      <c r="Q1393" s="8" t="s">
        <v>8269</v>
      </c>
    </row>
    <row r="1394" spans="1:17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42"/>
        <v>114</v>
      </c>
      <c r="O1394" s="7">
        <f t="shared" si="43"/>
        <v>27.317307692307693</v>
      </c>
      <c r="P1394" t="s">
        <v>8270</v>
      </c>
      <c r="Q1394" s="8" t="s">
        <v>8269</v>
      </c>
    </row>
    <row r="1395" spans="1:17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42"/>
        <v>102</v>
      </c>
      <c r="O1395" s="7">
        <f t="shared" si="43"/>
        <v>196.82692307692307</v>
      </c>
      <c r="P1395" t="s">
        <v>8270</v>
      </c>
      <c r="Q1395" s="8" t="s">
        <v>8269</v>
      </c>
    </row>
    <row r="1396" spans="1:17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42"/>
        <v>122</v>
      </c>
      <c r="O1396" s="7">
        <f t="shared" si="43"/>
        <v>53.882352941176471</v>
      </c>
      <c r="P1396" t="s">
        <v>8270</v>
      </c>
      <c r="Q1396" s="8" t="s">
        <v>8269</v>
      </c>
    </row>
    <row r="1397" spans="1:17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42"/>
        <v>112</v>
      </c>
      <c r="O1397" s="7">
        <f t="shared" si="43"/>
        <v>47.756097560975611</v>
      </c>
      <c r="P1397" t="s">
        <v>8270</v>
      </c>
      <c r="Q1397" s="8" t="s">
        <v>8269</v>
      </c>
    </row>
    <row r="1398" spans="1:17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42"/>
        <v>107</v>
      </c>
      <c r="O1398" s="7">
        <f t="shared" si="43"/>
        <v>88.191780821917803</v>
      </c>
      <c r="P1398" t="s">
        <v>8270</v>
      </c>
      <c r="Q1398" s="8" t="s">
        <v>8269</v>
      </c>
    </row>
    <row r="1399" spans="1:17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42"/>
        <v>114</v>
      </c>
      <c r="O1399" s="7">
        <f t="shared" si="43"/>
        <v>72.056962025316452</v>
      </c>
      <c r="P1399" t="s">
        <v>8270</v>
      </c>
      <c r="Q1399" s="8" t="s">
        <v>8269</v>
      </c>
    </row>
    <row r="1400" spans="1:17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42"/>
        <v>110</v>
      </c>
      <c r="O1400" s="7">
        <f t="shared" si="43"/>
        <v>74.246153846153845</v>
      </c>
      <c r="P1400" t="s">
        <v>8270</v>
      </c>
      <c r="Q1400" s="8" t="s">
        <v>8269</v>
      </c>
    </row>
    <row r="1401" spans="1:17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42"/>
        <v>126</v>
      </c>
      <c r="O1401" s="7">
        <f t="shared" si="43"/>
        <v>61.701086956521742</v>
      </c>
      <c r="P1401" t="s">
        <v>8270</v>
      </c>
      <c r="Q1401" s="8" t="s">
        <v>8269</v>
      </c>
    </row>
    <row r="1402" spans="1:17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42"/>
        <v>167</v>
      </c>
      <c r="O1402" s="7">
        <f t="shared" si="43"/>
        <v>17.235294117647058</v>
      </c>
      <c r="P1402" t="s">
        <v>8270</v>
      </c>
      <c r="Q1402" s="8" t="s">
        <v>8269</v>
      </c>
    </row>
    <row r="1403" spans="1:17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42"/>
        <v>497</v>
      </c>
      <c r="O1403" s="7">
        <f t="shared" si="43"/>
        <v>51.720833333333331</v>
      </c>
      <c r="P1403" t="s">
        <v>8270</v>
      </c>
      <c r="Q1403" s="8" t="s">
        <v>8269</v>
      </c>
    </row>
    <row r="1404" spans="1:17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42"/>
        <v>109</v>
      </c>
      <c r="O1404" s="7">
        <f t="shared" si="43"/>
        <v>24.150442477876105</v>
      </c>
      <c r="P1404" t="s">
        <v>8270</v>
      </c>
      <c r="Q1404" s="8" t="s">
        <v>8269</v>
      </c>
    </row>
    <row r="1405" spans="1:17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42"/>
        <v>103</v>
      </c>
      <c r="O1405" s="7">
        <f t="shared" si="43"/>
        <v>62.166666666666664</v>
      </c>
      <c r="P1405" t="s">
        <v>8270</v>
      </c>
      <c r="Q1405" s="8" t="s">
        <v>8269</v>
      </c>
    </row>
    <row r="1406" spans="1:17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42"/>
        <v>2</v>
      </c>
      <c r="O1406" s="7">
        <f t="shared" si="43"/>
        <v>48.2</v>
      </c>
      <c r="P1406" t="s">
        <v>8282</v>
      </c>
      <c r="Q1406" s="8" t="s">
        <v>8291</v>
      </c>
    </row>
    <row r="1407" spans="1:17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42"/>
        <v>0</v>
      </c>
      <c r="O1407" s="7">
        <f t="shared" si="43"/>
        <v>6.1764705882352944</v>
      </c>
      <c r="P1407" t="s">
        <v>8282</v>
      </c>
      <c r="Q1407" s="8" t="s">
        <v>8291</v>
      </c>
    </row>
    <row r="1408" spans="1:17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42"/>
        <v>0</v>
      </c>
      <c r="O1408" s="7">
        <f t="shared" si="43"/>
        <v>5</v>
      </c>
      <c r="P1408" t="s">
        <v>8282</v>
      </c>
      <c r="Q1408" s="8" t="s">
        <v>8291</v>
      </c>
    </row>
    <row r="1409" spans="1:17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42"/>
        <v>1</v>
      </c>
      <c r="O1409" s="7">
        <f t="shared" si="43"/>
        <v>7.5</v>
      </c>
      <c r="P1409" t="s">
        <v>8282</v>
      </c>
      <c r="Q1409" s="8" t="s">
        <v>8291</v>
      </c>
    </row>
    <row r="1410" spans="1:17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42"/>
        <v>7</v>
      </c>
      <c r="O1410" s="7">
        <f t="shared" si="43"/>
        <v>12</v>
      </c>
      <c r="P1410" t="s">
        <v>8282</v>
      </c>
      <c r="Q1410" s="8" t="s">
        <v>8291</v>
      </c>
    </row>
    <row r="1411" spans="1:17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44">ROUND(E1411/D1411*100,0)</f>
        <v>0</v>
      </c>
      <c r="O1411" s="7" t="str">
        <f t="shared" ref="O1411:O1474" si="45">IFERROR(E1411/L1411,"-")</f>
        <v>-</v>
      </c>
      <c r="P1411" t="s">
        <v>8282</v>
      </c>
      <c r="Q1411" s="8" t="s">
        <v>8291</v>
      </c>
    </row>
    <row r="1412" spans="1:17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44"/>
        <v>0</v>
      </c>
      <c r="O1412" s="7">
        <f t="shared" si="45"/>
        <v>1</v>
      </c>
      <c r="P1412" t="s">
        <v>8282</v>
      </c>
      <c r="Q1412" s="8" t="s">
        <v>8291</v>
      </c>
    </row>
    <row r="1413" spans="1:17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44"/>
        <v>0</v>
      </c>
      <c r="O1413" s="7">
        <f t="shared" si="45"/>
        <v>2.3333333333333335</v>
      </c>
      <c r="P1413" t="s">
        <v>8282</v>
      </c>
      <c r="Q1413" s="8" t="s">
        <v>8291</v>
      </c>
    </row>
    <row r="1414" spans="1:17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44"/>
        <v>5</v>
      </c>
      <c r="O1414" s="7">
        <f t="shared" si="45"/>
        <v>24.615384615384617</v>
      </c>
      <c r="P1414" t="s">
        <v>8282</v>
      </c>
      <c r="Q1414" s="8" t="s">
        <v>8291</v>
      </c>
    </row>
    <row r="1415" spans="1:17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44"/>
        <v>5</v>
      </c>
      <c r="O1415" s="7">
        <f t="shared" si="45"/>
        <v>100</v>
      </c>
      <c r="P1415" t="s">
        <v>8282</v>
      </c>
      <c r="Q1415" s="8" t="s">
        <v>8291</v>
      </c>
    </row>
    <row r="1416" spans="1:17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44"/>
        <v>0</v>
      </c>
      <c r="O1416" s="7">
        <f t="shared" si="45"/>
        <v>1</v>
      </c>
      <c r="P1416" t="s">
        <v>8282</v>
      </c>
      <c r="Q1416" s="8" t="s">
        <v>8291</v>
      </c>
    </row>
    <row r="1417" spans="1:17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44"/>
        <v>18</v>
      </c>
      <c r="O1417" s="7">
        <f t="shared" si="45"/>
        <v>88.888888888888886</v>
      </c>
      <c r="P1417" t="s">
        <v>8282</v>
      </c>
      <c r="Q1417" s="8" t="s">
        <v>8291</v>
      </c>
    </row>
    <row r="1418" spans="1:17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44"/>
        <v>0</v>
      </c>
      <c r="O1418" s="7" t="str">
        <f t="shared" si="45"/>
        <v>-</v>
      </c>
      <c r="P1418" t="s">
        <v>8282</v>
      </c>
      <c r="Q1418" s="8" t="s">
        <v>8291</v>
      </c>
    </row>
    <row r="1419" spans="1:17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44"/>
        <v>1</v>
      </c>
      <c r="O1419" s="7">
        <f t="shared" si="45"/>
        <v>27.5</v>
      </c>
      <c r="P1419" t="s">
        <v>8282</v>
      </c>
      <c r="Q1419" s="8" t="s">
        <v>8291</v>
      </c>
    </row>
    <row r="1420" spans="1:17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44"/>
        <v>0</v>
      </c>
      <c r="O1420" s="7">
        <f t="shared" si="45"/>
        <v>6</v>
      </c>
      <c r="P1420" t="s">
        <v>8282</v>
      </c>
      <c r="Q1420" s="8" t="s">
        <v>8291</v>
      </c>
    </row>
    <row r="1421" spans="1:17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44"/>
        <v>7</v>
      </c>
      <c r="O1421" s="7">
        <f t="shared" si="45"/>
        <v>44.5</v>
      </c>
      <c r="P1421" t="s">
        <v>8282</v>
      </c>
      <c r="Q1421" s="8" t="s">
        <v>8291</v>
      </c>
    </row>
    <row r="1422" spans="1:17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44"/>
        <v>3</v>
      </c>
      <c r="O1422" s="7">
        <f t="shared" si="45"/>
        <v>1</v>
      </c>
      <c r="P1422" t="s">
        <v>8282</v>
      </c>
      <c r="Q1422" s="8" t="s">
        <v>8291</v>
      </c>
    </row>
    <row r="1423" spans="1:17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44"/>
        <v>0</v>
      </c>
      <c r="O1423" s="7">
        <f t="shared" si="45"/>
        <v>100</v>
      </c>
      <c r="P1423" t="s">
        <v>8282</v>
      </c>
      <c r="Q1423" s="8" t="s">
        <v>8291</v>
      </c>
    </row>
    <row r="1424" spans="1:17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44"/>
        <v>0</v>
      </c>
      <c r="O1424" s="7">
        <f t="shared" si="45"/>
        <v>13</v>
      </c>
      <c r="P1424" t="s">
        <v>8282</v>
      </c>
      <c r="Q1424" s="8" t="s">
        <v>8291</v>
      </c>
    </row>
    <row r="1425" spans="1:17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44"/>
        <v>0</v>
      </c>
      <c r="O1425" s="7">
        <f t="shared" si="45"/>
        <v>100</v>
      </c>
      <c r="P1425" t="s">
        <v>8282</v>
      </c>
      <c r="Q1425" s="8" t="s">
        <v>8291</v>
      </c>
    </row>
    <row r="1426" spans="1:17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44"/>
        <v>20</v>
      </c>
      <c r="O1426" s="7">
        <f t="shared" si="45"/>
        <v>109.07142857142857</v>
      </c>
      <c r="P1426" t="s">
        <v>8282</v>
      </c>
      <c r="Q1426" s="8" t="s">
        <v>8291</v>
      </c>
    </row>
    <row r="1427" spans="1:17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44"/>
        <v>0</v>
      </c>
      <c r="O1427" s="7" t="str">
        <f t="shared" si="45"/>
        <v>-</v>
      </c>
      <c r="P1427" t="s">
        <v>8282</v>
      </c>
      <c r="Q1427" s="8" t="s">
        <v>8291</v>
      </c>
    </row>
    <row r="1428" spans="1:17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44"/>
        <v>0</v>
      </c>
      <c r="O1428" s="7" t="str">
        <f t="shared" si="45"/>
        <v>-</v>
      </c>
      <c r="P1428" t="s">
        <v>8282</v>
      </c>
      <c r="Q1428" s="8" t="s">
        <v>8291</v>
      </c>
    </row>
    <row r="1429" spans="1:17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44"/>
        <v>8</v>
      </c>
      <c r="O1429" s="7">
        <f t="shared" si="45"/>
        <v>104.75</v>
      </c>
      <c r="P1429" t="s">
        <v>8282</v>
      </c>
      <c r="Q1429" s="8" t="s">
        <v>8291</v>
      </c>
    </row>
    <row r="1430" spans="1:17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44"/>
        <v>5</v>
      </c>
      <c r="O1430" s="7">
        <f t="shared" si="45"/>
        <v>15</v>
      </c>
      <c r="P1430" t="s">
        <v>8282</v>
      </c>
      <c r="Q1430" s="8" t="s">
        <v>8291</v>
      </c>
    </row>
    <row r="1431" spans="1:17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44"/>
        <v>0</v>
      </c>
      <c r="O1431" s="7" t="str">
        <f t="shared" si="45"/>
        <v>-</v>
      </c>
      <c r="P1431" t="s">
        <v>8282</v>
      </c>
      <c r="Q1431" s="8" t="s">
        <v>8291</v>
      </c>
    </row>
    <row r="1432" spans="1:17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44"/>
        <v>8</v>
      </c>
      <c r="O1432" s="7">
        <f t="shared" si="45"/>
        <v>80.599999999999994</v>
      </c>
      <c r="P1432" t="s">
        <v>8282</v>
      </c>
      <c r="Q1432" s="8" t="s">
        <v>8291</v>
      </c>
    </row>
    <row r="1433" spans="1:17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44"/>
        <v>32</v>
      </c>
      <c r="O1433" s="7">
        <f t="shared" si="45"/>
        <v>115.55319148936171</v>
      </c>
      <c r="P1433" t="s">
        <v>8282</v>
      </c>
      <c r="Q1433" s="8" t="s">
        <v>8291</v>
      </c>
    </row>
    <row r="1434" spans="1:17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44"/>
        <v>0</v>
      </c>
      <c r="O1434" s="7" t="str">
        <f t="shared" si="45"/>
        <v>-</v>
      </c>
      <c r="P1434" t="s">
        <v>8282</v>
      </c>
      <c r="Q1434" s="8" t="s">
        <v>8291</v>
      </c>
    </row>
    <row r="1435" spans="1:17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44"/>
        <v>7</v>
      </c>
      <c r="O1435" s="7">
        <f t="shared" si="45"/>
        <v>80.5</v>
      </c>
      <c r="P1435" t="s">
        <v>8282</v>
      </c>
      <c r="Q1435" s="8" t="s">
        <v>8291</v>
      </c>
    </row>
    <row r="1436" spans="1:17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44"/>
        <v>10</v>
      </c>
      <c r="O1436" s="7">
        <f t="shared" si="45"/>
        <v>744.5454545454545</v>
      </c>
      <c r="P1436" t="s">
        <v>8282</v>
      </c>
      <c r="Q1436" s="8" t="s">
        <v>8291</v>
      </c>
    </row>
    <row r="1437" spans="1:17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44"/>
        <v>0</v>
      </c>
      <c r="O1437" s="7">
        <f t="shared" si="45"/>
        <v>7.5</v>
      </c>
      <c r="P1437" t="s">
        <v>8282</v>
      </c>
      <c r="Q1437" s="8" t="s">
        <v>8291</v>
      </c>
    </row>
    <row r="1438" spans="1:17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44"/>
        <v>1</v>
      </c>
      <c r="O1438" s="7">
        <f t="shared" si="45"/>
        <v>38.5</v>
      </c>
      <c r="P1438" t="s">
        <v>8282</v>
      </c>
      <c r="Q1438" s="8" t="s">
        <v>8291</v>
      </c>
    </row>
    <row r="1439" spans="1:17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44"/>
        <v>27</v>
      </c>
      <c r="O1439" s="7">
        <f t="shared" si="45"/>
        <v>36.68181818181818</v>
      </c>
      <c r="P1439" t="s">
        <v>8282</v>
      </c>
      <c r="Q1439" s="8" t="s">
        <v>8291</v>
      </c>
    </row>
    <row r="1440" spans="1:17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44"/>
        <v>3</v>
      </c>
      <c r="O1440" s="7">
        <f t="shared" si="45"/>
        <v>75</v>
      </c>
      <c r="P1440" t="s">
        <v>8282</v>
      </c>
      <c r="Q1440" s="8" t="s">
        <v>8291</v>
      </c>
    </row>
    <row r="1441" spans="1:17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44"/>
        <v>7</v>
      </c>
      <c r="O1441" s="7">
        <f t="shared" si="45"/>
        <v>30</v>
      </c>
      <c r="P1441" t="s">
        <v>8282</v>
      </c>
      <c r="Q1441" s="8" t="s">
        <v>8291</v>
      </c>
    </row>
    <row r="1442" spans="1:17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44"/>
        <v>0</v>
      </c>
      <c r="O1442" s="7">
        <f t="shared" si="45"/>
        <v>1</v>
      </c>
      <c r="P1442" t="s">
        <v>8282</v>
      </c>
      <c r="Q1442" s="8" t="s">
        <v>8291</v>
      </c>
    </row>
    <row r="1443" spans="1:17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44"/>
        <v>1</v>
      </c>
      <c r="O1443" s="7">
        <f t="shared" si="45"/>
        <v>673.33333333333337</v>
      </c>
      <c r="P1443" t="s">
        <v>8282</v>
      </c>
      <c r="Q1443" s="8" t="s">
        <v>8291</v>
      </c>
    </row>
    <row r="1444" spans="1:17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44"/>
        <v>0</v>
      </c>
      <c r="O1444" s="7" t="str">
        <f t="shared" si="45"/>
        <v>-</v>
      </c>
      <c r="P1444" t="s">
        <v>8282</v>
      </c>
      <c r="Q1444" s="8" t="s">
        <v>8291</v>
      </c>
    </row>
    <row r="1445" spans="1:17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44"/>
        <v>0</v>
      </c>
      <c r="O1445" s="7" t="str">
        <f t="shared" si="45"/>
        <v>-</v>
      </c>
      <c r="P1445" t="s">
        <v>8282</v>
      </c>
      <c r="Q1445" s="8" t="s">
        <v>8291</v>
      </c>
    </row>
    <row r="1446" spans="1:17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44"/>
        <v>0</v>
      </c>
      <c r="O1446" s="7" t="str">
        <f t="shared" si="45"/>
        <v>-</v>
      </c>
      <c r="P1446" t="s">
        <v>8282</v>
      </c>
      <c r="Q1446" s="8" t="s">
        <v>8291</v>
      </c>
    </row>
    <row r="1447" spans="1:17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44"/>
        <v>0</v>
      </c>
      <c r="O1447" s="7" t="str">
        <f t="shared" si="45"/>
        <v>-</v>
      </c>
      <c r="P1447" t="s">
        <v>8282</v>
      </c>
      <c r="Q1447" s="8" t="s">
        <v>8291</v>
      </c>
    </row>
    <row r="1448" spans="1:17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44"/>
        <v>0</v>
      </c>
      <c r="O1448" s="7" t="str">
        <f t="shared" si="45"/>
        <v>-</v>
      </c>
      <c r="P1448" t="s">
        <v>8282</v>
      </c>
      <c r="Q1448" s="8" t="s">
        <v>8291</v>
      </c>
    </row>
    <row r="1449" spans="1:17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44"/>
        <v>0</v>
      </c>
      <c r="O1449" s="7">
        <f t="shared" si="45"/>
        <v>25</v>
      </c>
      <c r="P1449" t="s">
        <v>8282</v>
      </c>
      <c r="Q1449" s="8" t="s">
        <v>8291</v>
      </c>
    </row>
    <row r="1450" spans="1:17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44"/>
        <v>0</v>
      </c>
      <c r="O1450" s="7" t="str">
        <f t="shared" si="45"/>
        <v>-</v>
      </c>
      <c r="P1450" t="s">
        <v>8282</v>
      </c>
      <c r="Q1450" s="8" t="s">
        <v>8291</v>
      </c>
    </row>
    <row r="1451" spans="1:17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44"/>
        <v>0</v>
      </c>
      <c r="O1451" s="7" t="str">
        <f t="shared" si="45"/>
        <v>-</v>
      </c>
      <c r="P1451" t="s">
        <v>8282</v>
      </c>
      <c r="Q1451" s="8" t="s">
        <v>8291</v>
      </c>
    </row>
    <row r="1452" spans="1:17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44"/>
        <v>0</v>
      </c>
      <c r="O1452" s="7">
        <f t="shared" si="45"/>
        <v>1</v>
      </c>
      <c r="P1452" t="s">
        <v>8282</v>
      </c>
      <c r="Q1452" s="8" t="s">
        <v>8291</v>
      </c>
    </row>
    <row r="1453" spans="1:17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44"/>
        <v>0</v>
      </c>
      <c r="O1453" s="7">
        <f t="shared" si="45"/>
        <v>1</v>
      </c>
      <c r="P1453" t="s">
        <v>8282</v>
      </c>
      <c r="Q1453" s="8" t="s">
        <v>8291</v>
      </c>
    </row>
    <row r="1454" spans="1:17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44"/>
        <v>0</v>
      </c>
      <c r="O1454" s="7" t="str">
        <f t="shared" si="45"/>
        <v>-</v>
      </c>
      <c r="P1454" t="s">
        <v>8282</v>
      </c>
      <c r="Q1454" s="8" t="s">
        <v>8291</v>
      </c>
    </row>
    <row r="1455" spans="1:17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44"/>
        <v>0</v>
      </c>
      <c r="O1455" s="7" t="str">
        <f t="shared" si="45"/>
        <v>-</v>
      </c>
      <c r="P1455" t="s">
        <v>8282</v>
      </c>
      <c r="Q1455" s="8" t="s">
        <v>8291</v>
      </c>
    </row>
    <row r="1456" spans="1:17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44"/>
        <v>1</v>
      </c>
      <c r="O1456" s="7">
        <f t="shared" si="45"/>
        <v>15</v>
      </c>
      <c r="P1456" t="s">
        <v>8282</v>
      </c>
      <c r="Q1456" s="8" t="s">
        <v>8291</v>
      </c>
    </row>
    <row r="1457" spans="1:17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44"/>
        <v>11</v>
      </c>
      <c r="O1457" s="7">
        <f t="shared" si="45"/>
        <v>225</v>
      </c>
      <c r="P1457" t="s">
        <v>8282</v>
      </c>
      <c r="Q1457" s="8" t="s">
        <v>8291</v>
      </c>
    </row>
    <row r="1458" spans="1:17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44"/>
        <v>3</v>
      </c>
      <c r="O1458" s="7">
        <f t="shared" si="45"/>
        <v>48.333333333333336</v>
      </c>
      <c r="P1458" t="s">
        <v>8282</v>
      </c>
      <c r="Q1458" s="8" t="s">
        <v>8291</v>
      </c>
    </row>
    <row r="1459" spans="1:17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44"/>
        <v>0</v>
      </c>
      <c r="O1459" s="7" t="str">
        <f t="shared" si="45"/>
        <v>-</v>
      </c>
      <c r="P1459" t="s">
        <v>8282</v>
      </c>
      <c r="Q1459" s="8" t="s">
        <v>8291</v>
      </c>
    </row>
    <row r="1460" spans="1:17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44"/>
        <v>0</v>
      </c>
      <c r="O1460" s="7" t="str">
        <f t="shared" si="45"/>
        <v>-</v>
      </c>
      <c r="P1460" t="s">
        <v>8282</v>
      </c>
      <c r="Q1460" s="8" t="s">
        <v>8291</v>
      </c>
    </row>
    <row r="1461" spans="1:17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44"/>
        <v>0</v>
      </c>
      <c r="O1461" s="7" t="str">
        <f t="shared" si="45"/>
        <v>-</v>
      </c>
      <c r="P1461" t="s">
        <v>8282</v>
      </c>
      <c r="Q1461" s="8" t="s">
        <v>8291</v>
      </c>
    </row>
    <row r="1462" spans="1:17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44"/>
        <v>0</v>
      </c>
      <c r="O1462" s="7" t="str">
        <f t="shared" si="45"/>
        <v>-</v>
      </c>
      <c r="P1462" t="s">
        <v>8282</v>
      </c>
      <c r="Q1462" s="8" t="s">
        <v>8291</v>
      </c>
    </row>
    <row r="1463" spans="1:17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44"/>
        <v>101</v>
      </c>
      <c r="O1463" s="7">
        <f t="shared" si="45"/>
        <v>44.66673529411765</v>
      </c>
      <c r="P1463" t="s">
        <v>8282</v>
      </c>
      <c r="Q1463" s="8" t="s">
        <v>8311</v>
      </c>
    </row>
    <row r="1464" spans="1:17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44"/>
        <v>109</v>
      </c>
      <c r="O1464" s="7">
        <f t="shared" si="45"/>
        <v>28.937999999999999</v>
      </c>
      <c r="P1464" t="s">
        <v>8282</v>
      </c>
      <c r="Q1464" s="8" t="s">
        <v>8311</v>
      </c>
    </row>
    <row r="1465" spans="1:17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44"/>
        <v>148</v>
      </c>
      <c r="O1465" s="7">
        <f t="shared" si="45"/>
        <v>35.44</v>
      </c>
      <c r="P1465" t="s">
        <v>8282</v>
      </c>
      <c r="Q1465" s="8" t="s">
        <v>8311</v>
      </c>
    </row>
    <row r="1466" spans="1:17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44"/>
        <v>163</v>
      </c>
      <c r="O1466" s="7">
        <f t="shared" si="45"/>
        <v>34.871794871794869</v>
      </c>
      <c r="P1466" t="s">
        <v>8282</v>
      </c>
      <c r="Q1466" s="8" t="s">
        <v>8311</v>
      </c>
    </row>
    <row r="1467" spans="1:17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44"/>
        <v>456</v>
      </c>
      <c r="O1467" s="7">
        <f t="shared" si="45"/>
        <v>52.622732513451197</v>
      </c>
      <c r="P1467" t="s">
        <v>8282</v>
      </c>
      <c r="Q1467" s="8" t="s">
        <v>8311</v>
      </c>
    </row>
    <row r="1468" spans="1:17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44"/>
        <v>108</v>
      </c>
      <c r="O1468" s="7">
        <f t="shared" si="45"/>
        <v>69.598266129032254</v>
      </c>
      <c r="P1468" t="s">
        <v>8282</v>
      </c>
      <c r="Q1468" s="8" t="s">
        <v>8311</v>
      </c>
    </row>
    <row r="1469" spans="1:17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44"/>
        <v>115</v>
      </c>
      <c r="O1469" s="7">
        <f t="shared" si="45"/>
        <v>76.72</v>
      </c>
      <c r="P1469" t="s">
        <v>8282</v>
      </c>
      <c r="Q1469" s="8" t="s">
        <v>8311</v>
      </c>
    </row>
    <row r="1470" spans="1:17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44"/>
        <v>102</v>
      </c>
      <c r="O1470" s="7">
        <f t="shared" si="45"/>
        <v>33.191126279863482</v>
      </c>
      <c r="P1470" t="s">
        <v>8282</v>
      </c>
      <c r="Q1470" s="8" t="s">
        <v>8311</v>
      </c>
    </row>
    <row r="1471" spans="1:17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44"/>
        <v>108</v>
      </c>
      <c r="O1471" s="7">
        <f t="shared" si="45"/>
        <v>149.46417445482865</v>
      </c>
      <c r="P1471" t="s">
        <v>8282</v>
      </c>
      <c r="Q1471" s="8" t="s">
        <v>8311</v>
      </c>
    </row>
    <row r="1472" spans="1:17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44"/>
        <v>125</v>
      </c>
      <c r="O1472" s="7">
        <f t="shared" si="45"/>
        <v>23.172839506172838</v>
      </c>
      <c r="P1472" t="s">
        <v>8282</v>
      </c>
      <c r="Q1472" s="8" t="s">
        <v>8311</v>
      </c>
    </row>
    <row r="1473" spans="1:17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44"/>
        <v>104</v>
      </c>
      <c r="O1473" s="7">
        <f t="shared" si="45"/>
        <v>96.877551020408163</v>
      </c>
      <c r="P1473" t="s">
        <v>8282</v>
      </c>
      <c r="Q1473" s="8" t="s">
        <v>8311</v>
      </c>
    </row>
    <row r="1474" spans="1:17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44"/>
        <v>139</v>
      </c>
      <c r="O1474" s="7">
        <f t="shared" si="45"/>
        <v>103.20238095238095</v>
      </c>
      <c r="P1474" t="s">
        <v>8282</v>
      </c>
      <c r="Q1474" s="8" t="s">
        <v>8311</v>
      </c>
    </row>
    <row r="1475" spans="1:17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46">ROUND(E1475/D1475*100,0)</f>
        <v>121</v>
      </c>
      <c r="O1475" s="7">
        <f t="shared" ref="O1475:O1538" si="47">IFERROR(E1475/L1475,"-")</f>
        <v>38.462553191489363</v>
      </c>
      <c r="P1475" t="s">
        <v>8282</v>
      </c>
      <c r="Q1475" s="8" t="s">
        <v>8311</v>
      </c>
    </row>
    <row r="1476" spans="1:17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46"/>
        <v>112</v>
      </c>
      <c r="O1476" s="7">
        <f t="shared" si="47"/>
        <v>44.315789473684212</v>
      </c>
      <c r="P1476" t="s">
        <v>8282</v>
      </c>
      <c r="Q1476" s="8" t="s">
        <v>8311</v>
      </c>
    </row>
    <row r="1477" spans="1:17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46"/>
        <v>189</v>
      </c>
      <c r="O1477" s="7">
        <f t="shared" si="47"/>
        <v>64.173356009070289</v>
      </c>
      <c r="P1477" t="s">
        <v>8282</v>
      </c>
      <c r="Q1477" s="8" t="s">
        <v>8311</v>
      </c>
    </row>
    <row r="1478" spans="1:17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46"/>
        <v>662</v>
      </c>
      <c r="O1478" s="7">
        <f t="shared" si="47"/>
        <v>43.333275109170302</v>
      </c>
      <c r="P1478" t="s">
        <v>8282</v>
      </c>
      <c r="Q1478" s="8" t="s">
        <v>8311</v>
      </c>
    </row>
    <row r="1479" spans="1:17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46"/>
        <v>111</v>
      </c>
      <c r="O1479" s="7">
        <f t="shared" si="47"/>
        <v>90.495934959349597</v>
      </c>
      <c r="P1479" t="s">
        <v>8282</v>
      </c>
      <c r="Q1479" s="8" t="s">
        <v>8311</v>
      </c>
    </row>
    <row r="1480" spans="1:17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46"/>
        <v>1182</v>
      </c>
      <c r="O1480" s="7">
        <f t="shared" si="47"/>
        <v>29.187190495010373</v>
      </c>
      <c r="P1480" t="s">
        <v>8282</v>
      </c>
      <c r="Q1480" s="8" t="s">
        <v>8311</v>
      </c>
    </row>
    <row r="1481" spans="1:17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46"/>
        <v>137</v>
      </c>
      <c r="O1481" s="7">
        <f t="shared" si="47"/>
        <v>30.95774647887324</v>
      </c>
      <c r="P1481" t="s">
        <v>8282</v>
      </c>
      <c r="Q1481" s="8" t="s">
        <v>8311</v>
      </c>
    </row>
    <row r="1482" spans="1:17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46"/>
        <v>117</v>
      </c>
      <c r="O1482" s="7">
        <f t="shared" si="47"/>
        <v>92.157795275590544</v>
      </c>
      <c r="P1482" t="s">
        <v>8282</v>
      </c>
      <c r="Q1482" s="8" t="s">
        <v>8311</v>
      </c>
    </row>
    <row r="1483" spans="1:17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46"/>
        <v>2</v>
      </c>
      <c r="O1483" s="7">
        <f t="shared" si="47"/>
        <v>17.5</v>
      </c>
      <c r="P1483" t="s">
        <v>8282</v>
      </c>
      <c r="Q1483" s="8" t="s">
        <v>8268</v>
      </c>
    </row>
    <row r="1484" spans="1:17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46"/>
        <v>0</v>
      </c>
      <c r="O1484" s="7">
        <f t="shared" si="47"/>
        <v>5</v>
      </c>
      <c r="P1484" t="s">
        <v>8282</v>
      </c>
      <c r="Q1484" s="8" t="s">
        <v>8268</v>
      </c>
    </row>
    <row r="1485" spans="1:17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46"/>
        <v>1</v>
      </c>
      <c r="O1485" s="7">
        <f t="shared" si="47"/>
        <v>25</v>
      </c>
      <c r="P1485" t="s">
        <v>8282</v>
      </c>
      <c r="Q1485" s="8" t="s">
        <v>8268</v>
      </c>
    </row>
    <row r="1486" spans="1:17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46"/>
        <v>0</v>
      </c>
      <c r="O1486" s="7" t="str">
        <f t="shared" si="47"/>
        <v>-</v>
      </c>
      <c r="P1486" t="s">
        <v>8282</v>
      </c>
      <c r="Q1486" s="8" t="s">
        <v>8268</v>
      </c>
    </row>
    <row r="1487" spans="1:17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46"/>
        <v>2</v>
      </c>
      <c r="O1487" s="7">
        <f t="shared" si="47"/>
        <v>50</v>
      </c>
      <c r="P1487" t="s">
        <v>8282</v>
      </c>
      <c r="Q1487" s="8" t="s">
        <v>8268</v>
      </c>
    </row>
    <row r="1488" spans="1:17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46"/>
        <v>0</v>
      </c>
      <c r="O1488" s="7">
        <f t="shared" si="47"/>
        <v>16</v>
      </c>
      <c r="P1488" t="s">
        <v>8282</v>
      </c>
      <c r="Q1488" s="8" t="s">
        <v>8268</v>
      </c>
    </row>
    <row r="1489" spans="1:17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46"/>
        <v>0</v>
      </c>
      <c r="O1489" s="7" t="str">
        <f t="shared" si="47"/>
        <v>-</v>
      </c>
      <c r="P1489" t="s">
        <v>8282</v>
      </c>
      <c r="Q1489" s="8" t="s">
        <v>8268</v>
      </c>
    </row>
    <row r="1490" spans="1:17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46"/>
        <v>2</v>
      </c>
      <c r="O1490" s="7">
        <f t="shared" si="47"/>
        <v>60</v>
      </c>
      <c r="P1490" t="s">
        <v>8282</v>
      </c>
      <c r="Q1490" s="8" t="s">
        <v>8268</v>
      </c>
    </row>
    <row r="1491" spans="1:17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46"/>
        <v>0</v>
      </c>
      <c r="O1491" s="7" t="str">
        <f t="shared" si="47"/>
        <v>-</v>
      </c>
      <c r="P1491" t="s">
        <v>8282</v>
      </c>
      <c r="Q1491" s="8" t="s">
        <v>8268</v>
      </c>
    </row>
    <row r="1492" spans="1:17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46"/>
        <v>31</v>
      </c>
      <c r="O1492" s="7">
        <f t="shared" si="47"/>
        <v>47.10526315789474</v>
      </c>
      <c r="P1492" t="s">
        <v>8282</v>
      </c>
      <c r="Q1492" s="8" t="s">
        <v>8268</v>
      </c>
    </row>
    <row r="1493" spans="1:17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46"/>
        <v>8</v>
      </c>
      <c r="O1493" s="7">
        <f t="shared" si="47"/>
        <v>100</v>
      </c>
      <c r="P1493" t="s">
        <v>8282</v>
      </c>
      <c r="Q1493" s="8" t="s">
        <v>8268</v>
      </c>
    </row>
    <row r="1494" spans="1:17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46"/>
        <v>1</v>
      </c>
      <c r="O1494" s="7">
        <f t="shared" si="47"/>
        <v>15</v>
      </c>
      <c r="P1494" t="s">
        <v>8282</v>
      </c>
      <c r="Q1494" s="8" t="s">
        <v>8268</v>
      </c>
    </row>
    <row r="1495" spans="1:17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46"/>
        <v>0</v>
      </c>
      <c r="O1495" s="7" t="str">
        <f t="shared" si="47"/>
        <v>-</v>
      </c>
      <c r="P1495" t="s">
        <v>8282</v>
      </c>
      <c r="Q1495" s="8" t="s">
        <v>8268</v>
      </c>
    </row>
    <row r="1496" spans="1:17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46"/>
        <v>9</v>
      </c>
      <c r="O1496" s="7">
        <f t="shared" si="47"/>
        <v>40.454545454545453</v>
      </c>
      <c r="P1496" t="s">
        <v>8282</v>
      </c>
      <c r="Q1496" s="8" t="s">
        <v>8268</v>
      </c>
    </row>
    <row r="1497" spans="1:17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46"/>
        <v>0</v>
      </c>
      <c r="O1497" s="7" t="str">
        <f t="shared" si="47"/>
        <v>-</v>
      </c>
      <c r="P1497" t="s">
        <v>8282</v>
      </c>
      <c r="Q1497" s="8" t="s">
        <v>8268</v>
      </c>
    </row>
    <row r="1498" spans="1:17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46"/>
        <v>0</v>
      </c>
      <c r="O1498" s="7" t="str">
        <f t="shared" si="47"/>
        <v>-</v>
      </c>
      <c r="P1498" t="s">
        <v>8282</v>
      </c>
      <c r="Q1498" s="8" t="s">
        <v>8268</v>
      </c>
    </row>
    <row r="1499" spans="1:17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46"/>
        <v>0</v>
      </c>
      <c r="O1499" s="7">
        <f t="shared" si="47"/>
        <v>1</v>
      </c>
      <c r="P1499" t="s">
        <v>8282</v>
      </c>
      <c r="Q1499" s="8" t="s">
        <v>8268</v>
      </c>
    </row>
    <row r="1500" spans="1:17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46"/>
        <v>2</v>
      </c>
      <c r="O1500" s="7">
        <f t="shared" si="47"/>
        <v>19</v>
      </c>
      <c r="P1500" t="s">
        <v>8282</v>
      </c>
      <c r="Q1500" s="8" t="s">
        <v>8268</v>
      </c>
    </row>
    <row r="1501" spans="1:17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46"/>
        <v>0</v>
      </c>
      <c r="O1501" s="7">
        <f t="shared" si="47"/>
        <v>5</v>
      </c>
      <c r="P1501" t="s">
        <v>8282</v>
      </c>
      <c r="Q1501" s="8" t="s">
        <v>8268</v>
      </c>
    </row>
    <row r="1502" spans="1:17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46"/>
        <v>25</v>
      </c>
      <c r="O1502" s="7">
        <f t="shared" si="47"/>
        <v>46.733333333333334</v>
      </c>
      <c r="P1502" t="s">
        <v>8282</v>
      </c>
      <c r="Q1502" s="8" t="s">
        <v>8268</v>
      </c>
    </row>
    <row r="1503" spans="1:17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46"/>
        <v>166</v>
      </c>
      <c r="O1503" s="7">
        <f t="shared" si="47"/>
        <v>97.731073446327684</v>
      </c>
      <c r="P1503" t="s">
        <v>8289</v>
      </c>
      <c r="Q1503" s="8" t="s">
        <v>8290</v>
      </c>
    </row>
    <row r="1504" spans="1:17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46"/>
        <v>101</v>
      </c>
      <c r="O1504" s="7">
        <f t="shared" si="47"/>
        <v>67.835866261398181</v>
      </c>
      <c r="P1504" t="s">
        <v>8289</v>
      </c>
      <c r="Q1504" s="8" t="s">
        <v>8290</v>
      </c>
    </row>
    <row r="1505" spans="1:17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46"/>
        <v>108</v>
      </c>
      <c r="O1505" s="7">
        <f t="shared" si="47"/>
        <v>56.98492957746479</v>
      </c>
      <c r="P1505" t="s">
        <v>8289</v>
      </c>
      <c r="Q1505" s="8" t="s">
        <v>8290</v>
      </c>
    </row>
    <row r="1506" spans="1:17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46"/>
        <v>278</v>
      </c>
      <c r="O1506" s="7">
        <f t="shared" si="47"/>
        <v>67.159851301115239</v>
      </c>
      <c r="P1506" t="s">
        <v>8289</v>
      </c>
      <c r="Q1506" s="8" t="s">
        <v>8290</v>
      </c>
    </row>
    <row r="1507" spans="1:17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46"/>
        <v>104</v>
      </c>
      <c r="O1507" s="7">
        <f t="shared" si="47"/>
        <v>48.037681159420288</v>
      </c>
      <c r="P1507" t="s">
        <v>8289</v>
      </c>
      <c r="Q1507" s="8" t="s">
        <v>8290</v>
      </c>
    </row>
    <row r="1508" spans="1:17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46"/>
        <v>111</v>
      </c>
      <c r="O1508" s="7">
        <f t="shared" si="47"/>
        <v>38.860465116279073</v>
      </c>
      <c r="P1508" t="s">
        <v>8289</v>
      </c>
      <c r="Q1508" s="8" t="s">
        <v>8290</v>
      </c>
    </row>
    <row r="1509" spans="1:17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46"/>
        <v>215</v>
      </c>
      <c r="O1509" s="7">
        <f t="shared" si="47"/>
        <v>78.181818181818187</v>
      </c>
      <c r="P1509" t="s">
        <v>8289</v>
      </c>
      <c r="Q1509" s="8" t="s">
        <v>8290</v>
      </c>
    </row>
    <row r="1510" spans="1:17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46"/>
        <v>111</v>
      </c>
      <c r="O1510" s="7">
        <f t="shared" si="47"/>
        <v>97.113744075829388</v>
      </c>
      <c r="P1510" t="s">
        <v>8289</v>
      </c>
      <c r="Q1510" s="8" t="s">
        <v>8290</v>
      </c>
    </row>
    <row r="1511" spans="1:17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46"/>
        <v>124</v>
      </c>
      <c r="O1511" s="7">
        <f t="shared" si="47"/>
        <v>110.39397959183674</v>
      </c>
      <c r="P1511" t="s">
        <v>8289</v>
      </c>
      <c r="Q1511" s="8" t="s">
        <v>8290</v>
      </c>
    </row>
    <row r="1512" spans="1:17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46"/>
        <v>101</v>
      </c>
      <c r="O1512" s="7">
        <f t="shared" si="47"/>
        <v>39.91506172839506</v>
      </c>
      <c r="P1512" t="s">
        <v>8289</v>
      </c>
      <c r="Q1512" s="8" t="s">
        <v>8290</v>
      </c>
    </row>
    <row r="1513" spans="1:17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46"/>
        <v>112</v>
      </c>
      <c r="O1513" s="7">
        <f t="shared" si="47"/>
        <v>75.975728155339809</v>
      </c>
      <c r="P1513" t="s">
        <v>8289</v>
      </c>
      <c r="Q1513" s="8" t="s">
        <v>8290</v>
      </c>
    </row>
    <row r="1514" spans="1:17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46"/>
        <v>559</v>
      </c>
      <c r="O1514" s="7">
        <f t="shared" si="47"/>
        <v>58.379104477611939</v>
      </c>
      <c r="P1514" t="s">
        <v>8289</v>
      </c>
      <c r="Q1514" s="8" t="s">
        <v>8290</v>
      </c>
    </row>
    <row r="1515" spans="1:17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46"/>
        <v>150</v>
      </c>
      <c r="O1515" s="7">
        <f t="shared" si="47"/>
        <v>55.82093023255814</v>
      </c>
      <c r="P1515" t="s">
        <v>8289</v>
      </c>
      <c r="Q1515" s="8" t="s">
        <v>8290</v>
      </c>
    </row>
    <row r="1516" spans="1:17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46"/>
        <v>106</v>
      </c>
      <c r="O1516" s="7">
        <f t="shared" si="47"/>
        <v>151.24431818181819</v>
      </c>
      <c r="P1516" t="s">
        <v>8289</v>
      </c>
      <c r="Q1516" s="8" t="s">
        <v>8290</v>
      </c>
    </row>
    <row r="1517" spans="1:17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46"/>
        <v>157</v>
      </c>
      <c r="O1517" s="7">
        <f t="shared" si="47"/>
        <v>849.67027027027029</v>
      </c>
      <c r="P1517" t="s">
        <v>8289</v>
      </c>
      <c r="Q1517" s="8" t="s">
        <v>8290</v>
      </c>
    </row>
    <row r="1518" spans="1:17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46"/>
        <v>109</v>
      </c>
      <c r="O1518" s="7">
        <f t="shared" si="47"/>
        <v>159.24137931034483</v>
      </c>
      <c r="P1518" t="s">
        <v>8289</v>
      </c>
      <c r="Q1518" s="8" t="s">
        <v>8290</v>
      </c>
    </row>
    <row r="1519" spans="1:17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46"/>
        <v>162</v>
      </c>
      <c r="O1519" s="7">
        <f t="shared" si="47"/>
        <v>39.507317073170732</v>
      </c>
      <c r="P1519" t="s">
        <v>8289</v>
      </c>
      <c r="Q1519" s="8" t="s">
        <v>8290</v>
      </c>
    </row>
    <row r="1520" spans="1:17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46"/>
        <v>205</v>
      </c>
      <c r="O1520" s="7">
        <f t="shared" si="47"/>
        <v>130.52966101694915</v>
      </c>
      <c r="P1520" t="s">
        <v>8289</v>
      </c>
      <c r="Q1520" s="8" t="s">
        <v>8290</v>
      </c>
    </row>
    <row r="1521" spans="1:17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46"/>
        <v>103</v>
      </c>
      <c r="O1521" s="7">
        <f t="shared" si="47"/>
        <v>64.156896551724131</v>
      </c>
      <c r="P1521" t="s">
        <v>8289</v>
      </c>
      <c r="Q1521" s="8" t="s">
        <v>8290</v>
      </c>
    </row>
    <row r="1522" spans="1:17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46"/>
        <v>103</v>
      </c>
      <c r="O1522" s="7">
        <f t="shared" si="47"/>
        <v>111.52694610778443</v>
      </c>
      <c r="P1522" t="s">
        <v>8289</v>
      </c>
      <c r="Q1522" s="8" t="s">
        <v>8290</v>
      </c>
    </row>
    <row r="1523" spans="1:17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46"/>
        <v>107</v>
      </c>
      <c r="O1523" s="7">
        <f t="shared" si="47"/>
        <v>170.44680851063831</v>
      </c>
      <c r="P1523" t="s">
        <v>8289</v>
      </c>
      <c r="Q1523" s="8" t="s">
        <v>8290</v>
      </c>
    </row>
    <row r="1524" spans="1:17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46"/>
        <v>139</v>
      </c>
      <c r="O1524" s="7">
        <f t="shared" si="47"/>
        <v>133.7391592920354</v>
      </c>
      <c r="P1524" t="s">
        <v>8289</v>
      </c>
      <c r="Q1524" s="8" t="s">
        <v>8290</v>
      </c>
    </row>
    <row r="1525" spans="1:17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46"/>
        <v>125</v>
      </c>
      <c r="O1525" s="7">
        <f t="shared" si="47"/>
        <v>95.834024896265561</v>
      </c>
      <c r="P1525" t="s">
        <v>8289</v>
      </c>
      <c r="Q1525" s="8" t="s">
        <v>8290</v>
      </c>
    </row>
    <row r="1526" spans="1:17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46"/>
        <v>207</v>
      </c>
      <c r="O1526" s="7">
        <f t="shared" si="47"/>
        <v>221.78571428571428</v>
      </c>
      <c r="P1526" t="s">
        <v>8289</v>
      </c>
      <c r="Q1526" s="8" t="s">
        <v>8290</v>
      </c>
    </row>
    <row r="1527" spans="1:17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46"/>
        <v>174</v>
      </c>
      <c r="O1527" s="7">
        <f t="shared" si="47"/>
        <v>32.315357142857138</v>
      </c>
      <c r="P1527" t="s">
        <v>8289</v>
      </c>
      <c r="Q1527" s="8" t="s">
        <v>8290</v>
      </c>
    </row>
    <row r="1528" spans="1:17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46"/>
        <v>120</v>
      </c>
      <c r="O1528" s="7">
        <f t="shared" si="47"/>
        <v>98.839285714285708</v>
      </c>
      <c r="P1528" t="s">
        <v>8289</v>
      </c>
      <c r="Q1528" s="8" t="s">
        <v>8290</v>
      </c>
    </row>
    <row r="1529" spans="1:17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46"/>
        <v>110</v>
      </c>
      <c r="O1529" s="7">
        <f t="shared" si="47"/>
        <v>55.222142857142863</v>
      </c>
      <c r="P1529" t="s">
        <v>8289</v>
      </c>
      <c r="Q1529" s="8" t="s">
        <v>8290</v>
      </c>
    </row>
    <row r="1530" spans="1:17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46"/>
        <v>282</v>
      </c>
      <c r="O1530" s="7">
        <f t="shared" si="47"/>
        <v>52.793750000000003</v>
      </c>
      <c r="P1530" t="s">
        <v>8289</v>
      </c>
      <c r="Q1530" s="8" t="s">
        <v>8290</v>
      </c>
    </row>
    <row r="1531" spans="1:17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46"/>
        <v>101</v>
      </c>
      <c r="O1531" s="7">
        <f t="shared" si="47"/>
        <v>135.66666666666666</v>
      </c>
      <c r="P1531" t="s">
        <v>8289</v>
      </c>
      <c r="Q1531" s="8" t="s">
        <v>8290</v>
      </c>
    </row>
    <row r="1532" spans="1:17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46"/>
        <v>135</v>
      </c>
      <c r="O1532" s="7">
        <f t="shared" si="47"/>
        <v>53.991990846681922</v>
      </c>
      <c r="P1532" t="s">
        <v>8289</v>
      </c>
      <c r="Q1532" s="8" t="s">
        <v>8290</v>
      </c>
    </row>
    <row r="1533" spans="1:17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46"/>
        <v>176</v>
      </c>
      <c r="O1533" s="7">
        <f t="shared" si="47"/>
        <v>56.643835616438359</v>
      </c>
      <c r="P1533" t="s">
        <v>8289</v>
      </c>
      <c r="Q1533" s="8" t="s">
        <v>8290</v>
      </c>
    </row>
    <row r="1534" spans="1:17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46"/>
        <v>484</v>
      </c>
      <c r="O1534" s="7">
        <f t="shared" si="47"/>
        <v>82.316326530612244</v>
      </c>
      <c r="P1534" t="s">
        <v>8289</v>
      </c>
      <c r="Q1534" s="8" t="s">
        <v>8290</v>
      </c>
    </row>
    <row r="1535" spans="1:17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46"/>
        <v>145</v>
      </c>
      <c r="O1535" s="7">
        <f t="shared" si="47"/>
        <v>88.26081081081081</v>
      </c>
      <c r="P1535" t="s">
        <v>8289</v>
      </c>
      <c r="Q1535" s="8" t="s">
        <v>8290</v>
      </c>
    </row>
    <row r="1536" spans="1:17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46"/>
        <v>418</v>
      </c>
      <c r="O1536" s="7">
        <f t="shared" si="47"/>
        <v>84.905149051490511</v>
      </c>
      <c r="P1536" t="s">
        <v>8289</v>
      </c>
      <c r="Q1536" s="8" t="s">
        <v>8290</v>
      </c>
    </row>
    <row r="1537" spans="1:17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46"/>
        <v>132</v>
      </c>
      <c r="O1537" s="7">
        <f t="shared" si="47"/>
        <v>48.154545454545456</v>
      </c>
      <c r="P1537" t="s">
        <v>8289</v>
      </c>
      <c r="Q1537" s="8" t="s">
        <v>8290</v>
      </c>
    </row>
    <row r="1538" spans="1:17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46"/>
        <v>250</v>
      </c>
      <c r="O1538" s="7">
        <f t="shared" si="47"/>
        <v>66.015406593406595</v>
      </c>
      <c r="P1538" t="s">
        <v>8289</v>
      </c>
      <c r="Q1538" s="8" t="s">
        <v>8290</v>
      </c>
    </row>
    <row r="1539" spans="1:17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48">ROUND(E1539/D1539*100,0)</f>
        <v>180</v>
      </c>
      <c r="O1539" s="7">
        <f t="shared" ref="O1539:O1602" si="49">IFERROR(E1539/L1539,"-")</f>
        <v>96.375</v>
      </c>
      <c r="P1539" t="s">
        <v>8289</v>
      </c>
      <c r="Q1539" s="8" t="s">
        <v>8290</v>
      </c>
    </row>
    <row r="1540" spans="1:17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48"/>
        <v>103</v>
      </c>
      <c r="O1540" s="7">
        <f t="shared" si="49"/>
        <v>156.17391304347825</v>
      </c>
      <c r="P1540" t="s">
        <v>8289</v>
      </c>
      <c r="Q1540" s="8" t="s">
        <v>8290</v>
      </c>
    </row>
    <row r="1541" spans="1:17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48"/>
        <v>136</v>
      </c>
      <c r="O1541" s="7">
        <f t="shared" si="49"/>
        <v>95.764859154929582</v>
      </c>
      <c r="P1541" t="s">
        <v>8289</v>
      </c>
      <c r="Q1541" s="8" t="s">
        <v>8290</v>
      </c>
    </row>
    <row r="1542" spans="1:17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48"/>
        <v>118</v>
      </c>
      <c r="O1542" s="7">
        <f t="shared" si="49"/>
        <v>180.40816326530611</v>
      </c>
      <c r="P1542" t="s">
        <v>8289</v>
      </c>
      <c r="Q1542" s="8" t="s">
        <v>8290</v>
      </c>
    </row>
    <row r="1543" spans="1:17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48"/>
        <v>0</v>
      </c>
      <c r="O1543" s="7">
        <f t="shared" si="49"/>
        <v>3</v>
      </c>
      <c r="P1543" t="s">
        <v>8289</v>
      </c>
      <c r="Q1543" s="8" t="s">
        <v>8292</v>
      </c>
    </row>
    <row r="1544" spans="1:17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48"/>
        <v>4</v>
      </c>
      <c r="O1544" s="7">
        <f t="shared" si="49"/>
        <v>20</v>
      </c>
      <c r="P1544" t="s">
        <v>8289</v>
      </c>
      <c r="Q1544" s="8" t="s">
        <v>8292</v>
      </c>
    </row>
    <row r="1545" spans="1:17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48"/>
        <v>0</v>
      </c>
      <c r="O1545" s="7">
        <f t="shared" si="49"/>
        <v>10</v>
      </c>
      <c r="P1545" t="s">
        <v>8289</v>
      </c>
      <c r="Q1545" s="8" t="s">
        <v>8292</v>
      </c>
    </row>
    <row r="1546" spans="1:17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48"/>
        <v>0</v>
      </c>
      <c r="O1546" s="7" t="str">
        <f t="shared" si="49"/>
        <v>-</v>
      </c>
      <c r="P1546" t="s">
        <v>8289</v>
      </c>
      <c r="Q1546" s="8" t="s">
        <v>8292</v>
      </c>
    </row>
    <row r="1547" spans="1:17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48"/>
        <v>0</v>
      </c>
      <c r="O1547" s="7">
        <f t="shared" si="49"/>
        <v>1</v>
      </c>
      <c r="P1547" t="s">
        <v>8289</v>
      </c>
      <c r="Q1547" s="8" t="s">
        <v>8292</v>
      </c>
    </row>
    <row r="1548" spans="1:17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48"/>
        <v>29</v>
      </c>
      <c r="O1548" s="7">
        <f t="shared" si="49"/>
        <v>26.272727272727273</v>
      </c>
      <c r="P1548" t="s">
        <v>8289</v>
      </c>
      <c r="Q1548" s="8" t="s">
        <v>8292</v>
      </c>
    </row>
    <row r="1549" spans="1:17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48"/>
        <v>0</v>
      </c>
      <c r="O1549" s="7" t="str">
        <f t="shared" si="49"/>
        <v>-</v>
      </c>
      <c r="P1549" t="s">
        <v>8289</v>
      </c>
      <c r="Q1549" s="8" t="s">
        <v>8292</v>
      </c>
    </row>
    <row r="1550" spans="1:17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48"/>
        <v>9</v>
      </c>
      <c r="O1550" s="7">
        <f t="shared" si="49"/>
        <v>60</v>
      </c>
      <c r="P1550" t="s">
        <v>8289</v>
      </c>
      <c r="Q1550" s="8" t="s">
        <v>8292</v>
      </c>
    </row>
    <row r="1551" spans="1:17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48"/>
        <v>34</v>
      </c>
      <c r="O1551" s="7">
        <f t="shared" si="49"/>
        <v>28.333333333333332</v>
      </c>
      <c r="P1551" t="s">
        <v>8289</v>
      </c>
      <c r="Q1551" s="8" t="s">
        <v>8292</v>
      </c>
    </row>
    <row r="1552" spans="1:17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48"/>
        <v>13</v>
      </c>
      <c r="O1552" s="7">
        <f t="shared" si="49"/>
        <v>14.428571428571429</v>
      </c>
      <c r="P1552" t="s">
        <v>8289</v>
      </c>
      <c r="Q1552" s="8" t="s">
        <v>8292</v>
      </c>
    </row>
    <row r="1553" spans="1:17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48"/>
        <v>0</v>
      </c>
      <c r="O1553" s="7" t="str">
        <f t="shared" si="49"/>
        <v>-</v>
      </c>
      <c r="P1553" t="s">
        <v>8289</v>
      </c>
      <c r="Q1553" s="8" t="s">
        <v>8292</v>
      </c>
    </row>
    <row r="1554" spans="1:17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48"/>
        <v>49</v>
      </c>
      <c r="O1554" s="7">
        <f t="shared" si="49"/>
        <v>132.1875</v>
      </c>
      <c r="P1554" t="s">
        <v>8289</v>
      </c>
      <c r="Q1554" s="8" t="s">
        <v>8292</v>
      </c>
    </row>
    <row r="1555" spans="1:17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48"/>
        <v>0</v>
      </c>
      <c r="O1555" s="7" t="str">
        <f t="shared" si="49"/>
        <v>-</v>
      </c>
      <c r="P1555" t="s">
        <v>8289</v>
      </c>
      <c r="Q1555" s="8" t="s">
        <v>8292</v>
      </c>
    </row>
    <row r="1556" spans="1:17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48"/>
        <v>0</v>
      </c>
      <c r="O1556" s="7" t="str">
        <f t="shared" si="49"/>
        <v>-</v>
      </c>
      <c r="P1556" t="s">
        <v>8289</v>
      </c>
      <c r="Q1556" s="8" t="s">
        <v>8292</v>
      </c>
    </row>
    <row r="1557" spans="1:17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48"/>
        <v>0</v>
      </c>
      <c r="O1557" s="7" t="str">
        <f t="shared" si="49"/>
        <v>-</v>
      </c>
      <c r="P1557" t="s">
        <v>8289</v>
      </c>
      <c r="Q1557" s="8" t="s">
        <v>8292</v>
      </c>
    </row>
    <row r="1558" spans="1:17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48"/>
        <v>45</v>
      </c>
      <c r="O1558" s="7">
        <f t="shared" si="49"/>
        <v>56.416666666666664</v>
      </c>
      <c r="P1558" t="s">
        <v>8289</v>
      </c>
      <c r="Q1558" s="8" t="s">
        <v>8292</v>
      </c>
    </row>
    <row r="1559" spans="1:17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48"/>
        <v>4</v>
      </c>
      <c r="O1559" s="7">
        <f t="shared" si="49"/>
        <v>100</v>
      </c>
      <c r="P1559" t="s">
        <v>8289</v>
      </c>
      <c r="Q1559" s="8" t="s">
        <v>8292</v>
      </c>
    </row>
    <row r="1560" spans="1:17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48"/>
        <v>5</v>
      </c>
      <c r="O1560" s="7">
        <f t="shared" si="49"/>
        <v>11.666666666666666</v>
      </c>
      <c r="P1560" t="s">
        <v>8289</v>
      </c>
      <c r="Q1560" s="8" t="s">
        <v>8292</v>
      </c>
    </row>
    <row r="1561" spans="1:17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48"/>
        <v>0</v>
      </c>
      <c r="O1561" s="7">
        <f t="shared" si="49"/>
        <v>50</v>
      </c>
      <c r="P1561" t="s">
        <v>8289</v>
      </c>
      <c r="Q1561" s="8" t="s">
        <v>8292</v>
      </c>
    </row>
    <row r="1562" spans="1:17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48"/>
        <v>4</v>
      </c>
      <c r="O1562" s="7">
        <f t="shared" si="49"/>
        <v>23.5</v>
      </c>
      <c r="P1562" t="s">
        <v>8289</v>
      </c>
      <c r="Q1562" s="8" t="s">
        <v>8292</v>
      </c>
    </row>
    <row r="1563" spans="1:17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48"/>
        <v>1</v>
      </c>
      <c r="O1563" s="7">
        <f t="shared" si="49"/>
        <v>67</v>
      </c>
      <c r="P1563" t="s">
        <v>8282</v>
      </c>
      <c r="Q1563" s="8" t="s">
        <v>8312</v>
      </c>
    </row>
    <row r="1564" spans="1:17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48"/>
        <v>0</v>
      </c>
      <c r="O1564" s="7" t="str">
        <f t="shared" si="49"/>
        <v>-</v>
      </c>
      <c r="P1564" t="s">
        <v>8282</v>
      </c>
      <c r="Q1564" s="8" t="s">
        <v>8312</v>
      </c>
    </row>
    <row r="1565" spans="1:17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48"/>
        <v>1</v>
      </c>
      <c r="O1565" s="7">
        <f t="shared" si="49"/>
        <v>42.5</v>
      </c>
      <c r="P1565" t="s">
        <v>8282</v>
      </c>
      <c r="Q1565" s="8" t="s">
        <v>8312</v>
      </c>
    </row>
    <row r="1566" spans="1:17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48"/>
        <v>0</v>
      </c>
      <c r="O1566" s="7">
        <f t="shared" si="49"/>
        <v>10</v>
      </c>
      <c r="P1566" t="s">
        <v>8282</v>
      </c>
      <c r="Q1566" s="8" t="s">
        <v>8312</v>
      </c>
    </row>
    <row r="1567" spans="1:17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48"/>
        <v>3</v>
      </c>
      <c r="O1567" s="7">
        <f t="shared" si="49"/>
        <v>100</v>
      </c>
      <c r="P1567" t="s">
        <v>8282</v>
      </c>
      <c r="Q1567" s="8" t="s">
        <v>8312</v>
      </c>
    </row>
    <row r="1568" spans="1:17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48"/>
        <v>21</v>
      </c>
      <c r="O1568" s="7">
        <f t="shared" si="49"/>
        <v>108.05084745762711</v>
      </c>
      <c r="P1568" t="s">
        <v>8282</v>
      </c>
      <c r="Q1568" s="8" t="s">
        <v>8312</v>
      </c>
    </row>
    <row r="1569" spans="1:17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48"/>
        <v>4</v>
      </c>
      <c r="O1569" s="7">
        <f t="shared" si="49"/>
        <v>26.923076923076923</v>
      </c>
      <c r="P1569" t="s">
        <v>8282</v>
      </c>
      <c r="Q1569" s="8" t="s">
        <v>8312</v>
      </c>
    </row>
    <row r="1570" spans="1:17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48"/>
        <v>14</v>
      </c>
      <c r="O1570" s="7">
        <f t="shared" si="49"/>
        <v>155</v>
      </c>
      <c r="P1570" t="s">
        <v>8282</v>
      </c>
      <c r="Q1570" s="8" t="s">
        <v>8312</v>
      </c>
    </row>
    <row r="1571" spans="1:17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48"/>
        <v>0</v>
      </c>
      <c r="O1571" s="7" t="str">
        <f t="shared" si="49"/>
        <v>-</v>
      </c>
      <c r="P1571" t="s">
        <v>8282</v>
      </c>
      <c r="Q1571" s="8" t="s">
        <v>8312</v>
      </c>
    </row>
    <row r="1572" spans="1:17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48"/>
        <v>41</v>
      </c>
      <c r="O1572" s="7">
        <f t="shared" si="49"/>
        <v>47.769230769230766</v>
      </c>
      <c r="P1572" t="s">
        <v>8282</v>
      </c>
      <c r="Q1572" s="8" t="s">
        <v>8312</v>
      </c>
    </row>
    <row r="1573" spans="1:17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48"/>
        <v>1</v>
      </c>
      <c r="O1573" s="7">
        <f t="shared" si="49"/>
        <v>20</v>
      </c>
      <c r="P1573" t="s">
        <v>8282</v>
      </c>
      <c r="Q1573" s="8" t="s">
        <v>8312</v>
      </c>
    </row>
    <row r="1574" spans="1:17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48"/>
        <v>5</v>
      </c>
      <c r="O1574" s="7">
        <f t="shared" si="49"/>
        <v>41.666666666666664</v>
      </c>
      <c r="P1574" t="s">
        <v>8282</v>
      </c>
      <c r="Q1574" s="8" t="s">
        <v>8312</v>
      </c>
    </row>
    <row r="1575" spans="1:17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48"/>
        <v>2</v>
      </c>
      <c r="O1575" s="7">
        <f t="shared" si="49"/>
        <v>74.333333333333329</v>
      </c>
      <c r="P1575" t="s">
        <v>8282</v>
      </c>
      <c r="Q1575" s="8" t="s">
        <v>8312</v>
      </c>
    </row>
    <row r="1576" spans="1:17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48"/>
        <v>5</v>
      </c>
      <c r="O1576" s="7">
        <f t="shared" si="49"/>
        <v>84.333333333333329</v>
      </c>
      <c r="P1576" t="s">
        <v>8282</v>
      </c>
      <c r="Q1576" s="8" t="s">
        <v>8312</v>
      </c>
    </row>
    <row r="1577" spans="1:17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48"/>
        <v>23</v>
      </c>
      <c r="O1577" s="7">
        <f t="shared" si="49"/>
        <v>65.457142857142856</v>
      </c>
      <c r="P1577" t="s">
        <v>8282</v>
      </c>
      <c r="Q1577" s="8" t="s">
        <v>8312</v>
      </c>
    </row>
    <row r="1578" spans="1:17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48"/>
        <v>13</v>
      </c>
      <c r="O1578" s="7">
        <f t="shared" si="49"/>
        <v>65</v>
      </c>
      <c r="P1578" t="s">
        <v>8282</v>
      </c>
      <c r="Q1578" s="8" t="s">
        <v>8312</v>
      </c>
    </row>
    <row r="1579" spans="1:17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48"/>
        <v>1</v>
      </c>
      <c r="O1579" s="7">
        <f t="shared" si="49"/>
        <v>27.5</v>
      </c>
      <c r="P1579" t="s">
        <v>8282</v>
      </c>
      <c r="Q1579" s="8" t="s">
        <v>8312</v>
      </c>
    </row>
    <row r="1580" spans="1:17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48"/>
        <v>11</v>
      </c>
      <c r="O1580" s="7">
        <f t="shared" si="49"/>
        <v>51.25</v>
      </c>
      <c r="P1580" t="s">
        <v>8282</v>
      </c>
      <c r="Q1580" s="8" t="s">
        <v>8312</v>
      </c>
    </row>
    <row r="1581" spans="1:17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48"/>
        <v>1</v>
      </c>
      <c r="O1581" s="7">
        <f t="shared" si="49"/>
        <v>14</v>
      </c>
      <c r="P1581" t="s">
        <v>8282</v>
      </c>
      <c r="Q1581" s="8" t="s">
        <v>8312</v>
      </c>
    </row>
    <row r="1582" spans="1:17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48"/>
        <v>0</v>
      </c>
      <c r="O1582" s="7" t="str">
        <f t="shared" si="49"/>
        <v>-</v>
      </c>
      <c r="P1582" t="s">
        <v>8282</v>
      </c>
      <c r="Q1582" s="8" t="s">
        <v>8312</v>
      </c>
    </row>
    <row r="1583" spans="1:17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48"/>
        <v>1</v>
      </c>
      <c r="O1583" s="7">
        <f t="shared" si="49"/>
        <v>5</v>
      </c>
      <c r="P1583" t="s">
        <v>8289</v>
      </c>
      <c r="Q1583" s="8" t="s">
        <v>8293</v>
      </c>
    </row>
    <row r="1584" spans="1:17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48"/>
        <v>9</v>
      </c>
      <c r="O1584" s="7">
        <f t="shared" si="49"/>
        <v>31</v>
      </c>
      <c r="P1584" t="s">
        <v>8289</v>
      </c>
      <c r="Q1584" s="8" t="s">
        <v>8293</v>
      </c>
    </row>
    <row r="1585" spans="1:17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48"/>
        <v>0</v>
      </c>
      <c r="O1585" s="7">
        <f t="shared" si="49"/>
        <v>15</v>
      </c>
      <c r="P1585" t="s">
        <v>8289</v>
      </c>
      <c r="Q1585" s="8" t="s">
        <v>8293</v>
      </c>
    </row>
    <row r="1586" spans="1:17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48"/>
        <v>0</v>
      </c>
      <c r="O1586" s="7" t="str">
        <f t="shared" si="49"/>
        <v>-</v>
      </c>
      <c r="P1586" t="s">
        <v>8289</v>
      </c>
      <c r="Q1586" s="8" t="s">
        <v>8293</v>
      </c>
    </row>
    <row r="1587" spans="1:17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48"/>
        <v>79</v>
      </c>
      <c r="O1587" s="7">
        <f t="shared" si="49"/>
        <v>131.66666666666666</v>
      </c>
      <c r="P1587" t="s">
        <v>8289</v>
      </c>
      <c r="Q1587" s="8" t="s">
        <v>8293</v>
      </c>
    </row>
    <row r="1588" spans="1:17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48"/>
        <v>0</v>
      </c>
      <c r="O1588" s="7" t="str">
        <f t="shared" si="49"/>
        <v>-</v>
      </c>
      <c r="P1588" t="s">
        <v>8289</v>
      </c>
      <c r="Q1588" s="8" t="s">
        <v>8293</v>
      </c>
    </row>
    <row r="1589" spans="1:17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48"/>
        <v>0</v>
      </c>
      <c r="O1589" s="7">
        <f t="shared" si="49"/>
        <v>1</v>
      </c>
      <c r="P1589" t="s">
        <v>8289</v>
      </c>
      <c r="Q1589" s="8" t="s">
        <v>8293</v>
      </c>
    </row>
    <row r="1590" spans="1:17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48"/>
        <v>0</v>
      </c>
      <c r="O1590" s="7" t="str">
        <f t="shared" si="49"/>
        <v>-</v>
      </c>
      <c r="P1590" t="s">
        <v>8289</v>
      </c>
      <c r="Q1590" s="8" t="s">
        <v>8293</v>
      </c>
    </row>
    <row r="1591" spans="1:17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48"/>
        <v>0</v>
      </c>
      <c r="O1591" s="7" t="str">
        <f t="shared" si="49"/>
        <v>-</v>
      </c>
      <c r="P1591" t="s">
        <v>8289</v>
      </c>
      <c r="Q1591" s="8" t="s">
        <v>8293</v>
      </c>
    </row>
    <row r="1592" spans="1:17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48"/>
        <v>2</v>
      </c>
      <c r="O1592" s="7">
        <f t="shared" si="49"/>
        <v>510</v>
      </c>
      <c r="P1592" t="s">
        <v>8289</v>
      </c>
      <c r="Q1592" s="8" t="s">
        <v>8293</v>
      </c>
    </row>
    <row r="1593" spans="1:17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48"/>
        <v>29</v>
      </c>
      <c r="O1593" s="7">
        <f t="shared" si="49"/>
        <v>44.478260869565219</v>
      </c>
      <c r="P1593" t="s">
        <v>8289</v>
      </c>
      <c r="Q1593" s="8" t="s">
        <v>8293</v>
      </c>
    </row>
    <row r="1594" spans="1:17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48"/>
        <v>0</v>
      </c>
      <c r="O1594" s="7" t="str">
        <f t="shared" si="49"/>
        <v>-</v>
      </c>
      <c r="P1594" t="s">
        <v>8289</v>
      </c>
      <c r="Q1594" s="8" t="s">
        <v>8293</v>
      </c>
    </row>
    <row r="1595" spans="1:17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48"/>
        <v>0</v>
      </c>
      <c r="O1595" s="7">
        <f t="shared" si="49"/>
        <v>1</v>
      </c>
      <c r="P1595" t="s">
        <v>8289</v>
      </c>
      <c r="Q1595" s="8" t="s">
        <v>8293</v>
      </c>
    </row>
    <row r="1596" spans="1:17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48"/>
        <v>21</v>
      </c>
      <c r="O1596" s="7">
        <f t="shared" si="49"/>
        <v>20.5</v>
      </c>
      <c r="P1596" t="s">
        <v>8289</v>
      </c>
      <c r="Q1596" s="8" t="s">
        <v>8293</v>
      </c>
    </row>
    <row r="1597" spans="1:17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48"/>
        <v>0</v>
      </c>
      <c r="O1597" s="7">
        <f t="shared" si="49"/>
        <v>40</v>
      </c>
      <c r="P1597" t="s">
        <v>8289</v>
      </c>
      <c r="Q1597" s="8" t="s">
        <v>8293</v>
      </c>
    </row>
    <row r="1598" spans="1:17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48"/>
        <v>2</v>
      </c>
      <c r="O1598" s="7">
        <f t="shared" si="49"/>
        <v>25</v>
      </c>
      <c r="P1598" t="s">
        <v>8289</v>
      </c>
      <c r="Q1598" s="8" t="s">
        <v>8293</v>
      </c>
    </row>
    <row r="1599" spans="1:17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48"/>
        <v>0</v>
      </c>
      <c r="O1599" s="7" t="str">
        <f t="shared" si="49"/>
        <v>-</v>
      </c>
      <c r="P1599" t="s">
        <v>8289</v>
      </c>
      <c r="Q1599" s="8" t="s">
        <v>8293</v>
      </c>
    </row>
    <row r="1600" spans="1:17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48"/>
        <v>0</v>
      </c>
      <c r="O1600" s="7">
        <f t="shared" si="49"/>
        <v>1</v>
      </c>
      <c r="P1600" t="s">
        <v>8289</v>
      </c>
      <c r="Q1600" s="8" t="s">
        <v>8293</v>
      </c>
    </row>
    <row r="1601" spans="1:17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48"/>
        <v>0</v>
      </c>
      <c r="O1601" s="7" t="str">
        <f t="shared" si="49"/>
        <v>-</v>
      </c>
      <c r="P1601" t="s">
        <v>8289</v>
      </c>
      <c r="Q1601" s="8" t="s">
        <v>8293</v>
      </c>
    </row>
    <row r="1602" spans="1:17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48"/>
        <v>7</v>
      </c>
      <c r="O1602" s="7">
        <f t="shared" si="49"/>
        <v>40.777777777777779</v>
      </c>
      <c r="P1602" t="s">
        <v>8289</v>
      </c>
      <c r="Q1602" s="8" t="s">
        <v>8293</v>
      </c>
    </row>
    <row r="1603" spans="1:17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50">ROUND(E1603/D1603*100,0)</f>
        <v>108</v>
      </c>
      <c r="O1603" s="7">
        <f t="shared" ref="O1603:O1666" si="51">IFERROR(E1603/L1603,"-")</f>
        <v>48.325535714285714</v>
      </c>
      <c r="P1603" t="s">
        <v>8270</v>
      </c>
      <c r="Q1603" s="8" t="s">
        <v>8269</v>
      </c>
    </row>
    <row r="1604" spans="1:17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50"/>
        <v>100</v>
      </c>
      <c r="O1604" s="7">
        <f t="shared" si="51"/>
        <v>46.953125</v>
      </c>
      <c r="P1604" t="s">
        <v>8270</v>
      </c>
      <c r="Q1604" s="8" t="s">
        <v>8269</v>
      </c>
    </row>
    <row r="1605" spans="1:17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50"/>
        <v>100</v>
      </c>
      <c r="O1605" s="7">
        <f t="shared" si="51"/>
        <v>66.688666666666663</v>
      </c>
      <c r="P1605" t="s">
        <v>8270</v>
      </c>
      <c r="Q1605" s="8" t="s">
        <v>8269</v>
      </c>
    </row>
    <row r="1606" spans="1:17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50"/>
        <v>122</v>
      </c>
      <c r="O1606" s="7">
        <f t="shared" si="51"/>
        <v>48.842857142857142</v>
      </c>
      <c r="P1606" t="s">
        <v>8270</v>
      </c>
      <c r="Q1606" s="8" t="s">
        <v>8269</v>
      </c>
    </row>
    <row r="1607" spans="1:17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50"/>
        <v>101</v>
      </c>
      <c r="O1607" s="7">
        <f t="shared" si="51"/>
        <v>137.30909090909091</v>
      </c>
      <c r="P1607" t="s">
        <v>8270</v>
      </c>
      <c r="Q1607" s="8" t="s">
        <v>8269</v>
      </c>
    </row>
    <row r="1608" spans="1:17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50"/>
        <v>101</v>
      </c>
      <c r="O1608" s="7">
        <f t="shared" si="51"/>
        <v>87.829673913043479</v>
      </c>
      <c r="P1608" t="s">
        <v>8270</v>
      </c>
      <c r="Q1608" s="8" t="s">
        <v>8269</v>
      </c>
    </row>
    <row r="1609" spans="1:17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50"/>
        <v>145</v>
      </c>
      <c r="O1609" s="7">
        <f t="shared" si="51"/>
        <v>70.785365853658533</v>
      </c>
      <c r="P1609" t="s">
        <v>8270</v>
      </c>
      <c r="Q1609" s="8" t="s">
        <v>8269</v>
      </c>
    </row>
    <row r="1610" spans="1:17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50"/>
        <v>101</v>
      </c>
      <c r="O1610" s="7">
        <f t="shared" si="51"/>
        <v>52.826086956521742</v>
      </c>
      <c r="P1610" t="s">
        <v>8270</v>
      </c>
      <c r="Q1610" s="8" t="s">
        <v>8269</v>
      </c>
    </row>
    <row r="1611" spans="1:17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50"/>
        <v>118</v>
      </c>
      <c r="O1611" s="7">
        <f t="shared" si="51"/>
        <v>443.75</v>
      </c>
      <c r="P1611" t="s">
        <v>8270</v>
      </c>
      <c r="Q1611" s="8" t="s">
        <v>8269</v>
      </c>
    </row>
    <row r="1612" spans="1:17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50"/>
        <v>272</v>
      </c>
      <c r="O1612" s="7">
        <f t="shared" si="51"/>
        <v>48.544642857142854</v>
      </c>
      <c r="P1612" t="s">
        <v>8270</v>
      </c>
      <c r="Q1612" s="8" t="s">
        <v>8269</v>
      </c>
    </row>
    <row r="1613" spans="1:17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50"/>
        <v>125</v>
      </c>
      <c r="O1613" s="7">
        <f t="shared" si="51"/>
        <v>37.074074074074076</v>
      </c>
      <c r="P1613" t="s">
        <v>8270</v>
      </c>
      <c r="Q1613" s="8" t="s">
        <v>8269</v>
      </c>
    </row>
    <row r="1614" spans="1:17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50"/>
        <v>110</v>
      </c>
      <c r="O1614" s="7">
        <f t="shared" si="51"/>
        <v>50</v>
      </c>
      <c r="P1614" t="s">
        <v>8270</v>
      </c>
      <c r="Q1614" s="8" t="s">
        <v>8269</v>
      </c>
    </row>
    <row r="1615" spans="1:17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50"/>
        <v>102</v>
      </c>
      <c r="O1615" s="7">
        <f t="shared" si="51"/>
        <v>39.03846153846154</v>
      </c>
      <c r="P1615" t="s">
        <v>8270</v>
      </c>
      <c r="Q1615" s="8" t="s">
        <v>8269</v>
      </c>
    </row>
    <row r="1616" spans="1:17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50"/>
        <v>103</v>
      </c>
      <c r="O1616" s="7">
        <f t="shared" si="51"/>
        <v>66.688311688311686</v>
      </c>
      <c r="P1616" t="s">
        <v>8270</v>
      </c>
      <c r="Q1616" s="8" t="s">
        <v>8269</v>
      </c>
    </row>
    <row r="1617" spans="1:17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50"/>
        <v>114</v>
      </c>
      <c r="O1617" s="7">
        <f t="shared" si="51"/>
        <v>67.132352941176464</v>
      </c>
      <c r="P1617" t="s">
        <v>8270</v>
      </c>
      <c r="Q1617" s="8" t="s">
        <v>8269</v>
      </c>
    </row>
    <row r="1618" spans="1:17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50"/>
        <v>104</v>
      </c>
      <c r="O1618" s="7">
        <f t="shared" si="51"/>
        <v>66.369426751592357</v>
      </c>
      <c r="P1618" t="s">
        <v>8270</v>
      </c>
      <c r="Q1618" s="8" t="s">
        <v>8269</v>
      </c>
    </row>
    <row r="1619" spans="1:17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50"/>
        <v>146</v>
      </c>
      <c r="O1619" s="7">
        <f t="shared" si="51"/>
        <v>64.620253164556956</v>
      </c>
      <c r="P1619" t="s">
        <v>8270</v>
      </c>
      <c r="Q1619" s="8" t="s">
        <v>8269</v>
      </c>
    </row>
    <row r="1620" spans="1:17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50"/>
        <v>105</v>
      </c>
      <c r="O1620" s="7">
        <f t="shared" si="51"/>
        <v>58.370370370370374</v>
      </c>
      <c r="P1620" t="s">
        <v>8270</v>
      </c>
      <c r="Q1620" s="8" t="s">
        <v>8269</v>
      </c>
    </row>
    <row r="1621" spans="1:17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50"/>
        <v>133</v>
      </c>
      <c r="O1621" s="7">
        <f t="shared" si="51"/>
        <v>86.956521739130437</v>
      </c>
      <c r="P1621" t="s">
        <v>8270</v>
      </c>
      <c r="Q1621" s="8" t="s">
        <v>8269</v>
      </c>
    </row>
    <row r="1622" spans="1:17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50"/>
        <v>113</v>
      </c>
      <c r="O1622" s="7">
        <f t="shared" si="51"/>
        <v>66.470588235294116</v>
      </c>
      <c r="P1622" t="s">
        <v>8270</v>
      </c>
      <c r="Q1622" s="8" t="s">
        <v>8269</v>
      </c>
    </row>
    <row r="1623" spans="1:17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50"/>
        <v>121</v>
      </c>
      <c r="O1623" s="7">
        <f t="shared" si="51"/>
        <v>163.78378378378378</v>
      </c>
      <c r="P1623" t="s">
        <v>8270</v>
      </c>
      <c r="Q1623" s="8" t="s">
        <v>8269</v>
      </c>
    </row>
    <row r="1624" spans="1:17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50"/>
        <v>102</v>
      </c>
      <c r="O1624" s="7">
        <f t="shared" si="51"/>
        <v>107.98461538461538</v>
      </c>
      <c r="P1624" t="s">
        <v>8270</v>
      </c>
      <c r="Q1624" s="8" t="s">
        <v>8269</v>
      </c>
    </row>
    <row r="1625" spans="1:17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50"/>
        <v>101</v>
      </c>
      <c r="O1625" s="7">
        <f t="shared" si="51"/>
        <v>42.111111111111114</v>
      </c>
      <c r="P1625" t="s">
        <v>8270</v>
      </c>
      <c r="Q1625" s="8" t="s">
        <v>8269</v>
      </c>
    </row>
    <row r="1626" spans="1:17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50"/>
        <v>118</v>
      </c>
      <c r="O1626" s="7">
        <f t="shared" si="51"/>
        <v>47.2</v>
      </c>
      <c r="P1626" t="s">
        <v>8270</v>
      </c>
      <c r="Q1626" s="8" t="s">
        <v>8269</v>
      </c>
    </row>
    <row r="1627" spans="1:17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50"/>
        <v>155</v>
      </c>
      <c r="O1627" s="7">
        <f t="shared" si="51"/>
        <v>112.01923076923077</v>
      </c>
      <c r="P1627" t="s">
        <v>8270</v>
      </c>
      <c r="Q1627" s="8" t="s">
        <v>8269</v>
      </c>
    </row>
    <row r="1628" spans="1:17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50"/>
        <v>101</v>
      </c>
      <c r="O1628" s="7">
        <f t="shared" si="51"/>
        <v>74.953703703703709</v>
      </c>
      <c r="P1628" t="s">
        <v>8270</v>
      </c>
      <c r="Q1628" s="8" t="s">
        <v>8269</v>
      </c>
    </row>
    <row r="1629" spans="1:17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50"/>
        <v>117</v>
      </c>
      <c r="O1629" s="7">
        <f t="shared" si="51"/>
        <v>61.578947368421055</v>
      </c>
      <c r="P1629" t="s">
        <v>8270</v>
      </c>
      <c r="Q1629" s="8" t="s">
        <v>8269</v>
      </c>
    </row>
    <row r="1630" spans="1:17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50"/>
        <v>101</v>
      </c>
      <c r="O1630" s="7">
        <f t="shared" si="51"/>
        <v>45.875</v>
      </c>
      <c r="P1630" t="s">
        <v>8270</v>
      </c>
      <c r="Q1630" s="8" t="s">
        <v>8269</v>
      </c>
    </row>
    <row r="1631" spans="1:17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50"/>
        <v>104</v>
      </c>
      <c r="O1631" s="7">
        <f t="shared" si="51"/>
        <v>75.853658536585371</v>
      </c>
      <c r="P1631" t="s">
        <v>8270</v>
      </c>
      <c r="Q1631" s="8" t="s">
        <v>8269</v>
      </c>
    </row>
    <row r="1632" spans="1:17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50"/>
        <v>265</v>
      </c>
      <c r="O1632" s="7">
        <f t="shared" si="51"/>
        <v>84.206349206349202</v>
      </c>
      <c r="P1632" t="s">
        <v>8270</v>
      </c>
      <c r="Q1632" s="8" t="s">
        <v>8269</v>
      </c>
    </row>
    <row r="1633" spans="1:17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50"/>
        <v>156</v>
      </c>
      <c r="O1633" s="7">
        <f t="shared" si="51"/>
        <v>117.22556390977444</v>
      </c>
      <c r="P1633" t="s">
        <v>8270</v>
      </c>
      <c r="Q1633" s="8" t="s">
        <v>8269</v>
      </c>
    </row>
    <row r="1634" spans="1:17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50"/>
        <v>102</v>
      </c>
      <c r="O1634" s="7">
        <f t="shared" si="51"/>
        <v>86.489361702127653</v>
      </c>
      <c r="P1634" t="s">
        <v>8270</v>
      </c>
      <c r="Q1634" s="8" t="s">
        <v>8269</v>
      </c>
    </row>
    <row r="1635" spans="1:17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50"/>
        <v>100</v>
      </c>
      <c r="O1635" s="7">
        <f t="shared" si="51"/>
        <v>172.41379310344828</v>
      </c>
      <c r="P1635" t="s">
        <v>8270</v>
      </c>
      <c r="Q1635" s="8" t="s">
        <v>8269</v>
      </c>
    </row>
    <row r="1636" spans="1:17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50"/>
        <v>101</v>
      </c>
      <c r="O1636" s="7">
        <f t="shared" si="51"/>
        <v>62.8125</v>
      </c>
      <c r="P1636" t="s">
        <v>8270</v>
      </c>
      <c r="Q1636" s="8" t="s">
        <v>8269</v>
      </c>
    </row>
    <row r="1637" spans="1:17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50"/>
        <v>125</v>
      </c>
      <c r="O1637" s="7">
        <f t="shared" si="51"/>
        <v>67.729729729729726</v>
      </c>
      <c r="P1637" t="s">
        <v>8270</v>
      </c>
      <c r="Q1637" s="8" t="s">
        <v>8269</v>
      </c>
    </row>
    <row r="1638" spans="1:17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50"/>
        <v>104</v>
      </c>
      <c r="O1638" s="7">
        <f t="shared" si="51"/>
        <v>53.5632183908046</v>
      </c>
      <c r="P1638" t="s">
        <v>8270</v>
      </c>
      <c r="Q1638" s="8" t="s">
        <v>8269</v>
      </c>
    </row>
    <row r="1639" spans="1:17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50"/>
        <v>104</v>
      </c>
      <c r="O1639" s="7">
        <f t="shared" si="51"/>
        <v>34.6</v>
      </c>
      <c r="P1639" t="s">
        <v>8270</v>
      </c>
      <c r="Q1639" s="8" t="s">
        <v>8269</v>
      </c>
    </row>
    <row r="1640" spans="1:17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50"/>
        <v>105</v>
      </c>
      <c r="O1640" s="7">
        <f t="shared" si="51"/>
        <v>38.888888888888886</v>
      </c>
      <c r="P1640" t="s">
        <v>8270</v>
      </c>
      <c r="Q1640" s="8" t="s">
        <v>8269</v>
      </c>
    </row>
    <row r="1641" spans="1:17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50"/>
        <v>100</v>
      </c>
      <c r="O1641" s="7">
        <f t="shared" si="51"/>
        <v>94.736842105263165</v>
      </c>
      <c r="P1641" t="s">
        <v>8270</v>
      </c>
      <c r="Q1641" s="8" t="s">
        <v>8269</v>
      </c>
    </row>
    <row r="1642" spans="1:17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50"/>
        <v>170</v>
      </c>
      <c r="O1642" s="7">
        <f t="shared" si="51"/>
        <v>39.967058823529413</v>
      </c>
      <c r="P1642" t="s">
        <v>8270</v>
      </c>
      <c r="Q1642" s="8" t="s">
        <v>8269</v>
      </c>
    </row>
    <row r="1643" spans="1:17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50"/>
        <v>101</v>
      </c>
      <c r="O1643" s="7">
        <f t="shared" si="51"/>
        <v>97.5</v>
      </c>
      <c r="P1643" t="s">
        <v>8270</v>
      </c>
      <c r="Q1643" s="8" t="s">
        <v>8294</v>
      </c>
    </row>
    <row r="1644" spans="1:17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50"/>
        <v>100</v>
      </c>
      <c r="O1644" s="7">
        <f t="shared" si="51"/>
        <v>42.857142857142854</v>
      </c>
      <c r="P1644" t="s">
        <v>8270</v>
      </c>
      <c r="Q1644" s="8" t="s">
        <v>8294</v>
      </c>
    </row>
    <row r="1645" spans="1:17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50"/>
        <v>125</v>
      </c>
      <c r="O1645" s="7">
        <f t="shared" si="51"/>
        <v>168.51351351351352</v>
      </c>
      <c r="P1645" t="s">
        <v>8270</v>
      </c>
      <c r="Q1645" s="8" t="s">
        <v>8294</v>
      </c>
    </row>
    <row r="1646" spans="1:17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50"/>
        <v>110</v>
      </c>
      <c r="O1646" s="7">
        <f t="shared" si="51"/>
        <v>85.546875</v>
      </c>
      <c r="P1646" t="s">
        <v>8270</v>
      </c>
      <c r="Q1646" s="8" t="s">
        <v>8294</v>
      </c>
    </row>
    <row r="1647" spans="1:17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50"/>
        <v>111</v>
      </c>
      <c r="O1647" s="7">
        <f t="shared" si="51"/>
        <v>554</v>
      </c>
      <c r="P1647" t="s">
        <v>8270</v>
      </c>
      <c r="Q1647" s="8" t="s">
        <v>8294</v>
      </c>
    </row>
    <row r="1648" spans="1:17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50"/>
        <v>110</v>
      </c>
      <c r="O1648" s="7">
        <f t="shared" si="51"/>
        <v>26.554216867469879</v>
      </c>
      <c r="P1648" t="s">
        <v>8270</v>
      </c>
      <c r="Q1648" s="8" t="s">
        <v>8294</v>
      </c>
    </row>
    <row r="1649" spans="1:17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50"/>
        <v>105</v>
      </c>
      <c r="O1649" s="7">
        <f t="shared" si="51"/>
        <v>113.82608695652173</v>
      </c>
      <c r="P1649" t="s">
        <v>8270</v>
      </c>
      <c r="Q1649" s="8" t="s">
        <v>8294</v>
      </c>
    </row>
    <row r="1650" spans="1:17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50"/>
        <v>125</v>
      </c>
      <c r="O1650" s="7">
        <f t="shared" si="51"/>
        <v>32.011111111111113</v>
      </c>
      <c r="P1650" t="s">
        <v>8270</v>
      </c>
      <c r="Q1650" s="8" t="s">
        <v>8294</v>
      </c>
    </row>
    <row r="1651" spans="1:17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50"/>
        <v>101</v>
      </c>
      <c r="O1651" s="7">
        <f t="shared" si="51"/>
        <v>47.189259259259259</v>
      </c>
      <c r="P1651" t="s">
        <v>8270</v>
      </c>
      <c r="Q1651" s="8" t="s">
        <v>8294</v>
      </c>
    </row>
    <row r="1652" spans="1:17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50"/>
        <v>142</v>
      </c>
      <c r="O1652" s="7">
        <f t="shared" si="51"/>
        <v>88.46875</v>
      </c>
      <c r="P1652" t="s">
        <v>8270</v>
      </c>
      <c r="Q1652" s="8" t="s">
        <v>8294</v>
      </c>
    </row>
    <row r="1653" spans="1:17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50"/>
        <v>101</v>
      </c>
      <c r="O1653" s="7">
        <f t="shared" si="51"/>
        <v>100.75</v>
      </c>
      <c r="P1653" t="s">
        <v>8270</v>
      </c>
      <c r="Q1653" s="8" t="s">
        <v>8294</v>
      </c>
    </row>
    <row r="1654" spans="1:17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50"/>
        <v>101</v>
      </c>
      <c r="O1654" s="7">
        <f t="shared" si="51"/>
        <v>64.714285714285708</v>
      </c>
      <c r="P1654" t="s">
        <v>8270</v>
      </c>
      <c r="Q1654" s="8" t="s">
        <v>8294</v>
      </c>
    </row>
    <row r="1655" spans="1:17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50"/>
        <v>174</v>
      </c>
      <c r="O1655" s="7">
        <f t="shared" si="51"/>
        <v>51.854285714285716</v>
      </c>
      <c r="P1655" t="s">
        <v>8270</v>
      </c>
      <c r="Q1655" s="8" t="s">
        <v>8294</v>
      </c>
    </row>
    <row r="1656" spans="1:17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50"/>
        <v>120</v>
      </c>
      <c r="O1656" s="7">
        <f t="shared" si="51"/>
        <v>38.794117647058826</v>
      </c>
      <c r="P1656" t="s">
        <v>8270</v>
      </c>
      <c r="Q1656" s="8" t="s">
        <v>8294</v>
      </c>
    </row>
    <row r="1657" spans="1:17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50"/>
        <v>143</v>
      </c>
      <c r="O1657" s="7">
        <f t="shared" si="51"/>
        <v>44.645833333333336</v>
      </c>
      <c r="P1657" t="s">
        <v>8270</v>
      </c>
      <c r="Q1657" s="8" t="s">
        <v>8294</v>
      </c>
    </row>
    <row r="1658" spans="1:17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50"/>
        <v>100</v>
      </c>
      <c r="O1658" s="7">
        <f t="shared" si="51"/>
        <v>156.77333333333334</v>
      </c>
      <c r="P1658" t="s">
        <v>8270</v>
      </c>
      <c r="Q1658" s="8" t="s">
        <v>8294</v>
      </c>
    </row>
    <row r="1659" spans="1:17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50"/>
        <v>105</v>
      </c>
      <c r="O1659" s="7">
        <f t="shared" si="51"/>
        <v>118.70339366515837</v>
      </c>
      <c r="P1659" t="s">
        <v>8270</v>
      </c>
      <c r="Q1659" s="8" t="s">
        <v>8294</v>
      </c>
    </row>
    <row r="1660" spans="1:17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50"/>
        <v>132</v>
      </c>
      <c r="O1660" s="7">
        <f t="shared" si="51"/>
        <v>74.149532710280369</v>
      </c>
      <c r="P1660" t="s">
        <v>8270</v>
      </c>
      <c r="Q1660" s="8" t="s">
        <v>8294</v>
      </c>
    </row>
    <row r="1661" spans="1:17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50"/>
        <v>113</v>
      </c>
      <c r="O1661" s="7">
        <f t="shared" si="51"/>
        <v>12.533333333333333</v>
      </c>
      <c r="P1661" t="s">
        <v>8270</v>
      </c>
      <c r="Q1661" s="8" t="s">
        <v>8294</v>
      </c>
    </row>
    <row r="1662" spans="1:17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50"/>
        <v>1254</v>
      </c>
      <c r="O1662" s="7">
        <f t="shared" si="51"/>
        <v>27.861111111111111</v>
      </c>
      <c r="P1662" t="s">
        <v>8270</v>
      </c>
      <c r="Q1662" s="8" t="s">
        <v>8294</v>
      </c>
    </row>
    <row r="1663" spans="1:17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50"/>
        <v>103</v>
      </c>
      <c r="O1663" s="7">
        <f t="shared" si="51"/>
        <v>80.178217821782184</v>
      </c>
      <c r="P1663" t="s">
        <v>8270</v>
      </c>
      <c r="Q1663" s="8" t="s">
        <v>8294</v>
      </c>
    </row>
    <row r="1664" spans="1:17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50"/>
        <v>103</v>
      </c>
      <c r="O1664" s="7">
        <f t="shared" si="51"/>
        <v>132.43548387096774</v>
      </c>
      <c r="P1664" t="s">
        <v>8270</v>
      </c>
      <c r="Q1664" s="8" t="s">
        <v>8294</v>
      </c>
    </row>
    <row r="1665" spans="1:17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50"/>
        <v>108</v>
      </c>
      <c r="O1665" s="7">
        <f t="shared" si="51"/>
        <v>33.75</v>
      </c>
      <c r="P1665" t="s">
        <v>8270</v>
      </c>
      <c r="Q1665" s="8" t="s">
        <v>8294</v>
      </c>
    </row>
    <row r="1666" spans="1:17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50"/>
        <v>122</v>
      </c>
      <c r="O1666" s="7">
        <f t="shared" si="51"/>
        <v>34.384494382022467</v>
      </c>
      <c r="P1666" t="s">
        <v>8270</v>
      </c>
      <c r="Q1666" s="8" t="s">
        <v>8294</v>
      </c>
    </row>
    <row r="1667" spans="1:17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52">ROUND(E1667/D1667*100,0)</f>
        <v>119</v>
      </c>
      <c r="O1667" s="7">
        <f t="shared" ref="O1667:O1730" si="53">IFERROR(E1667/L1667,"-")</f>
        <v>44.956989247311824</v>
      </c>
      <c r="P1667" t="s">
        <v>8270</v>
      </c>
      <c r="Q1667" s="8" t="s">
        <v>8294</v>
      </c>
    </row>
    <row r="1668" spans="1:17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52"/>
        <v>161</v>
      </c>
      <c r="O1668" s="7">
        <f t="shared" si="53"/>
        <v>41.04081632653061</v>
      </c>
      <c r="P1668" t="s">
        <v>8270</v>
      </c>
      <c r="Q1668" s="8" t="s">
        <v>8294</v>
      </c>
    </row>
    <row r="1669" spans="1:17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52"/>
        <v>127</v>
      </c>
      <c r="O1669" s="7">
        <f t="shared" si="53"/>
        <v>52.597560975609753</v>
      </c>
      <c r="P1669" t="s">
        <v>8270</v>
      </c>
      <c r="Q1669" s="8" t="s">
        <v>8294</v>
      </c>
    </row>
    <row r="1670" spans="1:17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52"/>
        <v>103</v>
      </c>
      <c r="O1670" s="7">
        <f t="shared" si="53"/>
        <v>70.784482758620683</v>
      </c>
      <c r="P1670" t="s">
        <v>8270</v>
      </c>
      <c r="Q1670" s="8" t="s">
        <v>8294</v>
      </c>
    </row>
    <row r="1671" spans="1:17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52"/>
        <v>140</v>
      </c>
      <c r="O1671" s="7">
        <f t="shared" si="53"/>
        <v>53.75</v>
      </c>
      <c r="P1671" t="s">
        <v>8270</v>
      </c>
      <c r="Q1671" s="8" t="s">
        <v>8294</v>
      </c>
    </row>
    <row r="1672" spans="1:17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52"/>
        <v>103</v>
      </c>
      <c r="O1672" s="7">
        <f t="shared" si="53"/>
        <v>44.608695652173914</v>
      </c>
      <c r="P1672" t="s">
        <v>8270</v>
      </c>
      <c r="Q1672" s="8" t="s">
        <v>8294</v>
      </c>
    </row>
    <row r="1673" spans="1:17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52"/>
        <v>101</v>
      </c>
      <c r="O1673" s="7">
        <f t="shared" si="53"/>
        <v>26.148961038961041</v>
      </c>
      <c r="P1673" t="s">
        <v>8270</v>
      </c>
      <c r="Q1673" s="8" t="s">
        <v>8294</v>
      </c>
    </row>
    <row r="1674" spans="1:17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52"/>
        <v>113</v>
      </c>
      <c r="O1674" s="7">
        <f t="shared" si="53"/>
        <v>39.183673469387756</v>
      </c>
      <c r="P1674" t="s">
        <v>8270</v>
      </c>
      <c r="Q1674" s="8" t="s">
        <v>8294</v>
      </c>
    </row>
    <row r="1675" spans="1:17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52"/>
        <v>128</v>
      </c>
      <c r="O1675" s="7">
        <f t="shared" si="53"/>
        <v>45.593220338983052</v>
      </c>
      <c r="P1675" t="s">
        <v>8270</v>
      </c>
      <c r="Q1675" s="8" t="s">
        <v>8294</v>
      </c>
    </row>
    <row r="1676" spans="1:17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52"/>
        <v>202</v>
      </c>
      <c r="O1676" s="7">
        <f t="shared" si="53"/>
        <v>89.247787610619469</v>
      </c>
      <c r="P1676" t="s">
        <v>8270</v>
      </c>
      <c r="Q1676" s="8" t="s">
        <v>8294</v>
      </c>
    </row>
    <row r="1677" spans="1:17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52"/>
        <v>137</v>
      </c>
      <c r="O1677" s="7">
        <f t="shared" si="53"/>
        <v>40.416470588235299</v>
      </c>
      <c r="P1677" t="s">
        <v>8270</v>
      </c>
      <c r="Q1677" s="8" t="s">
        <v>8294</v>
      </c>
    </row>
    <row r="1678" spans="1:17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52"/>
        <v>115</v>
      </c>
      <c r="O1678" s="7">
        <f t="shared" si="53"/>
        <v>82.38095238095238</v>
      </c>
      <c r="P1678" t="s">
        <v>8270</v>
      </c>
      <c r="Q1678" s="8" t="s">
        <v>8294</v>
      </c>
    </row>
    <row r="1679" spans="1:17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52"/>
        <v>112</v>
      </c>
      <c r="O1679" s="7">
        <f t="shared" si="53"/>
        <v>159.52380952380952</v>
      </c>
      <c r="P1679" t="s">
        <v>8270</v>
      </c>
      <c r="Q1679" s="8" t="s">
        <v>8294</v>
      </c>
    </row>
    <row r="1680" spans="1:17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52"/>
        <v>118</v>
      </c>
      <c r="O1680" s="7">
        <f t="shared" si="53"/>
        <v>36.244897959183675</v>
      </c>
      <c r="P1680" t="s">
        <v>8270</v>
      </c>
      <c r="Q1680" s="8" t="s">
        <v>8294</v>
      </c>
    </row>
    <row r="1681" spans="1:17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52"/>
        <v>175</v>
      </c>
      <c r="O1681" s="7">
        <f t="shared" si="53"/>
        <v>62.5</v>
      </c>
      <c r="P1681" t="s">
        <v>8270</v>
      </c>
      <c r="Q1681" s="8" t="s">
        <v>8294</v>
      </c>
    </row>
    <row r="1682" spans="1:17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52"/>
        <v>118</v>
      </c>
      <c r="O1682" s="7">
        <f t="shared" si="53"/>
        <v>47</v>
      </c>
      <c r="P1682" t="s">
        <v>8270</v>
      </c>
      <c r="Q1682" s="8" t="s">
        <v>8294</v>
      </c>
    </row>
    <row r="1683" spans="1:17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52"/>
        <v>101</v>
      </c>
      <c r="O1683" s="7">
        <f t="shared" si="53"/>
        <v>74.575090497737563</v>
      </c>
      <c r="P1683" t="s">
        <v>8270</v>
      </c>
      <c r="Q1683" s="8" t="s">
        <v>8295</v>
      </c>
    </row>
    <row r="1684" spans="1:17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52"/>
        <v>0</v>
      </c>
      <c r="O1684" s="7" t="str">
        <f t="shared" si="53"/>
        <v>-</v>
      </c>
      <c r="P1684" t="s">
        <v>8270</v>
      </c>
      <c r="Q1684" s="8" t="s">
        <v>8295</v>
      </c>
    </row>
    <row r="1685" spans="1:17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52"/>
        <v>22</v>
      </c>
      <c r="O1685" s="7">
        <f t="shared" si="53"/>
        <v>76</v>
      </c>
      <c r="P1685" t="s">
        <v>8270</v>
      </c>
      <c r="Q1685" s="8" t="s">
        <v>8295</v>
      </c>
    </row>
    <row r="1686" spans="1:17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52"/>
        <v>109</v>
      </c>
      <c r="O1686" s="7">
        <f t="shared" si="53"/>
        <v>86.43564356435644</v>
      </c>
      <c r="P1686" t="s">
        <v>8270</v>
      </c>
      <c r="Q1686" s="8" t="s">
        <v>8295</v>
      </c>
    </row>
    <row r="1687" spans="1:17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52"/>
        <v>103</v>
      </c>
      <c r="O1687" s="7">
        <f t="shared" si="53"/>
        <v>24</v>
      </c>
      <c r="P1687" t="s">
        <v>8270</v>
      </c>
      <c r="Q1687" s="8" t="s">
        <v>8295</v>
      </c>
    </row>
    <row r="1688" spans="1:17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52"/>
        <v>0</v>
      </c>
      <c r="O1688" s="7">
        <f t="shared" si="53"/>
        <v>18</v>
      </c>
      <c r="P1688" t="s">
        <v>8270</v>
      </c>
      <c r="Q1688" s="8" t="s">
        <v>8295</v>
      </c>
    </row>
    <row r="1689" spans="1:17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52"/>
        <v>31</v>
      </c>
      <c r="O1689" s="7">
        <f t="shared" si="53"/>
        <v>80.128205128205124</v>
      </c>
      <c r="P1689" t="s">
        <v>8270</v>
      </c>
      <c r="Q1689" s="8" t="s">
        <v>8295</v>
      </c>
    </row>
    <row r="1690" spans="1:17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52"/>
        <v>44</v>
      </c>
      <c r="O1690" s="7">
        <f t="shared" si="53"/>
        <v>253.14285714285714</v>
      </c>
      <c r="P1690" t="s">
        <v>8270</v>
      </c>
      <c r="Q1690" s="8" t="s">
        <v>8295</v>
      </c>
    </row>
    <row r="1691" spans="1:17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52"/>
        <v>100</v>
      </c>
      <c r="O1691" s="7">
        <f t="shared" si="53"/>
        <v>171.42857142857142</v>
      </c>
      <c r="P1691" t="s">
        <v>8270</v>
      </c>
      <c r="Q1691" s="8" t="s">
        <v>8295</v>
      </c>
    </row>
    <row r="1692" spans="1:17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52"/>
        <v>25</v>
      </c>
      <c r="O1692" s="7">
        <f t="shared" si="53"/>
        <v>57.727272727272727</v>
      </c>
      <c r="P1692" t="s">
        <v>8270</v>
      </c>
      <c r="Q1692" s="8" t="s">
        <v>8295</v>
      </c>
    </row>
    <row r="1693" spans="1:17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52"/>
        <v>33</v>
      </c>
      <c r="O1693" s="7">
        <f t="shared" si="53"/>
        <v>264.26315789473682</v>
      </c>
      <c r="P1693" t="s">
        <v>8270</v>
      </c>
      <c r="Q1693" s="8" t="s">
        <v>8295</v>
      </c>
    </row>
    <row r="1694" spans="1:17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52"/>
        <v>48</v>
      </c>
      <c r="O1694" s="7">
        <f t="shared" si="53"/>
        <v>159.33333333333334</v>
      </c>
      <c r="P1694" t="s">
        <v>8270</v>
      </c>
      <c r="Q1694" s="8" t="s">
        <v>8295</v>
      </c>
    </row>
    <row r="1695" spans="1:17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52"/>
        <v>9</v>
      </c>
      <c r="O1695" s="7">
        <f t="shared" si="53"/>
        <v>35</v>
      </c>
      <c r="P1695" t="s">
        <v>8270</v>
      </c>
      <c r="Q1695" s="8" t="s">
        <v>8295</v>
      </c>
    </row>
    <row r="1696" spans="1:17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52"/>
        <v>0</v>
      </c>
      <c r="O1696" s="7">
        <f t="shared" si="53"/>
        <v>5</v>
      </c>
      <c r="P1696" t="s">
        <v>8270</v>
      </c>
      <c r="Q1696" s="8" t="s">
        <v>8295</v>
      </c>
    </row>
    <row r="1697" spans="1:17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52"/>
        <v>12</v>
      </c>
      <c r="O1697" s="7">
        <f t="shared" si="53"/>
        <v>61.086956521739133</v>
      </c>
      <c r="P1697" t="s">
        <v>8270</v>
      </c>
      <c r="Q1697" s="8" t="s">
        <v>8295</v>
      </c>
    </row>
    <row r="1698" spans="1:17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52"/>
        <v>0</v>
      </c>
      <c r="O1698" s="7" t="str">
        <f t="shared" si="53"/>
        <v>-</v>
      </c>
      <c r="P1698" t="s">
        <v>8270</v>
      </c>
      <c r="Q1698" s="8" t="s">
        <v>8295</v>
      </c>
    </row>
    <row r="1699" spans="1:17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52"/>
        <v>20</v>
      </c>
      <c r="O1699" s="7">
        <f t="shared" si="53"/>
        <v>114.81818181818181</v>
      </c>
      <c r="P1699" t="s">
        <v>8270</v>
      </c>
      <c r="Q1699" s="8" t="s">
        <v>8295</v>
      </c>
    </row>
    <row r="1700" spans="1:17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52"/>
        <v>0</v>
      </c>
      <c r="O1700" s="7" t="str">
        <f t="shared" si="53"/>
        <v>-</v>
      </c>
      <c r="P1700" t="s">
        <v>8270</v>
      </c>
      <c r="Q1700" s="8" t="s">
        <v>8295</v>
      </c>
    </row>
    <row r="1701" spans="1:17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52"/>
        <v>4</v>
      </c>
      <c r="O1701" s="7">
        <f t="shared" si="53"/>
        <v>54</v>
      </c>
      <c r="P1701" t="s">
        <v>8270</v>
      </c>
      <c r="Q1701" s="8" t="s">
        <v>8295</v>
      </c>
    </row>
    <row r="1702" spans="1:17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52"/>
        <v>26</v>
      </c>
      <c r="O1702" s="7">
        <f t="shared" si="53"/>
        <v>65.974683544303801</v>
      </c>
      <c r="P1702" t="s">
        <v>8270</v>
      </c>
      <c r="Q1702" s="8" t="s">
        <v>8295</v>
      </c>
    </row>
    <row r="1703" spans="1:17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52"/>
        <v>0</v>
      </c>
      <c r="O1703" s="7">
        <f t="shared" si="53"/>
        <v>5</v>
      </c>
      <c r="P1703" t="s">
        <v>8270</v>
      </c>
      <c r="Q1703" s="8" t="s">
        <v>8295</v>
      </c>
    </row>
    <row r="1704" spans="1:17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52"/>
        <v>0</v>
      </c>
      <c r="O1704" s="7">
        <f t="shared" si="53"/>
        <v>1</v>
      </c>
      <c r="P1704" t="s">
        <v>8270</v>
      </c>
      <c r="Q1704" s="8" t="s">
        <v>8295</v>
      </c>
    </row>
    <row r="1705" spans="1:17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52"/>
        <v>1</v>
      </c>
      <c r="O1705" s="7">
        <f t="shared" si="53"/>
        <v>25.5</v>
      </c>
      <c r="P1705" t="s">
        <v>8270</v>
      </c>
      <c r="Q1705" s="8" t="s">
        <v>8295</v>
      </c>
    </row>
    <row r="1706" spans="1:17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52"/>
        <v>65</v>
      </c>
      <c r="O1706" s="7">
        <f t="shared" si="53"/>
        <v>118.36363636363636</v>
      </c>
      <c r="P1706" t="s">
        <v>8270</v>
      </c>
      <c r="Q1706" s="8" t="s">
        <v>8295</v>
      </c>
    </row>
    <row r="1707" spans="1:17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52"/>
        <v>0</v>
      </c>
      <c r="O1707" s="7" t="str">
        <f t="shared" si="53"/>
        <v>-</v>
      </c>
      <c r="P1707" t="s">
        <v>8270</v>
      </c>
      <c r="Q1707" s="8" t="s">
        <v>8295</v>
      </c>
    </row>
    <row r="1708" spans="1:17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52"/>
        <v>0</v>
      </c>
      <c r="O1708" s="7" t="str">
        <f t="shared" si="53"/>
        <v>-</v>
      </c>
      <c r="P1708" t="s">
        <v>8270</v>
      </c>
      <c r="Q1708" s="8" t="s">
        <v>8295</v>
      </c>
    </row>
    <row r="1709" spans="1:17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52"/>
        <v>10</v>
      </c>
      <c r="O1709" s="7">
        <f t="shared" si="53"/>
        <v>54.111111111111114</v>
      </c>
      <c r="P1709" t="s">
        <v>8270</v>
      </c>
      <c r="Q1709" s="8" t="s">
        <v>8295</v>
      </c>
    </row>
    <row r="1710" spans="1:17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52"/>
        <v>0</v>
      </c>
      <c r="O1710" s="7" t="str">
        <f t="shared" si="53"/>
        <v>-</v>
      </c>
      <c r="P1710" t="s">
        <v>8270</v>
      </c>
      <c r="Q1710" s="8" t="s">
        <v>8295</v>
      </c>
    </row>
    <row r="1711" spans="1:17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52"/>
        <v>5</v>
      </c>
      <c r="O1711" s="7">
        <f t="shared" si="53"/>
        <v>21.25</v>
      </c>
      <c r="P1711" t="s">
        <v>8270</v>
      </c>
      <c r="Q1711" s="8" t="s">
        <v>8295</v>
      </c>
    </row>
    <row r="1712" spans="1:17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52"/>
        <v>1</v>
      </c>
      <c r="O1712" s="7">
        <f t="shared" si="53"/>
        <v>34</v>
      </c>
      <c r="P1712" t="s">
        <v>8270</v>
      </c>
      <c r="Q1712" s="8" t="s">
        <v>8295</v>
      </c>
    </row>
    <row r="1713" spans="1:17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52"/>
        <v>11</v>
      </c>
      <c r="O1713" s="7">
        <f t="shared" si="53"/>
        <v>525</v>
      </c>
      <c r="P1713" t="s">
        <v>8270</v>
      </c>
      <c r="Q1713" s="8" t="s">
        <v>8295</v>
      </c>
    </row>
    <row r="1714" spans="1:17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52"/>
        <v>0</v>
      </c>
      <c r="O1714" s="7" t="str">
        <f t="shared" si="53"/>
        <v>-</v>
      </c>
      <c r="P1714" t="s">
        <v>8270</v>
      </c>
      <c r="Q1714" s="8" t="s">
        <v>8295</v>
      </c>
    </row>
    <row r="1715" spans="1:17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52"/>
        <v>2</v>
      </c>
      <c r="O1715" s="7">
        <f t="shared" si="53"/>
        <v>50</v>
      </c>
      <c r="P1715" t="s">
        <v>8270</v>
      </c>
      <c r="Q1715" s="8" t="s">
        <v>8295</v>
      </c>
    </row>
    <row r="1716" spans="1:17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52"/>
        <v>8</v>
      </c>
      <c r="O1716" s="7">
        <f t="shared" si="53"/>
        <v>115.70588235294117</v>
      </c>
      <c r="P1716" t="s">
        <v>8270</v>
      </c>
      <c r="Q1716" s="8" t="s">
        <v>8295</v>
      </c>
    </row>
    <row r="1717" spans="1:17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52"/>
        <v>0</v>
      </c>
      <c r="O1717" s="7">
        <f t="shared" si="53"/>
        <v>5.5</v>
      </c>
      <c r="P1717" t="s">
        <v>8270</v>
      </c>
      <c r="Q1717" s="8" t="s">
        <v>8295</v>
      </c>
    </row>
    <row r="1718" spans="1:17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52"/>
        <v>8</v>
      </c>
      <c r="O1718" s="7">
        <f t="shared" si="53"/>
        <v>50</v>
      </c>
      <c r="P1718" t="s">
        <v>8270</v>
      </c>
      <c r="Q1718" s="8" t="s">
        <v>8295</v>
      </c>
    </row>
    <row r="1719" spans="1:17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52"/>
        <v>43</v>
      </c>
      <c r="O1719" s="7">
        <f t="shared" si="53"/>
        <v>34.024390243902438</v>
      </c>
      <c r="P1719" t="s">
        <v>8270</v>
      </c>
      <c r="Q1719" s="8" t="s">
        <v>8295</v>
      </c>
    </row>
    <row r="1720" spans="1:17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52"/>
        <v>0</v>
      </c>
      <c r="O1720" s="7">
        <f t="shared" si="53"/>
        <v>37.5</v>
      </c>
      <c r="P1720" t="s">
        <v>8270</v>
      </c>
      <c r="Q1720" s="8" t="s">
        <v>8295</v>
      </c>
    </row>
    <row r="1721" spans="1:17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52"/>
        <v>1</v>
      </c>
      <c r="O1721" s="7">
        <f t="shared" si="53"/>
        <v>11.666666666666666</v>
      </c>
      <c r="P1721" t="s">
        <v>8270</v>
      </c>
      <c r="Q1721" s="8" t="s">
        <v>8295</v>
      </c>
    </row>
    <row r="1722" spans="1:17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52"/>
        <v>6</v>
      </c>
      <c r="O1722" s="7">
        <f t="shared" si="53"/>
        <v>28.125</v>
      </c>
      <c r="P1722" t="s">
        <v>8270</v>
      </c>
      <c r="Q1722" s="8" t="s">
        <v>8295</v>
      </c>
    </row>
    <row r="1723" spans="1:17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52"/>
        <v>0</v>
      </c>
      <c r="O1723" s="7" t="str">
        <f t="shared" si="53"/>
        <v>-</v>
      </c>
      <c r="P1723" t="s">
        <v>8270</v>
      </c>
      <c r="Q1723" s="8" t="s">
        <v>8295</v>
      </c>
    </row>
    <row r="1724" spans="1:17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52"/>
        <v>0</v>
      </c>
      <c r="O1724" s="7">
        <f t="shared" si="53"/>
        <v>1</v>
      </c>
      <c r="P1724" t="s">
        <v>8270</v>
      </c>
      <c r="Q1724" s="8" t="s">
        <v>8295</v>
      </c>
    </row>
    <row r="1725" spans="1:17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52"/>
        <v>7</v>
      </c>
      <c r="O1725" s="7">
        <f t="shared" si="53"/>
        <v>216.66666666666666</v>
      </c>
      <c r="P1725" t="s">
        <v>8270</v>
      </c>
      <c r="Q1725" s="8" t="s">
        <v>8295</v>
      </c>
    </row>
    <row r="1726" spans="1:17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52"/>
        <v>1</v>
      </c>
      <c r="O1726" s="7">
        <f t="shared" si="53"/>
        <v>8.75</v>
      </c>
      <c r="P1726" t="s">
        <v>8270</v>
      </c>
      <c r="Q1726" s="8" t="s">
        <v>8295</v>
      </c>
    </row>
    <row r="1727" spans="1:17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52"/>
        <v>10</v>
      </c>
      <c r="O1727" s="7">
        <f t="shared" si="53"/>
        <v>62.222222222222221</v>
      </c>
      <c r="P1727" t="s">
        <v>8270</v>
      </c>
      <c r="Q1727" s="8" t="s">
        <v>8295</v>
      </c>
    </row>
    <row r="1728" spans="1:17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52"/>
        <v>34</v>
      </c>
      <c r="O1728" s="7">
        <f t="shared" si="53"/>
        <v>137.25</v>
      </c>
      <c r="P1728" t="s">
        <v>8270</v>
      </c>
      <c r="Q1728" s="8" t="s">
        <v>8295</v>
      </c>
    </row>
    <row r="1729" spans="1:17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52"/>
        <v>0</v>
      </c>
      <c r="O1729" s="7">
        <f t="shared" si="53"/>
        <v>1</v>
      </c>
      <c r="P1729" t="s">
        <v>8270</v>
      </c>
      <c r="Q1729" s="8" t="s">
        <v>8295</v>
      </c>
    </row>
    <row r="1730" spans="1:17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52"/>
        <v>68</v>
      </c>
      <c r="O1730" s="7">
        <f t="shared" si="53"/>
        <v>122.14285714285714</v>
      </c>
      <c r="P1730" t="s">
        <v>8270</v>
      </c>
      <c r="Q1730" s="8" t="s">
        <v>8295</v>
      </c>
    </row>
    <row r="1731" spans="1:17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54">ROUND(E1731/D1731*100,0)</f>
        <v>0</v>
      </c>
      <c r="O1731" s="7" t="str">
        <f t="shared" ref="O1731:O1794" si="55">IFERROR(E1731/L1731,"-")</f>
        <v>-</v>
      </c>
      <c r="P1731" t="s">
        <v>8270</v>
      </c>
      <c r="Q1731" s="8" t="s">
        <v>8295</v>
      </c>
    </row>
    <row r="1732" spans="1:17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54"/>
        <v>0</v>
      </c>
      <c r="O1732" s="7" t="str">
        <f t="shared" si="55"/>
        <v>-</v>
      </c>
      <c r="P1732" t="s">
        <v>8270</v>
      </c>
      <c r="Q1732" s="8" t="s">
        <v>8295</v>
      </c>
    </row>
    <row r="1733" spans="1:17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54"/>
        <v>0</v>
      </c>
      <c r="O1733" s="7" t="str">
        <f t="shared" si="55"/>
        <v>-</v>
      </c>
      <c r="P1733" t="s">
        <v>8270</v>
      </c>
      <c r="Q1733" s="8" t="s">
        <v>8295</v>
      </c>
    </row>
    <row r="1734" spans="1:17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54"/>
        <v>0</v>
      </c>
      <c r="O1734" s="7" t="str">
        <f t="shared" si="55"/>
        <v>-</v>
      </c>
      <c r="P1734" t="s">
        <v>8270</v>
      </c>
      <c r="Q1734" s="8" t="s">
        <v>8295</v>
      </c>
    </row>
    <row r="1735" spans="1:17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54"/>
        <v>0</v>
      </c>
      <c r="O1735" s="7" t="str">
        <f t="shared" si="55"/>
        <v>-</v>
      </c>
      <c r="P1735" t="s">
        <v>8270</v>
      </c>
      <c r="Q1735" s="8" t="s">
        <v>8295</v>
      </c>
    </row>
    <row r="1736" spans="1:17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54"/>
        <v>0</v>
      </c>
      <c r="O1736" s="7">
        <f t="shared" si="55"/>
        <v>1</v>
      </c>
      <c r="P1736" t="s">
        <v>8270</v>
      </c>
      <c r="Q1736" s="8" t="s">
        <v>8295</v>
      </c>
    </row>
    <row r="1737" spans="1:17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54"/>
        <v>11</v>
      </c>
      <c r="O1737" s="7">
        <f t="shared" si="55"/>
        <v>55</v>
      </c>
      <c r="P1737" t="s">
        <v>8270</v>
      </c>
      <c r="Q1737" s="8" t="s">
        <v>8295</v>
      </c>
    </row>
    <row r="1738" spans="1:17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54"/>
        <v>1</v>
      </c>
      <c r="O1738" s="7">
        <f t="shared" si="55"/>
        <v>22</v>
      </c>
      <c r="P1738" t="s">
        <v>8270</v>
      </c>
      <c r="Q1738" s="8" t="s">
        <v>8295</v>
      </c>
    </row>
    <row r="1739" spans="1:17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54"/>
        <v>21</v>
      </c>
      <c r="O1739" s="7">
        <f t="shared" si="55"/>
        <v>56.666666666666664</v>
      </c>
      <c r="P1739" t="s">
        <v>8270</v>
      </c>
      <c r="Q1739" s="8" t="s">
        <v>8295</v>
      </c>
    </row>
    <row r="1740" spans="1:17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54"/>
        <v>0</v>
      </c>
      <c r="O1740" s="7">
        <f t="shared" si="55"/>
        <v>20</v>
      </c>
      <c r="P1740" t="s">
        <v>8270</v>
      </c>
      <c r="Q1740" s="8" t="s">
        <v>8295</v>
      </c>
    </row>
    <row r="1741" spans="1:17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54"/>
        <v>0</v>
      </c>
      <c r="O1741" s="7">
        <f t="shared" si="55"/>
        <v>1</v>
      </c>
      <c r="P1741" t="s">
        <v>8270</v>
      </c>
      <c r="Q1741" s="8" t="s">
        <v>8295</v>
      </c>
    </row>
    <row r="1742" spans="1:17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54"/>
        <v>0</v>
      </c>
      <c r="O1742" s="7" t="str">
        <f t="shared" si="55"/>
        <v>-</v>
      </c>
      <c r="P1742" t="s">
        <v>8270</v>
      </c>
      <c r="Q1742" s="8" t="s">
        <v>8295</v>
      </c>
    </row>
    <row r="1743" spans="1:17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54"/>
        <v>111</v>
      </c>
      <c r="O1743" s="7">
        <f t="shared" si="55"/>
        <v>25.576923076923077</v>
      </c>
      <c r="P1743" t="s">
        <v>8289</v>
      </c>
      <c r="Q1743" s="8" t="s">
        <v>8290</v>
      </c>
    </row>
    <row r="1744" spans="1:17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54"/>
        <v>109</v>
      </c>
      <c r="O1744" s="7">
        <f t="shared" si="55"/>
        <v>63.970588235294116</v>
      </c>
      <c r="P1744" t="s">
        <v>8289</v>
      </c>
      <c r="Q1744" s="8" t="s">
        <v>8290</v>
      </c>
    </row>
    <row r="1745" spans="1:17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54"/>
        <v>100</v>
      </c>
      <c r="O1745" s="7">
        <f t="shared" si="55"/>
        <v>89.925373134328353</v>
      </c>
      <c r="P1745" t="s">
        <v>8289</v>
      </c>
      <c r="Q1745" s="8" t="s">
        <v>8290</v>
      </c>
    </row>
    <row r="1746" spans="1:17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54"/>
        <v>118</v>
      </c>
      <c r="O1746" s="7">
        <f t="shared" si="55"/>
        <v>93.071428571428569</v>
      </c>
      <c r="P1746" t="s">
        <v>8289</v>
      </c>
      <c r="Q1746" s="8" t="s">
        <v>8290</v>
      </c>
    </row>
    <row r="1747" spans="1:17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54"/>
        <v>114</v>
      </c>
      <c r="O1747" s="7">
        <f t="shared" si="55"/>
        <v>89.674157303370791</v>
      </c>
      <c r="P1747" t="s">
        <v>8289</v>
      </c>
      <c r="Q1747" s="8" t="s">
        <v>8290</v>
      </c>
    </row>
    <row r="1748" spans="1:17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54"/>
        <v>148</v>
      </c>
      <c r="O1748" s="7">
        <f t="shared" si="55"/>
        <v>207.61682242990653</v>
      </c>
      <c r="P1748" t="s">
        <v>8289</v>
      </c>
      <c r="Q1748" s="8" t="s">
        <v>8290</v>
      </c>
    </row>
    <row r="1749" spans="1:17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54"/>
        <v>105</v>
      </c>
      <c r="O1749" s="7">
        <f t="shared" si="55"/>
        <v>59.408805031446541</v>
      </c>
      <c r="P1749" t="s">
        <v>8289</v>
      </c>
      <c r="Q1749" s="8" t="s">
        <v>8290</v>
      </c>
    </row>
    <row r="1750" spans="1:17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54"/>
        <v>130</v>
      </c>
      <c r="O1750" s="7">
        <f t="shared" si="55"/>
        <v>358.97237569060775</v>
      </c>
      <c r="P1750" t="s">
        <v>8289</v>
      </c>
      <c r="Q1750" s="8" t="s">
        <v>8290</v>
      </c>
    </row>
    <row r="1751" spans="1:17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54"/>
        <v>123</v>
      </c>
      <c r="O1751" s="7">
        <f t="shared" si="55"/>
        <v>94.736641221374043</v>
      </c>
      <c r="P1751" t="s">
        <v>8289</v>
      </c>
      <c r="Q1751" s="8" t="s">
        <v>8290</v>
      </c>
    </row>
    <row r="1752" spans="1:17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54"/>
        <v>202</v>
      </c>
      <c r="O1752" s="7">
        <f t="shared" si="55"/>
        <v>80.647999999999996</v>
      </c>
      <c r="P1752" t="s">
        <v>8289</v>
      </c>
      <c r="Q1752" s="8" t="s">
        <v>8290</v>
      </c>
    </row>
    <row r="1753" spans="1:17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54"/>
        <v>103</v>
      </c>
      <c r="O1753" s="7">
        <f t="shared" si="55"/>
        <v>168.68852459016392</v>
      </c>
      <c r="P1753" t="s">
        <v>8289</v>
      </c>
      <c r="Q1753" s="8" t="s">
        <v>8290</v>
      </c>
    </row>
    <row r="1754" spans="1:17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54"/>
        <v>260</v>
      </c>
      <c r="O1754" s="7">
        <f t="shared" si="55"/>
        <v>34.68888888888889</v>
      </c>
      <c r="P1754" t="s">
        <v>8289</v>
      </c>
      <c r="Q1754" s="8" t="s">
        <v>8290</v>
      </c>
    </row>
    <row r="1755" spans="1:17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54"/>
        <v>108</v>
      </c>
      <c r="O1755" s="7">
        <f t="shared" si="55"/>
        <v>462.85714285714283</v>
      </c>
      <c r="P1755" t="s">
        <v>8289</v>
      </c>
      <c r="Q1755" s="8" t="s">
        <v>8290</v>
      </c>
    </row>
    <row r="1756" spans="1:17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54"/>
        <v>111</v>
      </c>
      <c r="O1756" s="7">
        <f t="shared" si="55"/>
        <v>104.38888888888889</v>
      </c>
      <c r="P1756" t="s">
        <v>8289</v>
      </c>
      <c r="Q1756" s="8" t="s">
        <v>8290</v>
      </c>
    </row>
    <row r="1757" spans="1:17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54"/>
        <v>120</v>
      </c>
      <c r="O1757" s="7">
        <f t="shared" si="55"/>
        <v>7.5</v>
      </c>
      <c r="P1757" t="s">
        <v>8289</v>
      </c>
      <c r="Q1757" s="8" t="s">
        <v>8290</v>
      </c>
    </row>
    <row r="1758" spans="1:17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54"/>
        <v>103</v>
      </c>
      <c r="O1758" s="7">
        <f t="shared" si="55"/>
        <v>47.13</v>
      </c>
      <c r="P1758" t="s">
        <v>8289</v>
      </c>
      <c r="Q1758" s="8" t="s">
        <v>8290</v>
      </c>
    </row>
    <row r="1759" spans="1:17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54"/>
        <v>116</v>
      </c>
      <c r="O1759" s="7">
        <f t="shared" si="55"/>
        <v>414.28571428571428</v>
      </c>
      <c r="P1759" t="s">
        <v>8289</v>
      </c>
      <c r="Q1759" s="8" t="s">
        <v>8290</v>
      </c>
    </row>
    <row r="1760" spans="1:17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54"/>
        <v>115</v>
      </c>
      <c r="O1760" s="7">
        <f t="shared" si="55"/>
        <v>42.481481481481481</v>
      </c>
      <c r="P1760" t="s">
        <v>8289</v>
      </c>
      <c r="Q1760" s="8" t="s">
        <v>8290</v>
      </c>
    </row>
    <row r="1761" spans="1:17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54"/>
        <v>107</v>
      </c>
      <c r="O1761" s="7">
        <f t="shared" si="55"/>
        <v>108.77551020408163</v>
      </c>
      <c r="P1761" t="s">
        <v>8289</v>
      </c>
      <c r="Q1761" s="8" t="s">
        <v>8290</v>
      </c>
    </row>
    <row r="1762" spans="1:17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54"/>
        <v>165</v>
      </c>
      <c r="O1762" s="7">
        <f t="shared" si="55"/>
        <v>81.098039215686271</v>
      </c>
      <c r="P1762" t="s">
        <v>8289</v>
      </c>
      <c r="Q1762" s="8" t="s">
        <v>8290</v>
      </c>
    </row>
    <row r="1763" spans="1:17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54"/>
        <v>155</v>
      </c>
      <c r="O1763" s="7">
        <f t="shared" si="55"/>
        <v>51.666666666666664</v>
      </c>
      <c r="P1763" t="s">
        <v>8289</v>
      </c>
      <c r="Q1763" s="8" t="s">
        <v>8290</v>
      </c>
    </row>
    <row r="1764" spans="1:17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54"/>
        <v>885</v>
      </c>
      <c r="O1764" s="7">
        <f t="shared" si="55"/>
        <v>35.4</v>
      </c>
      <c r="P1764" t="s">
        <v>8289</v>
      </c>
      <c r="Q1764" s="8" t="s">
        <v>8290</v>
      </c>
    </row>
    <row r="1765" spans="1:17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54"/>
        <v>102</v>
      </c>
      <c r="O1765" s="7">
        <f t="shared" si="55"/>
        <v>103.63559322033899</v>
      </c>
      <c r="P1765" t="s">
        <v>8289</v>
      </c>
      <c r="Q1765" s="8" t="s">
        <v>8290</v>
      </c>
    </row>
    <row r="1766" spans="1:17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54"/>
        <v>20</v>
      </c>
      <c r="O1766" s="7">
        <f t="shared" si="55"/>
        <v>55.282051282051285</v>
      </c>
      <c r="P1766" t="s">
        <v>8289</v>
      </c>
      <c r="Q1766" s="8" t="s">
        <v>8290</v>
      </c>
    </row>
    <row r="1767" spans="1:17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54"/>
        <v>59</v>
      </c>
      <c r="O1767" s="7">
        <f t="shared" si="55"/>
        <v>72.16970873786407</v>
      </c>
      <c r="P1767" t="s">
        <v>8289</v>
      </c>
      <c r="Q1767" s="8" t="s">
        <v>8290</v>
      </c>
    </row>
    <row r="1768" spans="1:17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54"/>
        <v>0</v>
      </c>
      <c r="O1768" s="7" t="str">
        <f t="shared" si="55"/>
        <v>-</v>
      </c>
      <c r="P1768" t="s">
        <v>8289</v>
      </c>
      <c r="Q1768" s="8" t="s">
        <v>8290</v>
      </c>
    </row>
    <row r="1769" spans="1:17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54"/>
        <v>46</v>
      </c>
      <c r="O1769" s="7">
        <f t="shared" si="55"/>
        <v>58.615384615384613</v>
      </c>
      <c r="P1769" t="s">
        <v>8289</v>
      </c>
      <c r="Q1769" s="8" t="s">
        <v>8290</v>
      </c>
    </row>
    <row r="1770" spans="1:17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54"/>
        <v>4</v>
      </c>
      <c r="O1770" s="7">
        <f t="shared" si="55"/>
        <v>12.466666666666667</v>
      </c>
      <c r="P1770" t="s">
        <v>8289</v>
      </c>
      <c r="Q1770" s="8" t="s">
        <v>8290</v>
      </c>
    </row>
    <row r="1771" spans="1:17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54"/>
        <v>3</v>
      </c>
      <c r="O1771" s="7">
        <f t="shared" si="55"/>
        <v>49.136363636363633</v>
      </c>
      <c r="P1771" t="s">
        <v>8289</v>
      </c>
      <c r="Q1771" s="8" t="s">
        <v>8290</v>
      </c>
    </row>
    <row r="1772" spans="1:17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54"/>
        <v>57</v>
      </c>
      <c r="O1772" s="7">
        <f t="shared" si="55"/>
        <v>150.5</v>
      </c>
      <c r="P1772" t="s">
        <v>8289</v>
      </c>
      <c r="Q1772" s="8" t="s">
        <v>8290</v>
      </c>
    </row>
    <row r="1773" spans="1:17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54"/>
        <v>21</v>
      </c>
      <c r="O1773" s="7">
        <f t="shared" si="55"/>
        <v>35.799999999999997</v>
      </c>
      <c r="P1773" t="s">
        <v>8289</v>
      </c>
      <c r="Q1773" s="8" t="s">
        <v>8290</v>
      </c>
    </row>
    <row r="1774" spans="1:17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54"/>
        <v>16</v>
      </c>
      <c r="O1774" s="7">
        <f t="shared" si="55"/>
        <v>45.157894736842103</v>
      </c>
      <c r="P1774" t="s">
        <v>8289</v>
      </c>
      <c r="Q1774" s="8" t="s">
        <v>8290</v>
      </c>
    </row>
    <row r="1775" spans="1:17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54"/>
        <v>6</v>
      </c>
      <c r="O1775" s="7">
        <f t="shared" si="55"/>
        <v>98.78947368421052</v>
      </c>
      <c r="P1775" t="s">
        <v>8289</v>
      </c>
      <c r="Q1775" s="8" t="s">
        <v>8290</v>
      </c>
    </row>
    <row r="1776" spans="1:17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54"/>
        <v>46</v>
      </c>
      <c r="O1776" s="7">
        <f t="shared" si="55"/>
        <v>88.307692307692307</v>
      </c>
      <c r="P1776" t="s">
        <v>8289</v>
      </c>
      <c r="Q1776" s="8" t="s">
        <v>8290</v>
      </c>
    </row>
    <row r="1777" spans="1:17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54"/>
        <v>65</v>
      </c>
      <c r="O1777" s="7">
        <f t="shared" si="55"/>
        <v>170.62903225806451</v>
      </c>
      <c r="P1777" t="s">
        <v>8289</v>
      </c>
      <c r="Q1777" s="8" t="s">
        <v>8290</v>
      </c>
    </row>
    <row r="1778" spans="1:17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54"/>
        <v>7</v>
      </c>
      <c r="O1778" s="7">
        <f t="shared" si="55"/>
        <v>83.75</v>
      </c>
      <c r="P1778" t="s">
        <v>8289</v>
      </c>
      <c r="Q1778" s="8" t="s">
        <v>8290</v>
      </c>
    </row>
    <row r="1779" spans="1:17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54"/>
        <v>14</v>
      </c>
      <c r="O1779" s="7">
        <f t="shared" si="55"/>
        <v>65.099999999999994</v>
      </c>
      <c r="P1779" t="s">
        <v>8289</v>
      </c>
      <c r="Q1779" s="8" t="s">
        <v>8290</v>
      </c>
    </row>
    <row r="1780" spans="1:17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54"/>
        <v>2</v>
      </c>
      <c r="O1780" s="7">
        <f t="shared" si="55"/>
        <v>66.333333333333329</v>
      </c>
      <c r="P1780" t="s">
        <v>8289</v>
      </c>
      <c r="Q1780" s="8" t="s">
        <v>8290</v>
      </c>
    </row>
    <row r="1781" spans="1:17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54"/>
        <v>36</v>
      </c>
      <c r="O1781" s="7">
        <f t="shared" si="55"/>
        <v>104.89473684210526</v>
      </c>
      <c r="P1781" t="s">
        <v>8289</v>
      </c>
      <c r="Q1781" s="8" t="s">
        <v>8290</v>
      </c>
    </row>
    <row r="1782" spans="1:17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54"/>
        <v>40</v>
      </c>
      <c r="O1782" s="7">
        <f t="shared" si="55"/>
        <v>78.440789473684205</v>
      </c>
      <c r="P1782" t="s">
        <v>8289</v>
      </c>
      <c r="Q1782" s="8" t="s">
        <v>8290</v>
      </c>
    </row>
    <row r="1783" spans="1:17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54"/>
        <v>26</v>
      </c>
      <c r="O1783" s="7">
        <f t="shared" si="55"/>
        <v>59.041666666666664</v>
      </c>
      <c r="P1783" t="s">
        <v>8289</v>
      </c>
      <c r="Q1783" s="8" t="s">
        <v>8290</v>
      </c>
    </row>
    <row r="1784" spans="1:17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54"/>
        <v>15</v>
      </c>
      <c r="O1784" s="7">
        <f t="shared" si="55"/>
        <v>71.34210526315789</v>
      </c>
      <c r="P1784" t="s">
        <v>8289</v>
      </c>
      <c r="Q1784" s="8" t="s">
        <v>8290</v>
      </c>
    </row>
    <row r="1785" spans="1:17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54"/>
        <v>24</v>
      </c>
      <c r="O1785" s="7">
        <f t="shared" si="55"/>
        <v>51.227027027027027</v>
      </c>
      <c r="P1785" t="s">
        <v>8289</v>
      </c>
      <c r="Q1785" s="8" t="s">
        <v>8290</v>
      </c>
    </row>
    <row r="1786" spans="1:17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54"/>
        <v>40</v>
      </c>
      <c r="O1786" s="7">
        <f t="shared" si="55"/>
        <v>60.242424242424242</v>
      </c>
      <c r="P1786" t="s">
        <v>8289</v>
      </c>
      <c r="Q1786" s="8" t="s">
        <v>8290</v>
      </c>
    </row>
    <row r="1787" spans="1:17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54"/>
        <v>20</v>
      </c>
      <c r="O1787" s="7">
        <f t="shared" si="55"/>
        <v>44.935185185185183</v>
      </c>
      <c r="P1787" t="s">
        <v>8289</v>
      </c>
      <c r="Q1787" s="8" t="s">
        <v>8290</v>
      </c>
    </row>
    <row r="1788" spans="1:17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54"/>
        <v>48</v>
      </c>
      <c r="O1788" s="7">
        <f t="shared" si="55"/>
        <v>31.206896551724139</v>
      </c>
      <c r="P1788" t="s">
        <v>8289</v>
      </c>
      <c r="Q1788" s="8" t="s">
        <v>8290</v>
      </c>
    </row>
    <row r="1789" spans="1:17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54"/>
        <v>15</v>
      </c>
      <c r="O1789" s="7">
        <f t="shared" si="55"/>
        <v>63.875</v>
      </c>
      <c r="P1789" t="s">
        <v>8289</v>
      </c>
      <c r="Q1789" s="8" t="s">
        <v>8290</v>
      </c>
    </row>
    <row r="1790" spans="1:17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54"/>
        <v>1</v>
      </c>
      <c r="O1790" s="7">
        <f t="shared" si="55"/>
        <v>19</v>
      </c>
      <c r="P1790" t="s">
        <v>8289</v>
      </c>
      <c r="Q1790" s="8" t="s">
        <v>8290</v>
      </c>
    </row>
    <row r="1791" spans="1:17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54"/>
        <v>1</v>
      </c>
      <c r="O1791" s="7">
        <f t="shared" si="55"/>
        <v>10</v>
      </c>
      <c r="P1791" t="s">
        <v>8289</v>
      </c>
      <c r="Q1791" s="8" t="s">
        <v>8290</v>
      </c>
    </row>
    <row r="1792" spans="1:17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54"/>
        <v>5</v>
      </c>
      <c r="O1792" s="7">
        <f t="shared" si="55"/>
        <v>109.06666666666666</v>
      </c>
      <c r="P1792" t="s">
        <v>8289</v>
      </c>
      <c r="Q1792" s="8" t="s">
        <v>8290</v>
      </c>
    </row>
    <row r="1793" spans="1:17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54"/>
        <v>4</v>
      </c>
      <c r="O1793" s="7">
        <f t="shared" si="55"/>
        <v>26.75</v>
      </c>
      <c r="P1793" t="s">
        <v>8289</v>
      </c>
      <c r="Q1793" s="8" t="s">
        <v>8290</v>
      </c>
    </row>
    <row r="1794" spans="1:17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54"/>
        <v>61</v>
      </c>
      <c r="O1794" s="7">
        <f t="shared" si="55"/>
        <v>109.93525179856115</v>
      </c>
      <c r="P1794" t="s">
        <v>8289</v>
      </c>
      <c r="Q1794" s="8" t="s">
        <v>8290</v>
      </c>
    </row>
    <row r="1795" spans="1:17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56">ROUND(E1795/D1795*100,0)</f>
        <v>1</v>
      </c>
      <c r="O1795" s="7">
        <f t="shared" ref="O1795:O1858" si="57">IFERROR(E1795/L1795,"-")</f>
        <v>20</v>
      </c>
      <c r="P1795" t="s">
        <v>8289</v>
      </c>
      <c r="Q1795" s="8" t="s">
        <v>8290</v>
      </c>
    </row>
    <row r="1796" spans="1:17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56"/>
        <v>11</v>
      </c>
      <c r="O1796" s="7">
        <f t="shared" si="57"/>
        <v>55.388888888888886</v>
      </c>
      <c r="P1796" t="s">
        <v>8289</v>
      </c>
      <c r="Q1796" s="8" t="s">
        <v>8290</v>
      </c>
    </row>
    <row r="1797" spans="1:17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56"/>
        <v>39</v>
      </c>
      <c r="O1797" s="7">
        <f t="shared" si="57"/>
        <v>133.90123456790124</v>
      </c>
      <c r="P1797" t="s">
        <v>8289</v>
      </c>
      <c r="Q1797" s="8" t="s">
        <v>8290</v>
      </c>
    </row>
    <row r="1798" spans="1:17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56"/>
        <v>22</v>
      </c>
      <c r="O1798" s="7">
        <f t="shared" si="57"/>
        <v>48.720930232558139</v>
      </c>
      <c r="P1798" t="s">
        <v>8289</v>
      </c>
      <c r="Q1798" s="8" t="s">
        <v>8290</v>
      </c>
    </row>
    <row r="1799" spans="1:17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56"/>
        <v>68</v>
      </c>
      <c r="O1799" s="7">
        <f t="shared" si="57"/>
        <v>48.25</v>
      </c>
      <c r="P1799" t="s">
        <v>8289</v>
      </c>
      <c r="Q1799" s="8" t="s">
        <v>8290</v>
      </c>
    </row>
    <row r="1800" spans="1:17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56"/>
        <v>14</v>
      </c>
      <c r="O1800" s="7">
        <f t="shared" si="57"/>
        <v>58.972972972972975</v>
      </c>
      <c r="P1800" t="s">
        <v>8289</v>
      </c>
      <c r="Q1800" s="8" t="s">
        <v>8290</v>
      </c>
    </row>
    <row r="1801" spans="1:17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56"/>
        <v>2</v>
      </c>
      <c r="O1801" s="7">
        <f t="shared" si="57"/>
        <v>11.638333333333334</v>
      </c>
      <c r="P1801" t="s">
        <v>8289</v>
      </c>
      <c r="Q1801" s="8" t="s">
        <v>8290</v>
      </c>
    </row>
    <row r="1802" spans="1:17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56"/>
        <v>20</v>
      </c>
      <c r="O1802" s="7">
        <f t="shared" si="57"/>
        <v>83.716814159292042</v>
      </c>
      <c r="P1802" t="s">
        <v>8289</v>
      </c>
      <c r="Q1802" s="8" t="s">
        <v>8290</v>
      </c>
    </row>
    <row r="1803" spans="1:17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56"/>
        <v>14</v>
      </c>
      <c r="O1803" s="7">
        <f t="shared" si="57"/>
        <v>63.648648648648646</v>
      </c>
      <c r="P1803" t="s">
        <v>8289</v>
      </c>
      <c r="Q1803" s="8" t="s">
        <v>8290</v>
      </c>
    </row>
    <row r="1804" spans="1:17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56"/>
        <v>48</v>
      </c>
      <c r="O1804" s="7">
        <f t="shared" si="57"/>
        <v>94.277777777777771</v>
      </c>
      <c r="P1804" t="s">
        <v>8289</v>
      </c>
      <c r="Q1804" s="8" t="s">
        <v>8290</v>
      </c>
    </row>
    <row r="1805" spans="1:17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56"/>
        <v>31</v>
      </c>
      <c r="O1805" s="7">
        <f t="shared" si="57"/>
        <v>71.86666666666666</v>
      </c>
      <c r="P1805" t="s">
        <v>8289</v>
      </c>
      <c r="Q1805" s="8" t="s">
        <v>8290</v>
      </c>
    </row>
    <row r="1806" spans="1:17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56"/>
        <v>35</v>
      </c>
      <c r="O1806" s="7">
        <f t="shared" si="57"/>
        <v>104.84615384615384</v>
      </c>
      <c r="P1806" t="s">
        <v>8289</v>
      </c>
      <c r="Q1806" s="8" t="s">
        <v>8290</v>
      </c>
    </row>
    <row r="1807" spans="1:17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56"/>
        <v>36</v>
      </c>
      <c r="O1807" s="7">
        <f t="shared" si="57"/>
        <v>67.139344262295083</v>
      </c>
      <c r="P1807" t="s">
        <v>8289</v>
      </c>
      <c r="Q1807" s="8" t="s">
        <v>8290</v>
      </c>
    </row>
    <row r="1808" spans="1:17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56"/>
        <v>3</v>
      </c>
      <c r="O1808" s="7">
        <f t="shared" si="57"/>
        <v>73.875</v>
      </c>
      <c r="P1808" t="s">
        <v>8289</v>
      </c>
      <c r="Q1808" s="8" t="s">
        <v>8290</v>
      </c>
    </row>
    <row r="1809" spans="1:17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56"/>
        <v>11</v>
      </c>
      <c r="O1809" s="7">
        <f t="shared" si="57"/>
        <v>69.125</v>
      </c>
      <c r="P1809" t="s">
        <v>8289</v>
      </c>
      <c r="Q1809" s="8" t="s">
        <v>8290</v>
      </c>
    </row>
    <row r="1810" spans="1:17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56"/>
        <v>41</v>
      </c>
      <c r="O1810" s="7">
        <f t="shared" si="57"/>
        <v>120.77083333333333</v>
      </c>
      <c r="P1810" t="s">
        <v>8289</v>
      </c>
      <c r="Q1810" s="8" t="s">
        <v>8290</v>
      </c>
    </row>
    <row r="1811" spans="1:17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56"/>
        <v>11</v>
      </c>
      <c r="O1811" s="7">
        <f t="shared" si="57"/>
        <v>42.222222222222221</v>
      </c>
      <c r="P1811" t="s">
        <v>8289</v>
      </c>
      <c r="Q1811" s="8" t="s">
        <v>8290</v>
      </c>
    </row>
    <row r="1812" spans="1:17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56"/>
        <v>3</v>
      </c>
      <c r="O1812" s="7">
        <f t="shared" si="57"/>
        <v>7.5</v>
      </c>
      <c r="P1812" t="s">
        <v>8289</v>
      </c>
      <c r="Q1812" s="8" t="s">
        <v>8290</v>
      </c>
    </row>
    <row r="1813" spans="1:17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56"/>
        <v>0</v>
      </c>
      <c r="O1813" s="7">
        <f t="shared" si="57"/>
        <v>1.5384615384615385</v>
      </c>
      <c r="P1813" t="s">
        <v>8289</v>
      </c>
      <c r="Q1813" s="8" t="s">
        <v>8290</v>
      </c>
    </row>
    <row r="1814" spans="1:17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56"/>
        <v>13</v>
      </c>
      <c r="O1814" s="7">
        <f t="shared" si="57"/>
        <v>37.608695652173914</v>
      </c>
      <c r="P1814" t="s">
        <v>8289</v>
      </c>
      <c r="Q1814" s="8" t="s">
        <v>8290</v>
      </c>
    </row>
    <row r="1815" spans="1:17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56"/>
        <v>0</v>
      </c>
      <c r="O1815" s="7" t="str">
        <f t="shared" si="57"/>
        <v>-</v>
      </c>
      <c r="P1815" t="s">
        <v>8289</v>
      </c>
      <c r="Q1815" s="8" t="s">
        <v>8290</v>
      </c>
    </row>
    <row r="1816" spans="1:17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56"/>
        <v>49</v>
      </c>
      <c r="O1816" s="7">
        <f t="shared" si="57"/>
        <v>42.157142857142858</v>
      </c>
      <c r="P1816" t="s">
        <v>8289</v>
      </c>
      <c r="Q1816" s="8" t="s">
        <v>8290</v>
      </c>
    </row>
    <row r="1817" spans="1:17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56"/>
        <v>0</v>
      </c>
      <c r="O1817" s="7" t="str">
        <f t="shared" si="57"/>
        <v>-</v>
      </c>
      <c r="P1817" t="s">
        <v>8289</v>
      </c>
      <c r="Q1817" s="8" t="s">
        <v>8290</v>
      </c>
    </row>
    <row r="1818" spans="1:17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56"/>
        <v>2</v>
      </c>
      <c r="O1818" s="7">
        <f t="shared" si="57"/>
        <v>84.833333333333329</v>
      </c>
      <c r="P1818" t="s">
        <v>8289</v>
      </c>
      <c r="Q1818" s="8" t="s">
        <v>8290</v>
      </c>
    </row>
    <row r="1819" spans="1:17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56"/>
        <v>52</v>
      </c>
      <c r="O1819" s="7">
        <f t="shared" si="57"/>
        <v>94.19</v>
      </c>
      <c r="P1819" t="s">
        <v>8289</v>
      </c>
      <c r="Q1819" s="8" t="s">
        <v>8290</v>
      </c>
    </row>
    <row r="1820" spans="1:17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56"/>
        <v>0</v>
      </c>
      <c r="O1820" s="7" t="str">
        <f t="shared" si="57"/>
        <v>-</v>
      </c>
      <c r="P1820" t="s">
        <v>8289</v>
      </c>
      <c r="Q1820" s="8" t="s">
        <v>8290</v>
      </c>
    </row>
    <row r="1821" spans="1:17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56"/>
        <v>2</v>
      </c>
      <c r="O1821" s="7">
        <f t="shared" si="57"/>
        <v>6.25</v>
      </c>
      <c r="P1821" t="s">
        <v>8289</v>
      </c>
      <c r="Q1821" s="8" t="s">
        <v>8290</v>
      </c>
    </row>
    <row r="1822" spans="1:17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56"/>
        <v>7</v>
      </c>
      <c r="O1822" s="7">
        <f t="shared" si="57"/>
        <v>213.375</v>
      </c>
      <c r="P1822" t="s">
        <v>8289</v>
      </c>
      <c r="Q1822" s="8" t="s">
        <v>8290</v>
      </c>
    </row>
    <row r="1823" spans="1:17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56"/>
        <v>135</v>
      </c>
      <c r="O1823" s="7">
        <f t="shared" si="57"/>
        <v>59.162280701754383</v>
      </c>
      <c r="P1823" t="s">
        <v>8270</v>
      </c>
      <c r="Q1823" s="8" t="s">
        <v>8269</v>
      </c>
    </row>
    <row r="1824" spans="1:17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56"/>
        <v>100</v>
      </c>
      <c r="O1824" s="7">
        <f t="shared" si="57"/>
        <v>27.272727272727273</v>
      </c>
      <c r="P1824" t="s">
        <v>8270</v>
      </c>
      <c r="Q1824" s="8" t="s">
        <v>8269</v>
      </c>
    </row>
    <row r="1825" spans="1:17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56"/>
        <v>116</v>
      </c>
      <c r="O1825" s="7">
        <f t="shared" si="57"/>
        <v>24.575757575757574</v>
      </c>
      <c r="P1825" t="s">
        <v>8270</v>
      </c>
      <c r="Q1825" s="8" t="s">
        <v>8269</v>
      </c>
    </row>
    <row r="1826" spans="1:17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56"/>
        <v>100</v>
      </c>
      <c r="O1826" s="7">
        <f t="shared" si="57"/>
        <v>75.05</v>
      </c>
      <c r="P1826" t="s">
        <v>8270</v>
      </c>
      <c r="Q1826" s="8" t="s">
        <v>8269</v>
      </c>
    </row>
    <row r="1827" spans="1:17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56"/>
        <v>105</v>
      </c>
      <c r="O1827" s="7">
        <f t="shared" si="57"/>
        <v>42.02</v>
      </c>
      <c r="P1827" t="s">
        <v>8270</v>
      </c>
      <c r="Q1827" s="8" t="s">
        <v>8269</v>
      </c>
    </row>
    <row r="1828" spans="1:17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56"/>
        <v>101</v>
      </c>
      <c r="O1828" s="7">
        <f t="shared" si="57"/>
        <v>53.157894736842103</v>
      </c>
      <c r="P1828" t="s">
        <v>8270</v>
      </c>
      <c r="Q1828" s="8" t="s">
        <v>8269</v>
      </c>
    </row>
    <row r="1829" spans="1:17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56"/>
        <v>101</v>
      </c>
      <c r="O1829" s="7">
        <f t="shared" si="57"/>
        <v>83.885416666666671</v>
      </c>
      <c r="P1829" t="s">
        <v>8270</v>
      </c>
      <c r="Q1829" s="8" t="s">
        <v>8269</v>
      </c>
    </row>
    <row r="1830" spans="1:17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56"/>
        <v>100</v>
      </c>
      <c r="O1830" s="7">
        <f t="shared" si="57"/>
        <v>417.33333333333331</v>
      </c>
      <c r="P1830" t="s">
        <v>8270</v>
      </c>
      <c r="Q1830" s="8" t="s">
        <v>8269</v>
      </c>
    </row>
    <row r="1831" spans="1:17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56"/>
        <v>167</v>
      </c>
      <c r="O1831" s="7">
        <f t="shared" si="57"/>
        <v>75.765151515151516</v>
      </c>
      <c r="P1831" t="s">
        <v>8270</v>
      </c>
      <c r="Q1831" s="8" t="s">
        <v>8269</v>
      </c>
    </row>
    <row r="1832" spans="1:17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56"/>
        <v>102</v>
      </c>
      <c r="O1832" s="7">
        <f t="shared" si="57"/>
        <v>67.389380530973455</v>
      </c>
      <c r="P1832" t="s">
        <v>8270</v>
      </c>
      <c r="Q1832" s="8" t="s">
        <v>8269</v>
      </c>
    </row>
    <row r="1833" spans="1:17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56"/>
        <v>103</v>
      </c>
      <c r="O1833" s="7">
        <f t="shared" si="57"/>
        <v>73.571428571428569</v>
      </c>
      <c r="P1833" t="s">
        <v>8270</v>
      </c>
      <c r="Q1833" s="8" t="s">
        <v>8269</v>
      </c>
    </row>
    <row r="1834" spans="1:17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56"/>
        <v>143</v>
      </c>
      <c r="O1834" s="7">
        <f t="shared" si="57"/>
        <v>25</v>
      </c>
      <c r="P1834" t="s">
        <v>8270</v>
      </c>
      <c r="Q1834" s="8" t="s">
        <v>8269</v>
      </c>
    </row>
    <row r="1835" spans="1:17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56"/>
        <v>263</v>
      </c>
      <c r="O1835" s="7">
        <f t="shared" si="57"/>
        <v>42</v>
      </c>
      <c r="P1835" t="s">
        <v>8270</v>
      </c>
      <c r="Q1835" s="8" t="s">
        <v>8269</v>
      </c>
    </row>
    <row r="1836" spans="1:17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56"/>
        <v>118</v>
      </c>
      <c r="O1836" s="7">
        <f t="shared" si="57"/>
        <v>131.16666666666666</v>
      </c>
      <c r="P1836" t="s">
        <v>8270</v>
      </c>
      <c r="Q1836" s="8" t="s">
        <v>8269</v>
      </c>
    </row>
    <row r="1837" spans="1:17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56"/>
        <v>104</v>
      </c>
      <c r="O1837" s="7">
        <f t="shared" si="57"/>
        <v>47.272727272727273</v>
      </c>
      <c r="P1837" t="s">
        <v>8270</v>
      </c>
      <c r="Q1837" s="8" t="s">
        <v>8269</v>
      </c>
    </row>
    <row r="1838" spans="1:17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56"/>
        <v>200</v>
      </c>
      <c r="O1838" s="7">
        <f t="shared" si="57"/>
        <v>182.12727272727273</v>
      </c>
      <c r="P1838" t="s">
        <v>8270</v>
      </c>
      <c r="Q1838" s="8" t="s">
        <v>8269</v>
      </c>
    </row>
    <row r="1839" spans="1:17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56"/>
        <v>307</v>
      </c>
      <c r="O1839" s="7">
        <f t="shared" si="57"/>
        <v>61.366666666666667</v>
      </c>
      <c r="P1839" t="s">
        <v>8270</v>
      </c>
      <c r="Q1839" s="8" t="s">
        <v>8269</v>
      </c>
    </row>
    <row r="1840" spans="1:17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56"/>
        <v>100</v>
      </c>
      <c r="O1840" s="7">
        <f t="shared" si="57"/>
        <v>35.767499999999998</v>
      </c>
      <c r="P1840" t="s">
        <v>8270</v>
      </c>
      <c r="Q1840" s="8" t="s">
        <v>8269</v>
      </c>
    </row>
    <row r="1841" spans="1:17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56"/>
        <v>205</v>
      </c>
      <c r="O1841" s="7">
        <f t="shared" si="57"/>
        <v>45.62222222222222</v>
      </c>
      <c r="P1841" t="s">
        <v>8270</v>
      </c>
      <c r="Q1841" s="8" t="s">
        <v>8269</v>
      </c>
    </row>
    <row r="1842" spans="1:17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56"/>
        <v>109</v>
      </c>
      <c r="O1842" s="7">
        <f t="shared" si="57"/>
        <v>75.384615384615387</v>
      </c>
      <c r="P1842" t="s">
        <v>8270</v>
      </c>
      <c r="Q1842" s="8" t="s">
        <v>8269</v>
      </c>
    </row>
    <row r="1843" spans="1:17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56"/>
        <v>102</v>
      </c>
      <c r="O1843" s="7">
        <f t="shared" si="57"/>
        <v>50.875</v>
      </c>
      <c r="P1843" t="s">
        <v>8270</v>
      </c>
      <c r="Q1843" s="8" t="s">
        <v>8269</v>
      </c>
    </row>
    <row r="1844" spans="1:17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56"/>
        <v>125</v>
      </c>
      <c r="O1844" s="7">
        <f t="shared" si="57"/>
        <v>119.28571428571429</v>
      </c>
      <c r="P1844" t="s">
        <v>8270</v>
      </c>
      <c r="Q1844" s="8" t="s">
        <v>8269</v>
      </c>
    </row>
    <row r="1845" spans="1:17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56"/>
        <v>124</v>
      </c>
      <c r="O1845" s="7">
        <f t="shared" si="57"/>
        <v>92.541865671641801</v>
      </c>
      <c r="P1845" t="s">
        <v>8270</v>
      </c>
      <c r="Q1845" s="8" t="s">
        <v>8269</v>
      </c>
    </row>
    <row r="1846" spans="1:17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56"/>
        <v>101</v>
      </c>
      <c r="O1846" s="7">
        <f t="shared" si="57"/>
        <v>76.05</v>
      </c>
      <c r="P1846" t="s">
        <v>8270</v>
      </c>
      <c r="Q1846" s="8" t="s">
        <v>8269</v>
      </c>
    </row>
    <row r="1847" spans="1:17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56"/>
        <v>100</v>
      </c>
      <c r="O1847" s="7">
        <f t="shared" si="57"/>
        <v>52.631578947368418</v>
      </c>
      <c r="P1847" t="s">
        <v>8270</v>
      </c>
      <c r="Q1847" s="8" t="s">
        <v>8269</v>
      </c>
    </row>
    <row r="1848" spans="1:17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56"/>
        <v>138</v>
      </c>
      <c r="O1848" s="7">
        <f t="shared" si="57"/>
        <v>98.990430622009569</v>
      </c>
      <c r="P1848" t="s">
        <v>8270</v>
      </c>
      <c r="Q1848" s="8" t="s">
        <v>8269</v>
      </c>
    </row>
    <row r="1849" spans="1:17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56"/>
        <v>121</v>
      </c>
      <c r="O1849" s="7">
        <f t="shared" si="57"/>
        <v>79.526315789473685</v>
      </c>
      <c r="P1849" t="s">
        <v>8270</v>
      </c>
      <c r="Q1849" s="8" t="s">
        <v>8269</v>
      </c>
    </row>
    <row r="1850" spans="1:17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56"/>
        <v>107</v>
      </c>
      <c r="O1850" s="7">
        <f t="shared" si="57"/>
        <v>134.20833333333334</v>
      </c>
      <c r="P1850" t="s">
        <v>8270</v>
      </c>
      <c r="Q1850" s="8" t="s">
        <v>8269</v>
      </c>
    </row>
    <row r="1851" spans="1:17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56"/>
        <v>100</v>
      </c>
      <c r="O1851" s="7">
        <f t="shared" si="57"/>
        <v>37.625</v>
      </c>
      <c r="P1851" t="s">
        <v>8270</v>
      </c>
      <c r="Q1851" s="8" t="s">
        <v>8269</v>
      </c>
    </row>
    <row r="1852" spans="1:17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56"/>
        <v>102</v>
      </c>
      <c r="O1852" s="7">
        <f t="shared" si="57"/>
        <v>51.044692737430168</v>
      </c>
      <c r="P1852" t="s">
        <v>8270</v>
      </c>
      <c r="Q1852" s="8" t="s">
        <v>8269</v>
      </c>
    </row>
    <row r="1853" spans="1:17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56"/>
        <v>100</v>
      </c>
      <c r="O1853" s="7">
        <f t="shared" si="57"/>
        <v>50.03846153846154</v>
      </c>
      <c r="P1853" t="s">
        <v>8270</v>
      </c>
      <c r="Q1853" s="8" t="s">
        <v>8269</v>
      </c>
    </row>
    <row r="1854" spans="1:17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56"/>
        <v>117</v>
      </c>
      <c r="O1854" s="7">
        <f t="shared" si="57"/>
        <v>133.93129770992365</v>
      </c>
      <c r="P1854" t="s">
        <v>8270</v>
      </c>
      <c r="Q1854" s="8" t="s">
        <v>8269</v>
      </c>
    </row>
    <row r="1855" spans="1:17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56"/>
        <v>102</v>
      </c>
      <c r="O1855" s="7">
        <f t="shared" si="57"/>
        <v>58.214285714285715</v>
      </c>
      <c r="P1855" t="s">
        <v>8270</v>
      </c>
      <c r="Q1855" s="8" t="s">
        <v>8269</v>
      </c>
    </row>
    <row r="1856" spans="1:17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56"/>
        <v>102</v>
      </c>
      <c r="O1856" s="7">
        <f t="shared" si="57"/>
        <v>88.037643678160919</v>
      </c>
      <c r="P1856" t="s">
        <v>8270</v>
      </c>
      <c r="Q1856" s="8" t="s">
        <v>8269</v>
      </c>
    </row>
    <row r="1857" spans="1:17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56"/>
        <v>154</v>
      </c>
      <c r="O1857" s="7">
        <f t="shared" si="57"/>
        <v>70.576753926701571</v>
      </c>
      <c r="P1857" t="s">
        <v>8270</v>
      </c>
      <c r="Q1857" s="8" t="s">
        <v>8269</v>
      </c>
    </row>
    <row r="1858" spans="1:17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56"/>
        <v>101</v>
      </c>
      <c r="O1858" s="7">
        <f t="shared" si="57"/>
        <v>53.289473684210527</v>
      </c>
      <c r="P1858" t="s">
        <v>8270</v>
      </c>
      <c r="Q1858" s="8" t="s">
        <v>8269</v>
      </c>
    </row>
    <row r="1859" spans="1:17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58">ROUND(E1859/D1859*100,0)</f>
        <v>100</v>
      </c>
      <c r="O1859" s="7">
        <f t="shared" ref="O1859:O1922" si="59">IFERROR(E1859/L1859,"-")</f>
        <v>136.36363636363637</v>
      </c>
      <c r="P1859" t="s">
        <v>8270</v>
      </c>
      <c r="Q1859" s="8" t="s">
        <v>8269</v>
      </c>
    </row>
    <row r="1860" spans="1:17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58"/>
        <v>109</v>
      </c>
      <c r="O1860" s="7">
        <f t="shared" si="59"/>
        <v>40.547315436241611</v>
      </c>
      <c r="P1860" t="s">
        <v>8270</v>
      </c>
      <c r="Q1860" s="8" t="s">
        <v>8269</v>
      </c>
    </row>
    <row r="1861" spans="1:17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58"/>
        <v>132</v>
      </c>
      <c r="O1861" s="7">
        <f t="shared" si="59"/>
        <v>70.625</v>
      </c>
      <c r="P1861" t="s">
        <v>8270</v>
      </c>
      <c r="Q1861" s="8" t="s">
        <v>8269</v>
      </c>
    </row>
    <row r="1862" spans="1:17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58"/>
        <v>133</v>
      </c>
      <c r="O1862" s="7">
        <f t="shared" si="59"/>
        <v>52.684210526315788</v>
      </c>
      <c r="P1862" t="s">
        <v>8270</v>
      </c>
      <c r="Q1862" s="8" t="s">
        <v>8269</v>
      </c>
    </row>
    <row r="1863" spans="1:17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58"/>
        <v>0</v>
      </c>
      <c r="O1863" s="7" t="str">
        <f t="shared" si="59"/>
        <v>-</v>
      </c>
      <c r="P1863" t="s">
        <v>8271</v>
      </c>
      <c r="Q1863" s="8" t="s">
        <v>8308</v>
      </c>
    </row>
    <row r="1864" spans="1:17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58"/>
        <v>8</v>
      </c>
      <c r="O1864" s="7">
        <f t="shared" si="59"/>
        <v>90.9375</v>
      </c>
      <c r="P1864" t="s">
        <v>8271</v>
      </c>
      <c r="Q1864" s="8" t="s">
        <v>8308</v>
      </c>
    </row>
    <row r="1865" spans="1:17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58"/>
        <v>0</v>
      </c>
      <c r="O1865" s="7">
        <f t="shared" si="59"/>
        <v>5</v>
      </c>
      <c r="P1865" t="s">
        <v>8271</v>
      </c>
      <c r="Q1865" s="8" t="s">
        <v>8308</v>
      </c>
    </row>
    <row r="1866" spans="1:17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58"/>
        <v>43</v>
      </c>
      <c r="O1866" s="7">
        <f t="shared" si="59"/>
        <v>58.083333333333336</v>
      </c>
      <c r="P1866" t="s">
        <v>8271</v>
      </c>
      <c r="Q1866" s="8" t="s">
        <v>8308</v>
      </c>
    </row>
    <row r="1867" spans="1:17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58"/>
        <v>0</v>
      </c>
      <c r="O1867" s="7">
        <f t="shared" si="59"/>
        <v>2</v>
      </c>
      <c r="P1867" t="s">
        <v>8271</v>
      </c>
      <c r="Q1867" s="8" t="s">
        <v>8308</v>
      </c>
    </row>
    <row r="1868" spans="1:17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58"/>
        <v>1</v>
      </c>
      <c r="O1868" s="7">
        <f t="shared" si="59"/>
        <v>62.5</v>
      </c>
      <c r="P1868" t="s">
        <v>8271</v>
      </c>
      <c r="Q1868" s="8" t="s">
        <v>8308</v>
      </c>
    </row>
    <row r="1869" spans="1:17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58"/>
        <v>0</v>
      </c>
      <c r="O1869" s="7">
        <f t="shared" si="59"/>
        <v>10</v>
      </c>
      <c r="P1869" t="s">
        <v>8271</v>
      </c>
      <c r="Q1869" s="8" t="s">
        <v>8308</v>
      </c>
    </row>
    <row r="1870" spans="1:17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58"/>
        <v>5</v>
      </c>
      <c r="O1870" s="7">
        <f t="shared" si="59"/>
        <v>71.588235294117652</v>
      </c>
      <c r="P1870" t="s">
        <v>8271</v>
      </c>
      <c r="Q1870" s="8" t="s">
        <v>8308</v>
      </c>
    </row>
    <row r="1871" spans="1:17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58"/>
        <v>0</v>
      </c>
      <c r="O1871" s="7" t="str">
        <f t="shared" si="59"/>
        <v>-</v>
      </c>
      <c r="P1871" t="s">
        <v>8271</v>
      </c>
      <c r="Q1871" s="8" t="s">
        <v>8308</v>
      </c>
    </row>
    <row r="1872" spans="1:17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58"/>
        <v>10</v>
      </c>
      <c r="O1872" s="7">
        <f t="shared" si="59"/>
        <v>32.81818181818182</v>
      </c>
      <c r="P1872" t="s">
        <v>8271</v>
      </c>
      <c r="Q1872" s="8" t="s">
        <v>8308</v>
      </c>
    </row>
    <row r="1873" spans="1:17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58"/>
        <v>72</v>
      </c>
      <c r="O1873" s="7">
        <f t="shared" si="59"/>
        <v>49.11578947368421</v>
      </c>
      <c r="P1873" t="s">
        <v>8271</v>
      </c>
      <c r="Q1873" s="8" t="s">
        <v>8308</v>
      </c>
    </row>
    <row r="1874" spans="1:17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58"/>
        <v>1</v>
      </c>
      <c r="O1874" s="7">
        <f t="shared" si="59"/>
        <v>16.307692307692307</v>
      </c>
      <c r="P1874" t="s">
        <v>8271</v>
      </c>
      <c r="Q1874" s="8" t="s">
        <v>8308</v>
      </c>
    </row>
    <row r="1875" spans="1:17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58"/>
        <v>0</v>
      </c>
      <c r="O1875" s="7">
        <f t="shared" si="59"/>
        <v>18</v>
      </c>
      <c r="P1875" t="s">
        <v>8271</v>
      </c>
      <c r="Q1875" s="8" t="s">
        <v>8308</v>
      </c>
    </row>
    <row r="1876" spans="1:17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58"/>
        <v>0</v>
      </c>
      <c r="O1876" s="7">
        <f t="shared" si="59"/>
        <v>13</v>
      </c>
      <c r="P1876" t="s">
        <v>8271</v>
      </c>
      <c r="Q1876" s="8" t="s">
        <v>8308</v>
      </c>
    </row>
    <row r="1877" spans="1:17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58"/>
        <v>1</v>
      </c>
      <c r="O1877" s="7">
        <f t="shared" si="59"/>
        <v>17</v>
      </c>
      <c r="P1877" t="s">
        <v>8271</v>
      </c>
      <c r="Q1877" s="8" t="s">
        <v>8308</v>
      </c>
    </row>
    <row r="1878" spans="1:17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58"/>
        <v>0</v>
      </c>
      <c r="O1878" s="7" t="str">
        <f t="shared" si="59"/>
        <v>-</v>
      </c>
      <c r="P1878" t="s">
        <v>8271</v>
      </c>
      <c r="Q1878" s="8" t="s">
        <v>8308</v>
      </c>
    </row>
    <row r="1879" spans="1:17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58"/>
        <v>0</v>
      </c>
      <c r="O1879" s="7" t="str">
        <f t="shared" si="59"/>
        <v>-</v>
      </c>
      <c r="P1879" t="s">
        <v>8271</v>
      </c>
      <c r="Q1879" s="8" t="s">
        <v>8308</v>
      </c>
    </row>
    <row r="1880" spans="1:17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58"/>
        <v>0</v>
      </c>
      <c r="O1880" s="7" t="str">
        <f t="shared" si="59"/>
        <v>-</v>
      </c>
      <c r="P1880" t="s">
        <v>8271</v>
      </c>
      <c r="Q1880" s="8" t="s">
        <v>8308</v>
      </c>
    </row>
    <row r="1881" spans="1:17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58"/>
        <v>0</v>
      </c>
      <c r="O1881" s="7">
        <f t="shared" si="59"/>
        <v>3</v>
      </c>
      <c r="P1881" t="s">
        <v>8271</v>
      </c>
      <c r="Q1881" s="8" t="s">
        <v>8308</v>
      </c>
    </row>
    <row r="1882" spans="1:17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58"/>
        <v>20</v>
      </c>
      <c r="O1882" s="7">
        <f t="shared" si="59"/>
        <v>41.833333333333336</v>
      </c>
      <c r="P1882" t="s">
        <v>8271</v>
      </c>
      <c r="Q1882" s="8" t="s">
        <v>8308</v>
      </c>
    </row>
    <row r="1883" spans="1:17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58"/>
        <v>173</v>
      </c>
      <c r="O1883" s="7">
        <f t="shared" si="59"/>
        <v>49.338428571428572</v>
      </c>
      <c r="P1883" t="s">
        <v>8270</v>
      </c>
      <c r="Q1883" s="8" t="s">
        <v>8305</v>
      </c>
    </row>
    <row r="1884" spans="1:17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58"/>
        <v>101</v>
      </c>
      <c r="O1884" s="7">
        <f t="shared" si="59"/>
        <v>41.728395061728392</v>
      </c>
      <c r="P1884" t="s">
        <v>8270</v>
      </c>
      <c r="Q1884" s="8" t="s">
        <v>8305</v>
      </c>
    </row>
    <row r="1885" spans="1:17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58"/>
        <v>105</v>
      </c>
      <c r="O1885" s="7">
        <f t="shared" si="59"/>
        <v>32.71875</v>
      </c>
      <c r="P1885" t="s">
        <v>8270</v>
      </c>
      <c r="Q1885" s="8" t="s">
        <v>8305</v>
      </c>
    </row>
    <row r="1886" spans="1:17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58"/>
        <v>135</v>
      </c>
      <c r="O1886" s="7">
        <f t="shared" si="59"/>
        <v>51.96153846153846</v>
      </c>
      <c r="P1886" t="s">
        <v>8270</v>
      </c>
      <c r="Q1886" s="8" t="s">
        <v>8305</v>
      </c>
    </row>
    <row r="1887" spans="1:17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58"/>
        <v>116</v>
      </c>
      <c r="O1887" s="7">
        <f t="shared" si="59"/>
        <v>50.685714285714283</v>
      </c>
      <c r="P1887" t="s">
        <v>8270</v>
      </c>
      <c r="Q1887" s="8" t="s">
        <v>8305</v>
      </c>
    </row>
    <row r="1888" spans="1:17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58"/>
        <v>102</v>
      </c>
      <c r="O1888" s="7">
        <f t="shared" si="59"/>
        <v>42.241379310344826</v>
      </c>
      <c r="P1888" t="s">
        <v>8270</v>
      </c>
      <c r="Q1888" s="8" t="s">
        <v>8305</v>
      </c>
    </row>
    <row r="1889" spans="1:17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58"/>
        <v>111</v>
      </c>
      <c r="O1889" s="7">
        <f t="shared" si="59"/>
        <v>416.875</v>
      </c>
      <c r="P1889" t="s">
        <v>8270</v>
      </c>
      <c r="Q1889" s="8" t="s">
        <v>8305</v>
      </c>
    </row>
    <row r="1890" spans="1:17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58"/>
        <v>166</v>
      </c>
      <c r="O1890" s="7">
        <f t="shared" si="59"/>
        <v>46.651685393258425</v>
      </c>
      <c r="P1890" t="s">
        <v>8270</v>
      </c>
      <c r="Q1890" s="8" t="s">
        <v>8305</v>
      </c>
    </row>
    <row r="1891" spans="1:17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58"/>
        <v>107</v>
      </c>
      <c r="O1891" s="7">
        <f t="shared" si="59"/>
        <v>48.454545454545453</v>
      </c>
      <c r="P1891" t="s">
        <v>8270</v>
      </c>
      <c r="Q1891" s="8" t="s">
        <v>8305</v>
      </c>
    </row>
    <row r="1892" spans="1:17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58"/>
        <v>145</v>
      </c>
      <c r="O1892" s="7">
        <f t="shared" si="59"/>
        <v>70.5289837398374</v>
      </c>
      <c r="P1892" t="s">
        <v>8270</v>
      </c>
      <c r="Q1892" s="8" t="s">
        <v>8305</v>
      </c>
    </row>
    <row r="1893" spans="1:17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58"/>
        <v>106</v>
      </c>
      <c r="O1893" s="7">
        <f t="shared" si="59"/>
        <v>87.958333333333329</v>
      </c>
      <c r="P1893" t="s">
        <v>8270</v>
      </c>
      <c r="Q1893" s="8" t="s">
        <v>8305</v>
      </c>
    </row>
    <row r="1894" spans="1:17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58"/>
        <v>137</v>
      </c>
      <c r="O1894" s="7">
        <f t="shared" si="59"/>
        <v>26.26923076923077</v>
      </c>
      <c r="P1894" t="s">
        <v>8270</v>
      </c>
      <c r="Q1894" s="8" t="s">
        <v>8305</v>
      </c>
    </row>
    <row r="1895" spans="1:17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58"/>
        <v>104</v>
      </c>
      <c r="O1895" s="7">
        <f t="shared" si="59"/>
        <v>57.777777777777779</v>
      </c>
      <c r="P1895" t="s">
        <v>8270</v>
      </c>
      <c r="Q1895" s="8" t="s">
        <v>8305</v>
      </c>
    </row>
    <row r="1896" spans="1:17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58"/>
        <v>115</v>
      </c>
      <c r="O1896" s="7">
        <f t="shared" si="59"/>
        <v>57.25</v>
      </c>
      <c r="P1896" t="s">
        <v>8270</v>
      </c>
      <c r="Q1896" s="8" t="s">
        <v>8305</v>
      </c>
    </row>
    <row r="1897" spans="1:17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58"/>
        <v>102</v>
      </c>
      <c r="O1897" s="7">
        <f t="shared" si="59"/>
        <v>196.34042553191489</v>
      </c>
      <c r="P1897" t="s">
        <v>8270</v>
      </c>
      <c r="Q1897" s="8" t="s">
        <v>8305</v>
      </c>
    </row>
    <row r="1898" spans="1:17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58"/>
        <v>124</v>
      </c>
      <c r="O1898" s="7">
        <f t="shared" si="59"/>
        <v>43</v>
      </c>
      <c r="P1898" t="s">
        <v>8270</v>
      </c>
      <c r="Q1898" s="8" t="s">
        <v>8305</v>
      </c>
    </row>
    <row r="1899" spans="1:17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58"/>
        <v>102</v>
      </c>
      <c r="O1899" s="7">
        <f t="shared" si="59"/>
        <v>35.551912568306008</v>
      </c>
      <c r="P1899" t="s">
        <v>8270</v>
      </c>
      <c r="Q1899" s="8" t="s">
        <v>8305</v>
      </c>
    </row>
    <row r="1900" spans="1:17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58"/>
        <v>145</v>
      </c>
      <c r="O1900" s="7">
        <f t="shared" si="59"/>
        <v>68.80952380952381</v>
      </c>
      <c r="P1900" t="s">
        <v>8270</v>
      </c>
      <c r="Q1900" s="8" t="s">
        <v>8305</v>
      </c>
    </row>
    <row r="1901" spans="1:17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58"/>
        <v>133</v>
      </c>
      <c r="O1901" s="7">
        <f t="shared" si="59"/>
        <v>28.571428571428573</v>
      </c>
      <c r="P1901" t="s">
        <v>8270</v>
      </c>
      <c r="Q1901" s="8" t="s">
        <v>8305</v>
      </c>
    </row>
    <row r="1902" spans="1:17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58"/>
        <v>109</v>
      </c>
      <c r="O1902" s="7">
        <f t="shared" si="59"/>
        <v>50.631666666666668</v>
      </c>
      <c r="P1902" t="s">
        <v>8270</v>
      </c>
      <c r="Q1902" s="8" t="s">
        <v>8305</v>
      </c>
    </row>
    <row r="1903" spans="1:17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58"/>
        <v>3</v>
      </c>
      <c r="O1903" s="7">
        <f t="shared" si="59"/>
        <v>106.8</v>
      </c>
      <c r="P1903" t="s">
        <v>8279</v>
      </c>
      <c r="Q1903" s="8" t="s">
        <v>8296</v>
      </c>
    </row>
    <row r="1904" spans="1:17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58"/>
        <v>1</v>
      </c>
      <c r="O1904" s="7">
        <f t="shared" si="59"/>
        <v>4</v>
      </c>
      <c r="P1904" t="s">
        <v>8279</v>
      </c>
      <c r="Q1904" s="8" t="s">
        <v>8296</v>
      </c>
    </row>
    <row r="1905" spans="1:17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58"/>
        <v>47</v>
      </c>
      <c r="O1905" s="7">
        <f t="shared" si="59"/>
        <v>34.097560975609753</v>
      </c>
      <c r="P1905" t="s">
        <v>8279</v>
      </c>
      <c r="Q1905" s="8" t="s">
        <v>8296</v>
      </c>
    </row>
    <row r="1906" spans="1:17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58"/>
        <v>0</v>
      </c>
      <c r="O1906" s="7">
        <f t="shared" si="59"/>
        <v>25</v>
      </c>
      <c r="P1906" t="s">
        <v>8279</v>
      </c>
      <c r="Q1906" s="8" t="s">
        <v>8296</v>
      </c>
    </row>
    <row r="1907" spans="1:17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58"/>
        <v>0</v>
      </c>
      <c r="O1907" s="7">
        <f t="shared" si="59"/>
        <v>10.5</v>
      </c>
      <c r="P1907" t="s">
        <v>8279</v>
      </c>
      <c r="Q1907" s="8" t="s">
        <v>8296</v>
      </c>
    </row>
    <row r="1908" spans="1:17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58"/>
        <v>43</v>
      </c>
      <c r="O1908" s="7">
        <f t="shared" si="59"/>
        <v>215.95959595959596</v>
      </c>
      <c r="P1908" t="s">
        <v>8279</v>
      </c>
      <c r="Q1908" s="8" t="s">
        <v>8296</v>
      </c>
    </row>
    <row r="1909" spans="1:17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58"/>
        <v>0</v>
      </c>
      <c r="O1909" s="7">
        <f t="shared" si="59"/>
        <v>21.25</v>
      </c>
      <c r="P1909" t="s">
        <v>8279</v>
      </c>
      <c r="Q1909" s="8" t="s">
        <v>8296</v>
      </c>
    </row>
    <row r="1910" spans="1:17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58"/>
        <v>2</v>
      </c>
      <c r="O1910" s="7">
        <f t="shared" si="59"/>
        <v>108.25</v>
      </c>
      <c r="P1910" t="s">
        <v>8279</v>
      </c>
      <c r="Q1910" s="8" t="s">
        <v>8296</v>
      </c>
    </row>
    <row r="1911" spans="1:17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58"/>
        <v>14</v>
      </c>
      <c r="O1911" s="7">
        <f t="shared" si="59"/>
        <v>129.97368421052633</v>
      </c>
      <c r="P1911" t="s">
        <v>8279</v>
      </c>
      <c r="Q1911" s="8" t="s">
        <v>8296</v>
      </c>
    </row>
    <row r="1912" spans="1:17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58"/>
        <v>39</v>
      </c>
      <c r="O1912" s="7">
        <f t="shared" si="59"/>
        <v>117.49473684210527</v>
      </c>
      <c r="P1912" t="s">
        <v>8279</v>
      </c>
      <c r="Q1912" s="8" t="s">
        <v>8296</v>
      </c>
    </row>
    <row r="1913" spans="1:17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58"/>
        <v>0</v>
      </c>
      <c r="O1913" s="7">
        <f t="shared" si="59"/>
        <v>10</v>
      </c>
      <c r="P1913" t="s">
        <v>8279</v>
      </c>
      <c r="Q1913" s="8" t="s">
        <v>8296</v>
      </c>
    </row>
    <row r="1914" spans="1:17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58"/>
        <v>59</v>
      </c>
      <c r="O1914" s="7">
        <f t="shared" si="59"/>
        <v>70.595238095238102</v>
      </c>
      <c r="P1914" t="s">
        <v>8279</v>
      </c>
      <c r="Q1914" s="8" t="s">
        <v>8296</v>
      </c>
    </row>
    <row r="1915" spans="1:17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58"/>
        <v>1</v>
      </c>
      <c r="O1915" s="7">
        <f t="shared" si="59"/>
        <v>24.5</v>
      </c>
      <c r="P1915" t="s">
        <v>8279</v>
      </c>
      <c r="Q1915" s="8" t="s">
        <v>8296</v>
      </c>
    </row>
    <row r="1916" spans="1:17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58"/>
        <v>9</v>
      </c>
      <c r="O1916" s="7">
        <f t="shared" si="59"/>
        <v>30</v>
      </c>
      <c r="P1916" t="s">
        <v>8279</v>
      </c>
      <c r="Q1916" s="8" t="s">
        <v>8296</v>
      </c>
    </row>
    <row r="1917" spans="1:17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58"/>
        <v>2</v>
      </c>
      <c r="O1917" s="7">
        <f t="shared" si="59"/>
        <v>2</v>
      </c>
      <c r="P1917" t="s">
        <v>8279</v>
      </c>
      <c r="Q1917" s="8" t="s">
        <v>8296</v>
      </c>
    </row>
    <row r="1918" spans="1:17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58"/>
        <v>1</v>
      </c>
      <c r="O1918" s="7">
        <f t="shared" si="59"/>
        <v>17</v>
      </c>
      <c r="P1918" t="s">
        <v>8279</v>
      </c>
      <c r="Q1918" s="8" t="s">
        <v>8296</v>
      </c>
    </row>
    <row r="1919" spans="1:17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58"/>
        <v>53</v>
      </c>
      <c r="O1919" s="7">
        <f t="shared" si="59"/>
        <v>2928.9285714285716</v>
      </c>
      <c r="P1919" t="s">
        <v>8279</v>
      </c>
      <c r="Q1919" s="8" t="s">
        <v>8296</v>
      </c>
    </row>
    <row r="1920" spans="1:17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58"/>
        <v>1</v>
      </c>
      <c r="O1920" s="7">
        <f t="shared" si="59"/>
        <v>28.888888888888889</v>
      </c>
      <c r="P1920" t="s">
        <v>8279</v>
      </c>
      <c r="Q1920" s="8" t="s">
        <v>8296</v>
      </c>
    </row>
    <row r="1921" spans="1:17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58"/>
        <v>47</v>
      </c>
      <c r="O1921" s="7">
        <f t="shared" si="59"/>
        <v>29.625</v>
      </c>
      <c r="P1921" t="s">
        <v>8279</v>
      </c>
      <c r="Q1921" s="8" t="s">
        <v>8296</v>
      </c>
    </row>
    <row r="1922" spans="1:17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58"/>
        <v>43</v>
      </c>
      <c r="O1922" s="7">
        <f t="shared" si="59"/>
        <v>40.980952380952381</v>
      </c>
      <c r="P1922" t="s">
        <v>8279</v>
      </c>
      <c r="Q1922" s="8" t="s">
        <v>8296</v>
      </c>
    </row>
    <row r="1923" spans="1:17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60">ROUND(E1923/D1923*100,0)</f>
        <v>137</v>
      </c>
      <c r="O1923" s="7">
        <f t="shared" ref="O1923:O1986" si="61">IFERROR(E1923/L1923,"-")</f>
        <v>54</v>
      </c>
      <c r="P1923" t="s">
        <v>8270</v>
      </c>
      <c r="Q1923" s="8" t="s">
        <v>8305</v>
      </c>
    </row>
    <row r="1924" spans="1:17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60"/>
        <v>116</v>
      </c>
      <c r="O1924" s="7">
        <f t="shared" si="61"/>
        <v>36.109375</v>
      </c>
      <c r="P1924" t="s">
        <v>8270</v>
      </c>
      <c r="Q1924" s="8" t="s">
        <v>8305</v>
      </c>
    </row>
    <row r="1925" spans="1:17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60"/>
        <v>241</v>
      </c>
      <c r="O1925" s="7">
        <f t="shared" si="61"/>
        <v>23.153846153846153</v>
      </c>
      <c r="P1925" t="s">
        <v>8270</v>
      </c>
      <c r="Q1925" s="8" t="s">
        <v>8305</v>
      </c>
    </row>
    <row r="1926" spans="1:17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60"/>
        <v>114</v>
      </c>
      <c r="O1926" s="7">
        <f t="shared" si="61"/>
        <v>104</v>
      </c>
      <c r="P1926" t="s">
        <v>8270</v>
      </c>
      <c r="Q1926" s="8" t="s">
        <v>8305</v>
      </c>
    </row>
    <row r="1927" spans="1:17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60"/>
        <v>110</v>
      </c>
      <c r="O1927" s="7">
        <f t="shared" si="61"/>
        <v>31.826923076923077</v>
      </c>
      <c r="P1927" t="s">
        <v>8270</v>
      </c>
      <c r="Q1927" s="8" t="s">
        <v>8305</v>
      </c>
    </row>
    <row r="1928" spans="1:17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60"/>
        <v>195</v>
      </c>
      <c r="O1928" s="7">
        <f t="shared" si="61"/>
        <v>27.3896261682243</v>
      </c>
      <c r="P1928" t="s">
        <v>8270</v>
      </c>
      <c r="Q1928" s="8" t="s">
        <v>8305</v>
      </c>
    </row>
    <row r="1929" spans="1:17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60"/>
        <v>103</v>
      </c>
      <c r="O1929" s="7">
        <f t="shared" si="61"/>
        <v>56.363636363636367</v>
      </c>
      <c r="P1929" t="s">
        <v>8270</v>
      </c>
      <c r="Q1929" s="8" t="s">
        <v>8305</v>
      </c>
    </row>
    <row r="1930" spans="1:17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60"/>
        <v>103</v>
      </c>
      <c r="O1930" s="7">
        <f t="shared" si="61"/>
        <v>77.352941176470594</v>
      </c>
      <c r="P1930" t="s">
        <v>8270</v>
      </c>
      <c r="Q1930" s="8" t="s">
        <v>8305</v>
      </c>
    </row>
    <row r="1931" spans="1:17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60"/>
        <v>100</v>
      </c>
      <c r="O1931" s="7">
        <f t="shared" si="61"/>
        <v>42.8</v>
      </c>
      <c r="P1931" t="s">
        <v>8270</v>
      </c>
      <c r="Q1931" s="8" t="s">
        <v>8305</v>
      </c>
    </row>
    <row r="1932" spans="1:17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60"/>
        <v>127</v>
      </c>
      <c r="O1932" s="7">
        <f t="shared" si="61"/>
        <v>48.846153846153847</v>
      </c>
      <c r="P1932" t="s">
        <v>8270</v>
      </c>
      <c r="Q1932" s="8" t="s">
        <v>8305</v>
      </c>
    </row>
    <row r="1933" spans="1:17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60"/>
        <v>121</v>
      </c>
      <c r="O1933" s="7">
        <f t="shared" si="61"/>
        <v>48.240400000000001</v>
      </c>
      <c r="P1933" t="s">
        <v>8270</v>
      </c>
      <c r="Q1933" s="8" t="s">
        <v>8305</v>
      </c>
    </row>
    <row r="1934" spans="1:17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60"/>
        <v>107</v>
      </c>
      <c r="O1934" s="7">
        <f t="shared" si="61"/>
        <v>70.212500000000006</v>
      </c>
      <c r="P1934" t="s">
        <v>8270</v>
      </c>
      <c r="Q1934" s="8" t="s">
        <v>8305</v>
      </c>
    </row>
    <row r="1935" spans="1:17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60"/>
        <v>172</v>
      </c>
      <c r="O1935" s="7">
        <f t="shared" si="61"/>
        <v>94.054545454545448</v>
      </c>
      <c r="P1935" t="s">
        <v>8270</v>
      </c>
      <c r="Q1935" s="8" t="s">
        <v>8305</v>
      </c>
    </row>
    <row r="1936" spans="1:17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60"/>
        <v>124</v>
      </c>
      <c r="O1936" s="7">
        <f t="shared" si="61"/>
        <v>80.272727272727266</v>
      </c>
      <c r="P1936" t="s">
        <v>8270</v>
      </c>
      <c r="Q1936" s="8" t="s">
        <v>8305</v>
      </c>
    </row>
    <row r="1937" spans="1:17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60"/>
        <v>108</v>
      </c>
      <c r="O1937" s="7">
        <f t="shared" si="61"/>
        <v>54.2</v>
      </c>
      <c r="P1937" t="s">
        <v>8270</v>
      </c>
      <c r="Q1937" s="8" t="s">
        <v>8305</v>
      </c>
    </row>
    <row r="1938" spans="1:17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60"/>
        <v>117</v>
      </c>
      <c r="O1938" s="7">
        <f t="shared" si="61"/>
        <v>60.26903448275862</v>
      </c>
      <c r="P1938" t="s">
        <v>8270</v>
      </c>
      <c r="Q1938" s="8" t="s">
        <v>8305</v>
      </c>
    </row>
    <row r="1939" spans="1:17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60"/>
        <v>187</v>
      </c>
      <c r="O1939" s="7">
        <f t="shared" si="61"/>
        <v>38.740344827586206</v>
      </c>
      <c r="P1939" t="s">
        <v>8270</v>
      </c>
      <c r="Q1939" s="8" t="s">
        <v>8305</v>
      </c>
    </row>
    <row r="1940" spans="1:17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60"/>
        <v>116</v>
      </c>
      <c r="O1940" s="7">
        <f t="shared" si="61"/>
        <v>152.54385964912279</v>
      </c>
      <c r="P1940" t="s">
        <v>8270</v>
      </c>
      <c r="Q1940" s="8" t="s">
        <v>8305</v>
      </c>
    </row>
    <row r="1941" spans="1:17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60"/>
        <v>111</v>
      </c>
      <c r="O1941" s="7">
        <f t="shared" si="61"/>
        <v>115.3125</v>
      </c>
      <c r="P1941" t="s">
        <v>8270</v>
      </c>
      <c r="Q1941" s="8" t="s">
        <v>8305</v>
      </c>
    </row>
    <row r="1942" spans="1:17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60"/>
        <v>171</v>
      </c>
      <c r="O1942" s="7">
        <f t="shared" si="61"/>
        <v>35.838709677419352</v>
      </c>
      <c r="P1942" t="s">
        <v>8270</v>
      </c>
      <c r="Q1942" s="8" t="s">
        <v>8305</v>
      </c>
    </row>
    <row r="1943" spans="1:17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60"/>
        <v>126</v>
      </c>
      <c r="O1943" s="7">
        <f t="shared" si="61"/>
        <v>64.570118779438872</v>
      </c>
      <c r="P1943" t="s">
        <v>8279</v>
      </c>
      <c r="Q1943" s="8" t="s">
        <v>8297</v>
      </c>
    </row>
    <row r="1944" spans="1:17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60"/>
        <v>138</v>
      </c>
      <c r="O1944" s="7">
        <f t="shared" si="61"/>
        <v>87.436000000000007</v>
      </c>
      <c r="P1944" t="s">
        <v>8279</v>
      </c>
      <c r="Q1944" s="8" t="s">
        <v>8297</v>
      </c>
    </row>
    <row r="1945" spans="1:17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60"/>
        <v>1705</v>
      </c>
      <c r="O1945" s="7">
        <f t="shared" si="61"/>
        <v>68.815577078288939</v>
      </c>
      <c r="P1945" t="s">
        <v>8279</v>
      </c>
      <c r="Q1945" s="8" t="s">
        <v>8297</v>
      </c>
    </row>
    <row r="1946" spans="1:17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60"/>
        <v>788</v>
      </c>
      <c r="O1946" s="7">
        <f t="shared" si="61"/>
        <v>176.200223588597</v>
      </c>
      <c r="P1946" t="s">
        <v>8279</v>
      </c>
      <c r="Q1946" s="8" t="s">
        <v>8297</v>
      </c>
    </row>
    <row r="1947" spans="1:17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60"/>
        <v>348</v>
      </c>
      <c r="O1947" s="7">
        <f t="shared" si="61"/>
        <v>511.79117647058825</v>
      </c>
      <c r="P1947" t="s">
        <v>8279</v>
      </c>
      <c r="Q1947" s="8" t="s">
        <v>8297</v>
      </c>
    </row>
    <row r="1948" spans="1:17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60"/>
        <v>150</v>
      </c>
      <c r="O1948" s="7">
        <f t="shared" si="61"/>
        <v>160.44285714285715</v>
      </c>
      <c r="P1948" t="s">
        <v>8279</v>
      </c>
      <c r="Q1948" s="8" t="s">
        <v>8297</v>
      </c>
    </row>
    <row r="1949" spans="1:17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60"/>
        <v>101</v>
      </c>
      <c r="O1949" s="7">
        <f t="shared" si="61"/>
        <v>35.003043478260871</v>
      </c>
      <c r="P1949" t="s">
        <v>8279</v>
      </c>
      <c r="Q1949" s="8" t="s">
        <v>8297</v>
      </c>
    </row>
    <row r="1950" spans="1:17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60"/>
        <v>800</v>
      </c>
      <c r="O1950" s="7">
        <f t="shared" si="61"/>
        <v>188.50671378091872</v>
      </c>
      <c r="P1950" t="s">
        <v>8279</v>
      </c>
      <c r="Q1950" s="8" t="s">
        <v>8297</v>
      </c>
    </row>
    <row r="1951" spans="1:17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60"/>
        <v>106</v>
      </c>
      <c r="O1951" s="7">
        <f t="shared" si="61"/>
        <v>56.204984093319197</v>
      </c>
      <c r="P1951" t="s">
        <v>8279</v>
      </c>
      <c r="Q1951" s="8" t="s">
        <v>8297</v>
      </c>
    </row>
    <row r="1952" spans="1:17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60"/>
        <v>201</v>
      </c>
      <c r="O1952" s="7">
        <f t="shared" si="61"/>
        <v>51.3054157782516</v>
      </c>
      <c r="P1952" t="s">
        <v>8279</v>
      </c>
      <c r="Q1952" s="8" t="s">
        <v>8297</v>
      </c>
    </row>
    <row r="1953" spans="1:17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60"/>
        <v>212</v>
      </c>
      <c r="O1953" s="7">
        <f t="shared" si="61"/>
        <v>127.36450839328538</v>
      </c>
      <c r="P1953" t="s">
        <v>8279</v>
      </c>
      <c r="Q1953" s="8" t="s">
        <v>8297</v>
      </c>
    </row>
    <row r="1954" spans="1:17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60"/>
        <v>198</v>
      </c>
      <c r="O1954" s="7">
        <f t="shared" si="61"/>
        <v>101.85532258064516</v>
      </c>
      <c r="P1954" t="s">
        <v>8279</v>
      </c>
      <c r="Q1954" s="8" t="s">
        <v>8297</v>
      </c>
    </row>
    <row r="1955" spans="1:17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60"/>
        <v>226</v>
      </c>
      <c r="O1955" s="7">
        <f t="shared" si="61"/>
        <v>230.55782312925169</v>
      </c>
      <c r="P1955" t="s">
        <v>8279</v>
      </c>
      <c r="Q1955" s="8" t="s">
        <v>8297</v>
      </c>
    </row>
    <row r="1956" spans="1:17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60"/>
        <v>699</v>
      </c>
      <c r="O1956" s="7">
        <f t="shared" si="61"/>
        <v>842.10602409638557</v>
      </c>
      <c r="P1956" t="s">
        <v>8279</v>
      </c>
      <c r="Q1956" s="8" t="s">
        <v>8297</v>
      </c>
    </row>
    <row r="1957" spans="1:17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60"/>
        <v>399</v>
      </c>
      <c r="O1957" s="7">
        <f t="shared" si="61"/>
        <v>577.27593103448271</v>
      </c>
      <c r="P1957" t="s">
        <v>8279</v>
      </c>
      <c r="Q1957" s="8" t="s">
        <v>8297</v>
      </c>
    </row>
    <row r="1958" spans="1:17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60"/>
        <v>294</v>
      </c>
      <c r="O1958" s="7">
        <f t="shared" si="61"/>
        <v>483.34246575342468</v>
      </c>
      <c r="P1958" t="s">
        <v>8279</v>
      </c>
      <c r="Q1958" s="8" t="s">
        <v>8297</v>
      </c>
    </row>
    <row r="1959" spans="1:17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60"/>
        <v>168</v>
      </c>
      <c r="O1959" s="7">
        <f t="shared" si="61"/>
        <v>76.138500000000008</v>
      </c>
      <c r="P1959" t="s">
        <v>8279</v>
      </c>
      <c r="Q1959" s="8" t="s">
        <v>8297</v>
      </c>
    </row>
    <row r="1960" spans="1:17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60"/>
        <v>1436</v>
      </c>
      <c r="O1960" s="7">
        <f t="shared" si="61"/>
        <v>74.107684365781708</v>
      </c>
      <c r="P1960" t="s">
        <v>8279</v>
      </c>
      <c r="Q1960" s="8" t="s">
        <v>8297</v>
      </c>
    </row>
    <row r="1961" spans="1:17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60"/>
        <v>157</v>
      </c>
      <c r="O1961" s="7">
        <f t="shared" si="61"/>
        <v>36.965660377358489</v>
      </c>
      <c r="P1961" t="s">
        <v>8279</v>
      </c>
      <c r="Q1961" s="8" t="s">
        <v>8297</v>
      </c>
    </row>
    <row r="1962" spans="1:17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60"/>
        <v>118</v>
      </c>
      <c r="O1962" s="7">
        <f t="shared" si="61"/>
        <v>2500.969696969697</v>
      </c>
      <c r="P1962" t="s">
        <v>8279</v>
      </c>
      <c r="Q1962" s="8" t="s">
        <v>8297</v>
      </c>
    </row>
    <row r="1963" spans="1:17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60"/>
        <v>1105</v>
      </c>
      <c r="O1963" s="7">
        <f t="shared" si="61"/>
        <v>67.690214329454989</v>
      </c>
      <c r="P1963" t="s">
        <v>8279</v>
      </c>
      <c r="Q1963" s="8" t="s">
        <v>8297</v>
      </c>
    </row>
    <row r="1964" spans="1:17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60"/>
        <v>193</v>
      </c>
      <c r="O1964" s="7">
        <f t="shared" si="61"/>
        <v>63.04738562091503</v>
      </c>
      <c r="P1964" t="s">
        <v>8279</v>
      </c>
      <c r="Q1964" s="8" t="s">
        <v>8297</v>
      </c>
    </row>
    <row r="1965" spans="1:17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60"/>
        <v>127</v>
      </c>
      <c r="O1965" s="7">
        <f t="shared" si="61"/>
        <v>117.6</v>
      </c>
      <c r="P1965" t="s">
        <v>8279</v>
      </c>
      <c r="Q1965" s="8" t="s">
        <v>8297</v>
      </c>
    </row>
    <row r="1966" spans="1:17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60"/>
        <v>260</v>
      </c>
      <c r="O1966" s="7">
        <f t="shared" si="61"/>
        <v>180.75185011709601</v>
      </c>
      <c r="P1966" t="s">
        <v>8279</v>
      </c>
      <c r="Q1966" s="8" t="s">
        <v>8297</v>
      </c>
    </row>
    <row r="1967" spans="1:17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60"/>
        <v>262</v>
      </c>
      <c r="O1967" s="7">
        <f t="shared" si="61"/>
        <v>127.32038834951456</v>
      </c>
      <c r="P1967" t="s">
        <v>8279</v>
      </c>
      <c r="Q1967" s="8" t="s">
        <v>8297</v>
      </c>
    </row>
    <row r="1968" spans="1:17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60"/>
        <v>207</v>
      </c>
      <c r="O1968" s="7">
        <f t="shared" si="61"/>
        <v>136.6444745538665</v>
      </c>
      <c r="P1968" t="s">
        <v>8279</v>
      </c>
      <c r="Q1968" s="8" t="s">
        <v>8297</v>
      </c>
    </row>
    <row r="1969" spans="1:17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60"/>
        <v>370</v>
      </c>
      <c r="O1969" s="7">
        <f t="shared" si="61"/>
        <v>182.78024691358024</v>
      </c>
      <c r="P1969" t="s">
        <v>8279</v>
      </c>
      <c r="Q1969" s="8" t="s">
        <v>8297</v>
      </c>
    </row>
    <row r="1970" spans="1:17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60"/>
        <v>285</v>
      </c>
      <c r="O1970" s="7">
        <f t="shared" si="61"/>
        <v>279.37843137254902</v>
      </c>
      <c r="P1970" t="s">
        <v>8279</v>
      </c>
      <c r="Q1970" s="8" t="s">
        <v>8297</v>
      </c>
    </row>
    <row r="1971" spans="1:17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60"/>
        <v>579</v>
      </c>
      <c r="O1971" s="7">
        <f t="shared" si="61"/>
        <v>61.375728669846318</v>
      </c>
      <c r="P1971" t="s">
        <v>8279</v>
      </c>
      <c r="Q1971" s="8" t="s">
        <v>8297</v>
      </c>
    </row>
    <row r="1972" spans="1:17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60"/>
        <v>1132</v>
      </c>
      <c r="O1972" s="7">
        <f t="shared" si="61"/>
        <v>80.727532097004286</v>
      </c>
      <c r="P1972" t="s">
        <v>8279</v>
      </c>
      <c r="Q1972" s="8" t="s">
        <v>8297</v>
      </c>
    </row>
    <row r="1973" spans="1:17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60"/>
        <v>263</v>
      </c>
      <c r="O1973" s="7">
        <f t="shared" si="61"/>
        <v>272.35590732591254</v>
      </c>
      <c r="P1973" t="s">
        <v>8279</v>
      </c>
      <c r="Q1973" s="8" t="s">
        <v>8297</v>
      </c>
    </row>
    <row r="1974" spans="1:17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60"/>
        <v>674</v>
      </c>
      <c r="O1974" s="7">
        <f t="shared" si="61"/>
        <v>70.848739495798313</v>
      </c>
      <c r="P1974" t="s">
        <v>8279</v>
      </c>
      <c r="Q1974" s="8" t="s">
        <v>8297</v>
      </c>
    </row>
    <row r="1975" spans="1:17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60"/>
        <v>257</v>
      </c>
      <c r="O1975" s="7">
        <f t="shared" si="61"/>
        <v>247.94003412969283</v>
      </c>
      <c r="P1975" t="s">
        <v>8279</v>
      </c>
      <c r="Q1975" s="8" t="s">
        <v>8297</v>
      </c>
    </row>
    <row r="1976" spans="1:17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60"/>
        <v>375</v>
      </c>
      <c r="O1976" s="7">
        <f t="shared" si="61"/>
        <v>186.81393034825871</v>
      </c>
      <c r="P1976" t="s">
        <v>8279</v>
      </c>
      <c r="Q1976" s="8" t="s">
        <v>8297</v>
      </c>
    </row>
    <row r="1977" spans="1:17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60"/>
        <v>209</v>
      </c>
      <c r="O1977" s="7">
        <f t="shared" si="61"/>
        <v>131.98948616600788</v>
      </c>
      <c r="P1977" t="s">
        <v>8279</v>
      </c>
      <c r="Q1977" s="8" t="s">
        <v>8297</v>
      </c>
    </row>
    <row r="1978" spans="1:17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60"/>
        <v>347</v>
      </c>
      <c r="O1978" s="7">
        <f t="shared" si="61"/>
        <v>29.310782241014799</v>
      </c>
      <c r="P1978" t="s">
        <v>8279</v>
      </c>
      <c r="Q1978" s="8" t="s">
        <v>8297</v>
      </c>
    </row>
    <row r="1979" spans="1:17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60"/>
        <v>402</v>
      </c>
      <c r="O1979" s="7">
        <f t="shared" si="61"/>
        <v>245.02436053593178</v>
      </c>
      <c r="P1979" t="s">
        <v>8279</v>
      </c>
      <c r="Q1979" s="8" t="s">
        <v>8297</v>
      </c>
    </row>
    <row r="1980" spans="1:17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60"/>
        <v>1027</v>
      </c>
      <c r="O1980" s="7">
        <f t="shared" si="61"/>
        <v>1323.2540463917526</v>
      </c>
      <c r="P1980" t="s">
        <v>8279</v>
      </c>
      <c r="Q1980" s="8" t="s">
        <v>8297</v>
      </c>
    </row>
    <row r="1981" spans="1:17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60"/>
        <v>115</v>
      </c>
      <c r="O1981" s="7">
        <f t="shared" si="61"/>
        <v>282.65966789667897</v>
      </c>
      <c r="P1981" t="s">
        <v>8279</v>
      </c>
      <c r="Q1981" s="8" t="s">
        <v>8297</v>
      </c>
    </row>
    <row r="1982" spans="1:17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60"/>
        <v>355</v>
      </c>
      <c r="O1982" s="7">
        <f t="shared" si="61"/>
        <v>91.214401028277635</v>
      </c>
      <c r="P1982" t="s">
        <v>8279</v>
      </c>
      <c r="Q1982" s="8" t="s">
        <v>8297</v>
      </c>
    </row>
    <row r="1983" spans="1:17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60"/>
        <v>5</v>
      </c>
      <c r="O1983" s="7">
        <f t="shared" si="61"/>
        <v>31.75</v>
      </c>
      <c r="P1983" t="s">
        <v>8289</v>
      </c>
      <c r="Q1983" s="8" t="s">
        <v>8298</v>
      </c>
    </row>
    <row r="1984" spans="1:17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60"/>
        <v>0</v>
      </c>
      <c r="O1984" s="7" t="str">
        <f t="shared" si="61"/>
        <v>-</v>
      </c>
      <c r="P1984" t="s">
        <v>8289</v>
      </c>
      <c r="Q1984" s="8" t="s">
        <v>8298</v>
      </c>
    </row>
    <row r="1985" spans="1:17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60"/>
        <v>4</v>
      </c>
      <c r="O1985" s="7">
        <f t="shared" si="61"/>
        <v>88.6875</v>
      </c>
      <c r="P1985" t="s">
        <v>8289</v>
      </c>
      <c r="Q1985" s="8" t="s">
        <v>8298</v>
      </c>
    </row>
    <row r="1986" spans="1:17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60"/>
        <v>21</v>
      </c>
      <c r="O1986" s="7">
        <f t="shared" si="61"/>
        <v>453.14285714285717</v>
      </c>
      <c r="P1986" t="s">
        <v>8289</v>
      </c>
      <c r="Q1986" s="8" t="s">
        <v>8298</v>
      </c>
    </row>
    <row r="1987" spans="1:17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62">ROUND(E1987/D1987*100,0)</f>
        <v>3</v>
      </c>
      <c r="O1987" s="7">
        <f t="shared" ref="O1987:O2050" si="63">IFERROR(E1987/L1987,"-")</f>
        <v>12.75</v>
      </c>
      <c r="P1987" t="s">
        <v>8289</v>
      </c>
      <c r="Q1987" s="8" t="s">
        <v>8298</v>
      </c>
    </row>
    <row r="1988" spans="1:17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62"/>
        <v>0</v>
      </c>
      <c r="O1988" s="7">
        <f t="shared" si="63"/>
        <v>1</v>
      </c>
      <c r="P1988" t="s">
        <v>8289</v>
      </c>
      <c r="Q1988" s="8" t="s">
        <v>8298</v>
      </c>
    </row>
    <row r="1989" spans="1:17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62"/>
        <v>42</v>
      </c>
      <c r="O1989" s="7">
        <f t="shared" si="63"/>
        <v>83.428571428571431</v>
      </c>
      <c r="P1989" t="s">
        <v>8289</v>
      </c>
      <c r="Q1989" s="8" t="s">
        <v>8298</v>
      </c>
    </row>
    <row r="1990" spans="1:17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62"/>
        <v>0</v>
      </c>
      <c r="O1990" s="7">
        <f t="shared" si="63"/>
        <v>25</v>
      </c>
      <c r="P1990" t="s">
        <v>8289</v>
      </c>
      <c r="Q1990" s="8" t="s">
        <v>8298</v>
      </c>
    </row>
    <row r="1991" spans="1:17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62"/>
        <v>1</v>
      </c>
      <c r="O1991" s="7">
        <f t="shared" si="63"/>
        <v>50</v>
      </c>
      <c r="P1991" t="s">
        <v>8289</v>
      </c>
      <c r="Q1991" s="8" t="s">
        <v>8298</v>
      </c>
    </row>
    <row r="1992" spans="1:17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62"/>
        <v>17</v>
      </c>
      <c r="O1992" s="7">
        <f t="shared" si="63"/>
        <v>101.8</v>
      </c>
      <c r="P1992" t="s">
        <v>8289</v>
      </c>
      <c r="Q1992" s="8" t="s">
        <v>8298</v>
      </c>
    </row>
    <row r="1993" spans="1:17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62"/>
        <v>7</v>
      </c>
      <c r="O1993" s="7">
        <f t="shared" si="63"/>
        <v>46.666666666666664</v>
      </c>
      <c r="P1993" t="s">
        <v>8289</v>
      </c>
      <c r="Q1993" s="8" t="s">
        <v>8298</v>
      </c>
    </row>
    <row r="1994" spans="1:17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62"/>
        <v>0</v>
      </c>
      <c r="O1994" s="7">
        <f t="shared" si="63"/>
        <v>1</v>
      </c>
      <c r="P1994" t="s">
        <v>8289</v>
      </c>
      <c r="Q1994" s="8" t="s">
        <v>8298</v>
      </c>
    </row>
    <row r="1995" spans="1:17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62"/>
        <v>0</v>
      </c>
      <c r="O1995" s="7" t="str">
        <f t="shared" si="63"/>
        <v>-</v>
      </c>
      <c r="P1995" t="s">
        <v>8289</v>
      </c>
      <c r="Q1995" s="8" t="s">
        <v>8298</v>
      </c>
    </row>
    <row r="1996" spans="1:17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62"/>
        <v>0</v>
      </c>
      <c r="O1996" s="7" t="str">
        <f t="shared" si="63"/>
        <v>-</v>
      </c>
      <c r="P1996" t="s">
        <v>8289</v>
      </c>
      <c r="Q1996" s="8" t="s">
        <v>8298</v>
      </c>
    </row>
    <row r="1997" spans="1:17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62"/>
        <v>8</v>
      </c>
      <c r="O1997" s="7">
        <f t="shared" si="63"/>
        <v>26</v>
      </c>
      <c r="P1997" t="s">
        <v>8289</v>
      </c>
      <c r="Q1997" s="8" t="s">
        <v>8298</v>
      </c>
    </row>
    <row r="1998" spans="1:17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62"/>
        <v>0</v>
      </c>
      <c r="O1998" s="7" t="str">
        <f t="shared" si="63"/>
        <v>-</v>
      </c>
      <c r="P1998" t="s">
        <v>8289</v>
      </c>
      <c r="Q1998" s="8" t="s">
        <v>8298</v>
      </c>
    </row>
    <row r="1999" spans="1:17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62"/>
        <v>0</v>
      </c>
      <c r="O1999" s="7" t="str">
        <f t="shared" si="63"/>
        <v>-</v>
      </c>
      <c r="P1999" t="s">
        <v>8289</v>
      </c>
      <c r="Q1999" s="8" t="s">
        <v>8298</v>
      </c>
    </row>
    <row r="2000" spans="1:17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62"/>
        <v>26</v>
      </c>
      <c r="O2000" s="7">
        <f t="shared" si="63"/>
        <v>218.33333333333334</v>
      </c>
      <c r="P2000" t="s">
        <v>8289</v>
      </c>
      <c r="Q2000" s="8" t="s">
        <v>8298</v>
      </c>
    </row>
    <row r="2001" spans="1:17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62"/>
        <v>1</v>
      </c>
      <c r="O2001" s="7">
        <f t="shared" si="63"/>
        <v>33.714285714285715</v>
      </c>
      <c r="P2001" t="s">
        <v>8289</v>
      </c>
      <c r="Q2001" s="8" t="s">
        <v>8298</v>
      </c>
    </row>
    <row r="2002" spans="1:17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62"/>
        <v>13</v>
      </c>
      <c r="O2002" s="7">
        <f t="shared" si="63"/>
        <v>25</v>
      </c>
      <c r="P2002" t="s">
        <v>8289</v>
      </c>
      <c r="Q2002" s="8" t="s">
        <v>8298</v>
      </c>
    </row>
    <row r="2003" spans="1:17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62"/>
        <v>382</v>
      </c>
      <c r="O2003" s="7">
        <f t="shared" si="63"/>
        <v>128.38790470372632</v>
      </c>
      <c r="P2003" t="s">
        <v>8279</v>
      </c>
      <c r="Q2003" s="8" t="s">
        <v>8297</v>
      </c>
    </row>
    <row r="2004" spans="1:17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62"/>
        <v>217</v>
      </c>
      <c r="O2004" s="7">
        <f t="shared" si="63"/>
        <v>78.834261818181815</v>
      </c>
      <c r="P2004" t="s">
        <v>8279</v>
      </c>
      <c r="Q2004" s="8" t="s">
        <v>8297</v>
      </c>
    </row>
    <row r="2005" spans="1:17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62"/>
        <v>312</v>
      </c>
      <c r="O2005" s="7">
        <f t="shared" si="63"/>
        <v>91.764705882352942</v>
      </c>
      <c r="P2005" t="s">
        <v>8279</v>
      </c>
      <c r="Q2005" s="8" t="s">
        <v>8297</v>
      </c>
    </row>
    <row r="2006" spans="1:17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62"/>
        <v>234</v>
      </c>
      <c r="O2006" s="7">
        <f t="shared" si="63"/>
        <v>331.10237288135596</v>
      </c>
      <c r="P2006" t="s">
        <v>8279</v>
      </c>
      <c r="Q2006" s="8" t="s">
        <v>8297</v>
      </c>
    </row>
    <row r="2007" spans="1:17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62"/>
        <v>124</v>
      </c>
      <c r="O2007" s="7">
        <f t="shared" si="63"/>
        <v>194.26193717277485</v>
      </c>
      <c r="P2007" t="s">
        <v>8279</v>
      </c>
      <c r="Q2007" s="8" t="s">
        <v>8297</v>
      </c>
    </row>
    <row r="2008" spans="1:17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62"/>
        <v>248</v>
      </c>
      <c r="O2008" s="7">
        <f t="shared" si="63"/>
        <v>408.97689768976898</v>
      </c>
      <c r="P2008" t="s">
        <v>8279</v>
      </c>
      <c r="Q2008" s="8" t="s">
        <v>8297</v>
      </c>
    </row>
    <row r="2009" spans="1:17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62"/>
        <v>116</v>
      </c>
      <c r="O2009" s="7">
        <f t="shared" si="63"/>
        <v>84.459270072992695</v>
      </c>
      <c r="P2009" t="s">
        <v>8279</v>
      </c>
      <c r="Q2009" s="8" t="s">
        <v>8297</v>
      </c>
    </row>
    <row r="2010" spans="1:17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62"/>
        <v>117</v>
      </c>
      <c r="O2010" s="7">
        <f t="shared" si="63"/>
        <v>44.853658536585364</v>
      </c>
      <c r="P2010" t="s">
        <v>8279</v>
      </c>
      <c r="Q2010" s="8" t="s">
        <v>8297</v>
      </c>
    </row>
    <row r="2011" spans="1:17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62"/>
        <v>305</v>
      </c>
      <c r="O2011" s="7">
        <f t="shared" si="63"/>
        <v>383.3643216080402</v>
      </c>
      <c r="P2011" t="s">
        <v>8279</v>
      </c>
      <c r="Q2011" s="8" t="s">
        <v>8297</v>
      </c>
    </row>
    <row r="2012" spans="1:17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62"/>
        <v>320</v>
      </c>
      <c r="O2012" s="7">
        <f t="shared" si="63"/>
        <v>55.276856649395505</v>
      </c>
      <c r="P2012" t="s">
        <v>8279</v>
      </c>
      <c r="Q2012" s="8" t="s">
        <v>8297</v>
      </c>
    </row>
    <row r="2013" spans="1:17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62"/>
        <v>820</v>
      </c>
      <c r="O2013" s="7">
        <f t="shared" si="63"/>
        <v>422.02059732234807</v>
      </c>
      <c r="P2013" t="s">
        <v>8279</v>
      </c>
      <c r="Q2013" s="8" t="s">
        <v>8297</v>
      </c>
    </row>
    <row r="2014" spans="1:17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62"/>
        <v>235</v>
      </c>
      <c r="O2014" s="7">
        <f t="shared" si="63"/>
        <v>64.180327868852459</v>
      </c>
      <c r="P2014" t="s">
        <v>8279</v>
      </c>
      <c r="Q2014" s="8" t="s">
        <v>8297</v>
      </c>
    </row>
    <row r="2015" spans="1:17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62"/>
        <v>495</v>
      </c>
      <c r="O2015" s="7">
        <f t="shared" si="63"/>
        <v>173.57781674704077</v>
      </c>
      <c r="P2015" t="s">
        <v>8279</v>
      </c>
      <c r="Q2015" s="8" t="s">
        <v>8297</v>
      </c>
    </row>
    <row r="2016" spans="1:17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62"/>
        <v>7814</v>
      </c>
      <c r="O2016" s="7">
        <f t="shared" si="63"/>
        <v>88.601680840609291</v>
      </c>
      <c r="P2016" t="s">
        <v>8279</v>
      </c>
      <c r="Q2016" s="8" t="s">
        <v>8297</v>
      </c>
    </row>
    <row r="2017" spans="1:17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62"/>
        <v>113</v>
      </c>
      <c r="O2017" s="7">
        <f t="shared" si="63"/>
        <v>50.222283950617282</v>
      </c>
      <c r="P2017" t="s">
        <v>8279</v>
      </c>
      <c r="Q2017" s="8" t="s">
        <v>8297</v>
      </c>
    </row>
    <row r="2018" spans="1:17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62"/>
        <v>922</v>
      </c>
      <c r="O2018" s="7">
        <f t="shared" si="63"/>
        <v>192.38876826722338</v>
      </c>
      <c r="P2018" t="s">
        <v>8279</v>
      </c>
      <c r="Q2018" s="8" t="s">
        <v>8297</v>
      </c>
    </row>
    <row r="2019" spans="1:17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62"/>
        <v>125</v>
      </c>
      <c r="O2019" s="7">
        <f t="shared" si="63"/>
        <v>73.416901408450698</v>
      </c>
      <c r="P2019" t="s">
        <v>8279</v>
      </c>
      <c r="Q2019" s="8" t="s">
        <v>8297</v>
      </c>
    </row>
    <row r="2020" spans="1:17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62"/>
        <v>102</v>
      </c>
      <c r="O2020" s="7">
        <f t="shared" si="63"/>
        <v>147.68495555555555</v>
      </c>
      <c r="P2020" t="s">
        <v>8279</v>
      </c>
      <c r="Q2020" s="8" t="s">
        <v>8297</v>
      </c>
    </row>
    <row r="2021" spans="1:17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62"/>
        <v>485</v>
      </c>
      <c r="O2021" s="7">
        <f t="shared" si="63"/>
        <v>108.96848314606741</v>
      </c>
      <c r="P2021" t="s">
        <v>8279</v>
      </c>
      <c r="Q2021" s="8" t="s">
        <v>8297</v>
      </c>
    </row>
    <row r="2022" spans="1:17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62"/>
        <v>192</v>
      </c>
      <c r="O2022" s="7">
        <f t="shared" si="63"/>
        <v>23.647540983606557</v>
      </c>
      <c r="P2022" t="s">
        <v>8279</v>
      </c>
      <c r="Q2022" s="8" t="s">
        <v>8297</v>
      </c>
    </row>
    <row r="2023" spans="1:17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62"/>
        <v>281</v>
      </c>
      <c r="O2023" s="7">
        <f t="shared" si="63"/>
        <v>147.94736842105263</v>
      </c>
      <c r="P2023" t="s">
        <v>8279</v>
      </c>
      <c r="Q2023" s="8" t="s">
        <v>8297</v>
      </c>
    </row>
    <row r="2024" spans="1:17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62"/>
        <v>125</v>
      </c>
      <c r="O2024" s="7">
        <f t="shared" si="63"/>
        <v>385.03692307692307</v>
      </c>
      <c r="P2024" t="s">
        <v>8279</v>
      </c>
      <c r="Q2024" s="8" t="s">
        <v>8297</v>
      </c>
    </row>
    <row r="2025" spans="1:17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62"/>
        <v>161</v>
      </c>
      <c r="O2025" s="7">
        <f t="shared" si="63"/>
        <v>457.39093484419266</v>
      </c>
      <c r="P2025" t="s">
        <v>8279</v>
      </c>
      <c r="Q2025" s="8" t="s">
        <v>8297</v>
      </c>
    </row>
    <row r="2026" spans="1:17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62"/>
        <v>585</v>
      </c>
      <c r="O2026" s="7">
        <f t="shared" si="63"/>
        <v>222.99047619047619</v>
      </c>
      <c r="P2026" t="s">
        <v>8279</v>
      </c>
      <c r="Q2026" s="8" t="s">
        <v>8297</v>
      </c>
    </row>
    <row r="2027" spans="1:17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62"/>
        <v>201</v>
      </c>
      <c r="O2027" s="7">
        <f t="shared" si="63"/>
        <v>220.74074074074073</v>
      </c>
      <c r="P2027" t="s">
        <v>8279</v>
      </c>
      <c r="Q2027" s="8" t="s">
        <v>8297</v>
      </c>
    </row>
    <row r="2028" spans="1:17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62"/>
        <v>133</v>
      </c>
      <c r="O2028" s="7">
        <f t="shared" si="63"/>
        <v>73.503898678414089</v>
      </c>
      <c r="P2028" t="s">
        <v>8279</v>
      </c>
      <c r="Q2028" s="8" t="s">
        <v>8297</v>
      </c>
    </row>
    <row r="2029" spans="1:17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62"/>
        <v>120</v>
      </c>
      <c r="O2029" s="7">
        <f t="shared" si="63"/>
        <v>223.09647495361781</v>
      </c>
      <c r="P2029" t="s">
        <v>8279</v>
      </c>
      <c r="Q2029" s="8" t="s">
        <v>8297</v>
      </c>
    </row>
    <row r="2030" spans="1:17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62"/>
        <v>126</v>
      </c>
      <c r="O2030" s="7">
        <f t="shared" si="63"/>
        <v>47.911392405063289</v>
      </c>
      <c r="P2030" t="s">
        <v>8279</v>
      </c>
      <c r="Q2030" s="8" t="s">
        <v>8297</v>
      </c>
    </row>
    <row r="2031" spans="1:17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62"/>
        <v>361</v>
      </c>
      <c r="O2031" s="7">
        <f t="shared" si="63"/>
        <v>96.063829787234042</v>
      </c>
      <c r="P2031" t="s">
        <v>8279</v>
      </c>
      <c r="Q2031" s="8" t="s">
        <v>8297</v>
      </c>
    </row>
    <row r="2032" spans="1:17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62"/>
        <v>226</v>
      </c>
      <c r="O2032" s="7">
        <f t="shared" si="63"/>
        <v>118.6144</v>
      </c>
      <c r="P2032" t="s">
        <v>8279</v>
      </c>
      <c r="Q2032" s="8" t="s">
        <v>8297</v>
      </c>
    </row>
    <row r="2033" spans="1:17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62"/>
        <v>120</v>
      </c>
      <c r="O2033" s="7">
        <f t="shared" si="63"/>
        <v>118.45472440944881</v>
      </c>
      <c r="P2033" t="s">
        <v>8279</v>
      </c>
      <c r="Q2033" s="8" t="s">
        <v>8297</v>
      </c>
    </row>
    <row r="2034" spans="1:17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62"/>
        <v>304</v>
      </c>
      <c r="O2034" s="7">
        <f t="shared" si="63"/>
        <v>143.21468926553672</v>
      </c>
      <c r="P2034" t="s">
        <v>8279</v>
      </c>
      <c r="Q2034" s="8" t="s">
        <v>8297</v>
      </c>
    </row>
    <row r="2035" spans="1:17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62"/>
        <v>179</v>
      </c>
      <c r="O2035" s="7">
        <f t="shared" si="63"/>
        <v>282.71518987341773</v>
      </c>
      <c r="P2035" t="s">
        <v>8279</v>
      </c>
      <c r="Q2035" s="8" t="s">
        <v>8297</v>
      </c>
    </row>
    <row r="2036" spans="1:17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62"/>
        <v>387</v>
      </c>
      <c r="O2036" s="7">
        <f t="shared" si="63"/>
        <v>593.93620078740162</v>
      </c>
      <c r="P2036" t="s">
        <v>8279</v>
      </c>
      <c r="Q2036" s="8" t="s">
        <v>8297</v>
      </c>
    </row>
    <row r="2037" spans="1:17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62"/>
        <v>211</v>
      </c>
      <c r="O2037" s="7">
        <f t="shared" si="63"/>
        <v>262.15704968944101</v>
      </c>
      <c r="P2037" t="s">
        <v>8279</v>
      </c>
      <c r="Q2037" s="8" t="s">
        <v>8297</v>
      </c>
    </row>
    <row r="2038" spans="1:17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62"/>
        <v>132</v>
      </c>
      <c r="O2038" s="7">
        <f t="shared" si="63"/>
        <v>46.580778301886795</v>
      </c>
      <c r="P2038" t="s">
        <v>8279</v>
      </c>
      <c r="Q2038" s="8" t="s">
        <v>8297</v>
      </c>
    </row>
    <row r="2039" spans="1:17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62"/>
        <v>300</v>
      </c>
      <c r="O2039" s="7">
        <f t="shared" si="63"/>
        <v>70.041118881118877</v>
      </c>
      <c r="P2039" t="s">
        <v>8279</v>
      </c>
      <c r="Q2039" s="8" t="s">
        <v>8297</v>
      </c>
    </row>
    <row r="2040" spans="1:17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62"/>
        <v>421</v>
      </c>
      <c r="O2040" s="7">
        <f t="shared" si="63"/>
        <v>164.90686274509804</v>
      </c>
      <c r="P2040" t="s">
        <v>8279</v>
      </c>
      <c r="Q2040" s="8" t="s">
        <v>8297</v>
      </c>
    </row>
    <row r="2041" spans="1:17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62"/>
        <v>136</v>
      </c>
      <c r="O2041" s="7">
        <f t="shared" si="63"/>
        <v>449.26385224274406</v>
      </c>
      <c r="P2041" t="s">
        <v>8279</v>
      </c>
      <c r="Q2041" s="8" t="s">
        <v>8297</v>
      </c>
    </row>
    <row r="2042" spans="1:17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62"/>
        <v>248</v>
      </c>
      <c r="O2042" s="7">
        <f t="shared" si="63"/>
        <v>27.472841328413285</v>
      </c>
      <c r="P2042" t="s">
        <v>8279</v>
      </c>
      <c r="Q2042" s="8" t="s">
        <v>8297</v>
      </c>
    </row>
    <row r="2043" spans="1:17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62"/>
        <v>182</v>
      </c>
      <c r="O2043" s="7">
        <f t="shared" si="63"/>
        <v>143.97499999999999</v>
      </c>
      <c r="P2043" t="s">
        <v>8279</v>
      </c>
      <c r="Q2043" s="8" t="s">
        <v>8297</v>
      </c>
    </row>
    <row r="2044" spans="1:17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62"/>
        <v>124</v>
      </c>
      <c r="O2044" s="7">
        <f t="shared" si="63"/>
        <v>88.23571428571428</v>
      </c>
      <c r="P2044" t="s">
        <v>8279</v>
      </c>
      <c r="Q2044" s="8" t="s">
        <v>8297</v>
      </c>
    </row>
    <row r="2045" spans="1:17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62"/>
        <v>506</v>
      </c>
      <c r="O2045" s="7">
        <f t="shared" si="63"/>
        <v>36.326424870466319</v>
      </c>
      <c r="P2045" t="s">
        <v>8279</v>
      </c>
      <c r="Q2045" s="8" t="s">
        <v>8297</v>
      </c>
    </row>
    <row r="2046" spans="1:17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62"/>
        <v>108</v>
      </c>
      <c r="O2046" s="7">
        <f t="shared" si="63"/>
        <v>90.177777777777777</v>
      </c>
      <c r="P2046" t="s">
        <v>8279</v>
      </c>
      <c r="Q2046" s="8" t="s">
        <v>8297</v>
      </c>
    </row>
    <row r="2047" spans="1:17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62"/>
        <v>819</v>
      </c>
      <c r="O2047" s="7">
        <f t="shared" si="63"/>
        <v>152.62361216730039</v>
      </c>
      <c r="P2047" t="s">
        <v>8279</v>
      </c>
      <c r="Q2047" s="8" t="s">
        <v>8297</v>
      </c>
    </row>
    <row r="2048" spans="1:17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62"/>
        <v>121</v>
      </c>
      <c r="O2048" s="7">
        <f t="shared" si="63"/>
        <v>55.806451612903224</v>
      </c>
      <c r="P2048" t="s">
        <v>8279</v>
      </c>
      <c r="Q2048" s="8" t="s">
        <v>8297</v>
      </c>
    </row>
    <row r="2049" spans="1:17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62"/>
        <v>103</v>
      </c>
      <c r="O2049" s="7">
        <f t="shared" si="63"/>
        <v>227.85327313769753</v>
      </c>
      <c r="P2049" t="s">
        <v>8279</v>
      </c>
      <c r="Q2049" s="8" t="s">
        <v>8297</v>
      </c>
    </row>
    <row r="2050" spans="1:17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62"/>
        <v>148</v>
      </c>
      <c r="O2050" s="7">
        <f t="shared" si="63"/>
        <v>91.82989803350327</v>
      </c>
      <c r="P2050" t="s">
        <v>8279</v>
      </c>
      <c r="Q2050" s="8" t="s">
        <v>8297</v>
      </c>
    </row>
    <row r="2051" spans="1:17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64">ROUND(E2051/D2051*100,0)</f>
        <v>120</v>
      </c>
      <c r="O2051" s="7">
        <f t="shared" ref="O2051:O2114" si="65">IFERROR(E2051/L2051,"-")</f>
        <v>80.991037735849048</v>
      </c>
      <c r="P2051" t="s">
        <v>8279</v>
      </c>
      <c r="Q2051" s="8" t="s">
        <v>8297</v>
      </c>
    </row>
    <row r="2052" spans="1:17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64"/>
        <v>473</v>
      </c>
      <c r="O2052" s="7">
        <f t="shared" si="65"/>
        <v>278.39411764705881</v>
      </c>
      <c r="P2052" t="s">
        <v>8279</v>
      </c>
      <c r="Q2052" s="8" t="s">
        <v>8297</v>
      </c>
    </row>
    <row r="2053" spans="1:17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64"/>
        <v>130</v>
      </c>
      <c r="O2053" s="7">
        <f t="shared" si="65"/>
        <v>43.095041322314053</v>
      </c>
      <c r="P2053" t="s">
        <v>8279</v>
      </c>
      <c r="Q2053" s="8" t="s">
        <v>8297</v>
      </c>
    </row>
    <row r="2054" spans="1:17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64"/>
        <v>353</v>
      </c>
      <c r="O2054" s="7">
        <f t="shared" si="65"/>
        <v>326.29205175600737</v>
      </c>
      <c r="P2054" t="s">
        <v>8279</v>
      </c>
      <c r="Q2054" s="8" t="s">
        <v>8297</v>
      </c>
    </row>
    <row r="2055" spans="1:17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64"/>
        <v>101</v>
      </c>
      <c r="O2055" s="7">
        <f t="shared" si="65"/>
        <v>41.743801652892564</v>
      </c>
      <c r="P2055" t="s">
        <v>8279</v>
      </c>
      <c r="Q2055" s="8" t="s">
        <v>8297</v>
      </c>
    </row>
    <row r="2056" spans="1:17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64"/>
        <v>114</v>
      </c>
      <c r="O2056" s="7">
        <f t="shared" si="65"/>
        <v>64.020933977455712</v>
      </c>
      <c r="P2056" t="s">
        <v>8279</v>
      </c>
      <c r="Q2056" s="8" t="s">
        <v>8297</v>
      </c>
    </row>
    <row r="2057" spans="1:17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64"/>
        <v>167</v>
      </c>
      <c r="O2057" s="7">
        <f t="shared" si="65"/>
        <v>99.455445544554451</v>
      </c>
      <c r="P2057" t="s">
        <v>8279</v>
      </c>
      <c r="Q2057" s="8" t="s">
        <v>8297</v>
      </c>
    </row>
    <row r="2058" spans="1:17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64"/>
        <v>153</v>
      </c>
      <c r="O2058" s="7">
        <f t="shared" si="65"/>
        <v>138.49458483754512</v>
      </c>
      <c r="P2058" t="s">
        <v>8279</v>
      </c>
      <c r="Q2058" s="8" t="s">
        <v>8297</v>
      </c>
    </row>
    <row r="2059" spans="1:17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64"/>
        <v>202</v>
      </c>
      <c r="O2059" s="7">
        <f t="shared" si="65"/>
        <v>45.547792792792798</v>
      </c>
      <c r="P2059" t="s">
        <v>8279</v>
      </c>
      <c r="Q2059" s="8" t="s">
        <v>8297</v>
      </c>
    </row>
    <row r="2060" spans="1:17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64"/>
        <v>168</v>
      </c>
      <c r="O2060" s="7">
        <f t="shared" si="65"/>
        <v>10.507317073170732</v>
      </c>
      <c r="P2060" t="s">
        <v>8279</v>
      </c>
      <c r="Q2060" s="8" t="s">
        <v>8297</v>
      </c>
    </row>
    <row r="2061" spans="1:17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64"/>
        <v>143</v>
      </c>
      <c r="O2061" s="7">
        <f t="shared" si="65"/>
        <v>114.76533333333333</v>
      </c>
      <c r="P2061" t="s">
        <v>8279</v>
      </c>
      <c r="Q2061" s="8" t="s">
        <v>8297</v>
      </c>
    </row>
    <row r="2062" spans="1:17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64"/>
        <v>196</v>
      </c>
      <c r="O2062" s="7">
        <f t="shared" si="65"/>
        <v>35.997067448680355</v>
      </c>
      <c r="P2062" t="s">
        <v>8279</v>
      </c>
      <c r="Q2062" s="8" t="s">
        <v>8297</v>
      </c>
    </row>
    <row r="2063" spans="1:17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64"/>
        <v>108</v>
      </c>
      <c r="O2063" s="7">
        <f t="shared" si="65"/>
        <v>154.17142857142858</v>
      </c>
      <c r="P2063" t="s">
        <v>8279</v>
      </c>
      <c r="Q2063" s="8" t="s">
        <v>8297</v>
      </c>
    </row>
    <row r="2064" spans="1:17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64"/>
        <v>115</v>
      </c>
      <c r="O2064" s="7">
        <f t="shared" si="65"/>
        <v>566.38916256157631</v>
      </c>
      <c r="P2064" t="s">
        <v>8279</v>
      </c>
      <c r="Q2064" s="8" t="s">
        <v>8297</v>
      </c>
    </row>
    <row r="2065" spans="1:17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64"/>
        <v>148</v>
      </c>
      <c r="O2065" s="7">
        <f t="shared" si="65"/>
        <v>120.85714285714286</v>
      </c>
      <c r="P2065" t="s">
        <v>8279</v>
      </c>
      <c r="Q2065" s="8" t="s">
        <v>8297</v>
      </c>
    </row>
    <row r="2066" spans="1:17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64"/>
        <v>191</v>
      </c>
      <c r="O2066" s="7">
        <f t="shared" si="65"/>
        <v>86.163845492085343</v>
      </c>
      <c r="P2066" t="s">
        <v>8279</v>
      </c>
      <c r="Q2066" s="8" t="s">
        <v>8297</v>
      </c>
    </row>
    <row r="2067" spans="1:17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64"/>
        <v>199</v>
      </c>
      <c r="O2067" s="7">
        <f t="shared" si="65"/>
        <v>51.212114395886893</v>
      </c>
      <c r="P2067" t="s">
        <v>8279</v>
      </c>
      <c r="Q2067" s="8" t="s">
        <v>8297</v>
      </c>
    </row>
    <row r="2068" spans="1:17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64"/>
        <v>219</v>
      </c>
      <c r="O2068" s="7">
        <f t="shared" si="65"/>
        <v>67.261538461538464</v>
      </c>
      <c r="P2068" t="s">
        <v>8279</v>
      </c>
      <c r="Q2068" s="8" t="s">
        <v>8297</v>
      </c>
    </row>
    <row r="2069" spans="1:17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64"/>
        <v>127</v>
      </c>
      <c r="O2069" s="7">
        <f t="shared" si="65"/>
        <v>62.8</v>
      </c>
      <c r="P2069" t="s">
        <v>8279</v>
      </c>
      <c r="Q2069" s="8" t="s">
        <v>8297</v>
      </c>
    </row>
    <row r="2070" spans="1:17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64"/>
        <v>105</v>
      </c>
      <c r="O2070" s="7">
        <f t="shared" si="65"/>
        <v>346.13118421052633</v>
      </c>
      <c r="P2070" t="s">
        <v>8279</v>
      </c>
      <c r="Q2070" s="8" t="s">
        <v>8297</v>
      </c>
    </row>
    <row r="2071" spans="1:17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64"/>
        <v>128</v>
      </c>
      <c r="O2071" s="7">
        <f t="shared" si="65"/>
        <v>244.11912547528519</v>
      </c>
      <c r="P2071" t="s">
        <v>8279</v>
      </c>
      <c r="Q2071" s="8" t="s">
        <v>8297</v>
      </c>
    </row>
    <row r="2072" spans="1:17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64"/>
        <v>317</v>
      </c>
      <c r="O2072" s="7">
        <f t="shared" si="65"/>
        <v>259.25424836601309</v>
      </c>
      <c r="P2072" t="s">
        <v>8279</v>
      </c>
      <c r="Q2072" s="8" t="s">
        <v>8297</v>
      </c>
    </row>
    <row r="2073" spans="1:17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64"/>
        <v>281</v>
      </c>
      <c r="O2073" s="7">
        <f t="shared" si="65"/>
        <v>201.96402877697841</v>
      </c>
      <c r="P2073" t="s">
        <v>8279</v>
      </c>
      <c r="Q2073" s="8" t="s">
        <v>8297</v>
      </c>
    </row>
    <row r="2074" spans="1:17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64"/>
        <v>111</v>
      </c>
      <c r="O2074" s="7">
        <f t="shared" si="65"/>
        <v>226.20857142857142</v>
      </c>
      <c r="P2074" t="s">
        <v>8279</v>
      </c>
      <c r="Q2074" s="8" t="s">
        <v>8297</v>
      </c>
    </row>
    <row r="2075" spans="1:17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64"/>
        <v>153</v>
      </c>
      <c r="O2075" s="7">
        <f t="shared" si="65"/>
        <v>324.69</v>
      </c>
      <c r="P2075" t="s">
        <v>8279</v>
      </c>
      <c r="Q2075" s="8" t="s">
        <v>8297</v>
      </c>
    </row>
    <row r="2076" spans="1:17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64"/>
        <v>103</v>
      </c>
      <c r="O2076" s="7">
        <f t="shared" si="65"/>
        <v>205</v>
      </c>
      <c r="P2076" t="s">
        <v>8279</v>
      </c>
      <c r="Q2076" s="8" t="s">
        <v>8297</v>
      </c>
    </row>
    <row r="2077" spans="1:17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64"/>
        <v>1678</v>
      </c>
      <c r="O2077" s="7">
        <f t="shared" si="65"/>
        <v>20.465926829268295</v>
      </c>
      <c r="P2077" t="s">
        <v>8279</v>
      </c>
      <c r="Q2077" s="8" t="s">
        <v>8297</v>
      </c>
    </row>
    <row r="2078" spans="1:17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64"/>
        <v>543</v>
      </c>
      <c r="O2078" s="7">
        <f t="shared" si="65"/>
        <v>116.35303146309367</v>
      </c>
      <c r="P2078" t="s">
        <v>8279</v>
      </c>
      <c r="Q2078" s="8" t="s">
        <v>8297</v>
      </c>
    </row>
    <row r="2079" spans="1:17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64"/>
        <v>116</v>
      </c>
      <c r="O2079" s="7">
        <f t="shared" si="65"/>
        <v>307.20212765957444</v>
      </c>
      <c r="P2079" t="s">
        <v>8279</v>
      </c>
      <c r="Q2079" s="8" t="s">
        <v>8297</v>
      </c>
    </row>
    <row r="2080" spans="1:17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64"/>
        <v>131</v>
      </c>
      <c r="O2080" s="7">
        <f t="shared" si="65"/>
        <v>546.6875</v>
      </c>
      <c r="P2080" t="s">
        <v>8279</v>
      </c>
      <c r="Q2080" s="8" t="s">
        <v>8297</v>
      </c>
    </row>
    <row r="2081" spans="1:17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64"/>
        <v>288</v>
      </c>
      <c r="O2081" s="7">
        <f t="shared" si="65"/>
        <v>47.474464579901152</v>
      </c>
      <c r="P2081" t="s">
        <v>8279</v>
      </c>
      <c r="Q2081" s="8" t="s">
        <v>8297</v>
      </c>
    </row>
    <row r="2082" spans="1:17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64"/>
        <v>508</v>
      </c>
      <c r="O2082" s="7">
        <f t="shared" si="65"/>
        <v>101.56</v>
      </c>
      <c r="P2082" t="s">
        <v>8279</v>
      </c>
      <c r="Q2082" s="8" t="s">
        <v>8297</v>
      </c>
    </row>
    <row r="2083" spans="1:17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64"/>
        <v>115</v>
      </c>
      <c r="O2083" s="7">
        <f t="shared" si="65"/>
        <v>72.909090909090907</v>
      </c>
      <c r="P2083" t="s">
        <v>8270</v>
      </c>
      <c r="Q2083" s="8" t="s">
        <v>8305</v>
      </c>
    </row>
    <row r="2084" spans="1:17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64"/>
        <v>111</v>
      </c>
      <c r="O2084" s="7">
        <f t="shared" si="65"/>
        <v>43.710526315789473</v>
      </c>
      <c r="P2084" t="s">
        <v>8270</v>
      </c>
      <c r="Q2084" s="8" t="s">
        <v>8305</v>
      </c>
    </row>
    <row r="2085" spans="1:17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64"/>
        <v>113</v>
      </c>
      <c r="O2085" s="7">
        <f t="shared" si="65"/>
        <v>34</v>
      </c>
      <c r="P2085" t="s">
        <v>8270</v>
      </c>
      <c r="Q2085" s="8" t="s">
        <v>8305</v>
      </c>
    </row>
    <row r="2086" spans="1:17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64"/>
        <v>108</v>
      </c>
      <c r="O2086" s="7">
        <f t="shared" si="65"/>
        <v>70.652173913043484</v>
      </c>
      <c r="P2086" t="s">
        <v>8270</v>
      </c>
      <c r="Q2086" s="8" t="s">
        <v>8305</v>
      </c>
    </row>
    <row r="2087" spans="1:17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64"/>
        <v>124</v>
      </c>
      <c r="O2087" s="7">
        <f t="shared" si="65"/>
        <v>89.301204819277103</v>
      </c>
      <c r="P2087" t="s">
        <v>8270</v>
      </c>
      <c r="Q2087" s="8" t="s">
        <v>8305</v>
      </c>
    </row>
    <row r="2088" spans="1:17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64"/>
        <v>101</v>
      </c>
      <c r="O2088" s="7">
        <f t="shared" si="65"/>
        <v>115.08571428571429</v>
      </c>
      <c r="P2088" t="s">
        <v>8270</v>
      </c>
      <c r="Q2088" s="8" t="s">
        <v>8305</v>
      </c>
    </row>
    <row r="2089" spans="1:17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64"/>
        <v>104</v>
      </c>
      <c r="O2089" s="7">
        <f t="shared" si="65"/>
        <v>62.12</v>
      </c>
      <c r="P2089" t="s">
        <v>8270</v>
      </c>
      <c r="Q2089" s="8" t="s">
        <v>8305</v>
      </c>
    </row>
    <row r="2090" spans="1:17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64"/>
        <v>116</v>
      </c>
      <c r="O2090" s="7">
        <f t="shared" si="65"/>
        <v>46.204266666666669</v>
      </c>
      <c r="P2090" t="s">
        <v>8270</v>
      </c>
      <c r="Q2090" s="8" t="s">
        <v>8305</v>
      </c>
    </row>
    <row r="2091" spans="1:17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64"/>
        <v>120</v>
      </c>
      <c r="O2091" s="7">
        <f t="shared" si="65"/>
        <v>48.54854838709678</v>
      </c>
      <c r="P2091" t="s">
        <v>8270</v>
      </c>
      <c r="Q2091" s="8" t="s">
        <v>8305</v>
      </c>
    </row>
    <row r="2092" spans="1:17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64"/>
        <v>115</v>
      </c>
      <c r="O2092" s="7">
        <f t="shared" si="65"/>
        <v>57.520187499999999</v>
      </c>
      <c r="P2092" t="s">
        <v>8270</v>
      </c>
      <c r="Q2092" s="8" t="s">
        <v>8305</v>
      </c>
    </row>
    <row r="2093" spans="1:17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64"/>
        <v>120</v>
      </c>
      <c r="O2093" s="7">
        <f t="shared" si="65"/>
        <v>88.147154471544724</v>
      </c>
      <c r="P2093" t="s">
        <v>8270</v>
      </c>
      <c r="Q2093" s="8" t="s">
        <v>8305</v>
      </c>
    </row>
    <row r="2094" spans="1:17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64"/>
        <v>101</v>
      </c>
      <c r="O2094" s="7">
        <f t="shared" si="65"/>
        <v>110.49090909090908</v>
      </c>
      <c r="P2094" t="s">
        <v>8270</v>
      </c>
      <c r="Q2094" s="8" t="s">
        <v>8305</v>
      </c>
    </row>
    <row r="2095" spans="1:17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64"/>
        <v>102</v>
      </c>
      <c r="O2095" s="7">
        <f t="shared" si="65"/>
        <v>66.826086956521735</v>
      </c>
      <c r="P2095" t="s">
        <v>8270</v>
      </c>
      <c r="Q2095" s="8" t="s">
        <v>8305</v>
      </c>
    </row>
    <row r="2096" spans="1:17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64"/>
        <v>121</v>
      </c>
      <c r="O2096" s="7">
        <f t="shared" si="65"/>
        <v>58.597222222222221</v>
      </c>
      <c r="P2096" t="s">
        <v>8270</v>
      </c>
      <c r="Q2096" s="8" t="s">
        <v>8305</v>
      </c>
    </row>
    <row r="2097" spans="1:17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64"/>
        <v>100</v>
      </c>
      <c r="O2097" s="7">
        <f t="shared" si="65"/>
        <v>113.63636363636364</v>
      </c>
      <c r="P2097" t="s">
        <v>8270</v>
      </c>
      <c r="Q2097" s="8" t="s">
        <v>8305</v>
      </c>
    </row>
    <row r="2098" spans="1:17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64"/>
        <v>102</v>
      </c>
      <c r="O2098" s="7">
        <f t="shared" si="65"/>
        <v>43.571428571428569</v>
      </c>
      <c r="P2098" t="s">
        <v>8270</v>
      </c>
      <c r="Q2098" s="8" t="s">
        <v>8305</v>
      </c>
    </row>
    <row r="2099" spans="1:17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64"/>
        <v>100</v>
      </c>
      <c r="O2099" s="7">
        <f t="shared" si="65"/>
        <v>78.94736842105263</v>
      </c>
      <c r="P2099" t="s">
        <v>8270</v>
      </c>
      <c r="Q2099" s="8" t="s">
        <v>8305</v>
      </c>
    </row>
    <row r="2100" spans="1:17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64"/>
        <v>100</v>
      </c>
      <c r="O2100" s="7">
        <f t="shared" si="65"/>
        <v>188.125</v>
      </c>
      <c r="P2100" t="s">
        <v>8270</v>
      </c>
      <c r="Q2100" s="8" t="s">
        <v>8305</v>
      </c>
    </row>
    <row r="2101" spans="1:17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64"/>
        <v>132</v>
      </c>
      <c r="O2101" s="7">
        <f t="shared" si="65"/>
        <v>63.031746031746032</v>
      </c>
      <c r="P2101" t="s">
        <v>8270</v>
      </c>
      <c r="Q2101" s="8" t="s">
        <v>8305</v>
      </c>
    </row>
    <row r="2102" spans="1:17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64"/>
        <v>137</v>
      </c>
      <c r="O2102" s="7">
        <f t="shared" si="65"/>
        <v>30.37037037037037</v>
      </c>
      <c r="P2102" t="s">
        <v>8270</v>
      </c>
      <c r="Q2102" s="8" t="s">
        <v>8305</v>
      </c>
    </row>
    <row r="2103" spans="1:17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64"/>
        <v>113</v>
      </c>
      <c r="O2103" s="7">
        <f t="shared" si="65"/>
        <v>51.477272727272727</v>
      </c>
      <c r="P2103" t="s">
        <v>8270</v>
      </c>
      <c r="Q2103" s="8" t="s">
        <v>8305</v>
      </c>
    </row>
    <row r="2104" spans="1:17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64"/>
        <v>136</v>
      </c>
      <c r="O2104" s="7">
        <f t="shared" si="65"/>
        <v>35.789473684210527</v>
      </c>
      <c r="P2104" t="s">
        <v>8270</v>
      </c>
      <c r="Q2104" s="8" t="s">
        <v>8305</v>
      </c>
    </row>
    <row r="2105" spans="1:17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64"/>
        <v>146</v>
      </c>
      <c r="O2105" s="7">
        <f t="shared" si="65"/>
        <v>98.817391304347822</v>
      </c>
      <c r="P2105" t="s">
        <v>8270</v>
      </c>
      <c r="Q2105" s="8" t="s">
        <v>8305</v>
      </c>
    </row>
    <row r="2106" spans="1:17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64"/>
        <v>130</v>
      </c>
      <c r="O2106" s="7">
        <f t="shared" si="65"/>
        <v>28</v>
      </c>
      <c r="P2106" t="s">
        <v>8270</v>
      </c>
      <c r="Q2106" s="8" t="s">
        <v>8305</v>
      </c>
    </row>
    <row r="2107" spans="1:17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64"/>
        <v>254</v>
      </c>
      <c r="O2107" s="7">
        <f t="shared" si="65"/>
        <v>51.313131313131315</v>
      </c>
      <c r="P2107" t="s">
        <v>8270</v>
      </c>
      <c r="Q2107" s="8" t="s">
        <v>8305</v>
      </c>
    </row>
    <row r="2108" spans="1:17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64"/>
        <v>107</v>
      </c>
      <c r="O2108" s="7">
        <f t="shared" si="65"/>
        <v>53.522727272727273</v>
      </c>
      <c r="P2108" t="s">
        <v>8270</v>
      </c>
      <c r="Q2108" s="8" t="s">
        <v>8305</v>
      </c>
    </row>
    <row r="2109" spans="1:17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64"/>
        <v>108</v>
      </c>
      <c r="O2109" s="7">
        <f t="shared" si="65"/>
        <v>37.149310344827583</v>
      </c>
      <c r="P2109" t="s">
        <v>8270</v>
      </c>
      <c r="Q2109" s="8" t="s">
        <v>8305</v>
      </c>
    </row>
    <row r="2110" spans="1:17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64"/>
        <v>107</v>
      </c>
      <c r="O2110" s="7">
        <f t="shared" si="65"/>
        <v>89.895287958115176</v>
      </c>
      <c r="P2110" t="s">
        <v>8270</v>
      </c>
      <c r="Q2110" s="8" t="s">
        <v>8305</v>
      </c>
    </row>
    <row r="2111" spans="1:17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64"/>
        <v>107</v>
      </c>
      <c r="O2111" s="7">
        <f t="shared" si="65"/>
        <v>106.52500000000001</v>
      </c>
      <c r="P2111" t="s">
        <v>8270</v>
      </c>
      <c r="Q2111" s="8" t="s">
        <v>8305</v>
      </c>
    </row>
    <row r="2112" spans="1:17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64"/>
        <v>100</v>
      </c>
      <c r="O2112" s="7">
        <f t="shared" si="65"/>
        <v>52.815789473684212</v>
      </c>
      <c r="P2112" t="s">
        <v>8270</v>
      </c>
      <c r="Q2112" s="8" t="s">
        <v>8305</v>
      </c>
    </row>
    <row r="2113" spans="1:17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64"/>
        <v>107</v>
      </c>
      <c r="O2113" s="7">
        <f t="shared" si="65"/>
        <v>54.615384615384613</v>
      </c>
      <c r="P2113" t="s">
        <v>8270</v>
      </c>
      <c r="Q2113" s="8" t="s">
        <v>8305</v>
      </c>
    </row>
    <row r="2114" spans="1:17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64"/>
        <v>100</v>
      </c>
      <c r="O2114" s="7">
        <f t="shared" si="65"/>
        <v>27.272727272727273</v>
      </c>
      <c r="P2114" t="s">
        <v>8270</v>
      </c>
      <c r="Q2114" s="8" t="s">
        <v>8305</v>
      </c>
    </row>
    <row r="2115" spans="1:17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66">ROUND(E2115/D2115*100,0)</f>
        <v>105</v>
      </c>
      <c r="O2115" s="7">
        <f t="shared" ref="O2115:O2178" si="67">IFERROR(E2115/L2115,"-")</f>
        <v>68.598130841121488</v>
      </c>
      <c r="P2115" t="s">
        <v>8270</v>
      </c>
      <c r="Q2115" s="8" t="s">
        <v>8305</v>
      </c>
    </row>
    <row r="2116" spans="1:17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66"/>
        <v>105</v>
      </c>
      <c r="O2116" s="7">
        <f t="shared" si="67"/>
        <v>35.612244897959187</v>
      </c>
      <c r="P2116" t="s">
        <v>8270</v>
      </c>
      <c r="Q2116" s="8" t="s">
        <v>8305</v>
      </c>
    </row>
    <row r="2117" spans="1:17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66"/>
        <v>226</v>
      </c>
      <c r="O2117" s="7">
        <f t="shared" si="67"/>
        <v>94.027777777777771</v>
      </c>
      <c r="P2117" t="s">
        <v>8270</v>
      </c>
      <c r="Q2117" s="8" t="s">
        <v>8305</v>
      </c>
    </row>
    <row r="2118" spans="1:17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66"/>
        <v>101</v>
      </c>
      <c r="O2118" s="7">
        <f t="shared" si="67"/>
        <v>526.45652173913038</v>
      </c>
      <c r="P2118" t="s">
        <v>8270</v>
      </c>
      <c r="Q2118" s="8" t="s">
        <v>8305</v>
      </c>
    </row>
    <row r="2119" spans="1:17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66"/>
        <v>148</v>
      </c>
      <c r="O2119" s="7">
        <f t="shared" si="67"/>
        <v>50.657142857142858</v>
      </c>
      <c r="P2119" t="s">
        <v>8270</v>
      </c>
      <c r="Q2119" s="8" t="s">
        <v>8305</v>
      </c>
    </row>
    <row r="2120" spans="1:17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66"/>
        <v>135</v>
      </c>
      <c r="O2120" s="7">
        <f t="shared" si="67"/>
        <v>79.182941176470578</v>
      </c>
      <c r="P2120" t="s">
        <v>8270</v>
      </c>
      <c r="Q2120" s="8" t="s">
        <v>8305</v>
      </c>
    </row>
    <row r="2121" spans="1:17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66"/>
        <v>101</v>
      </c>
      <c r="O2121" s="7">
        <f t="shared" si="67"/>
        <v>91.590909090909093</v>
      </c>
      <c r="P2121" t="s">
        <v>8270</v>
      </c>
      <c r="Q2121" s="8" t="s">
        <v>8305</v>
      </c>
    </row>
    <row r="2122" spans="1:17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66"/>
        <v>101</v>
      </c>
      <c r="O2122" s="7">
        <f t="shared" si="67"/>
        <v>116.96275362318841</v>
      </c>
      <c r="P2122" t="s">
        <v>8270</v>
      </c>
      <c r="Q2122" s="8" t="s">
        <v>8305</v>
      </c>
    </row>
    <row r="2123" spans="1:17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66"/>
        <v>1</v>
      </c>
      <c r="O2123" s="7">
        <f t="shared" si="67"/>
        <v>28.4</v>
      </c>
      <c r="P2123" t="s">
        <v>8271</v>
      </c>
      <c r="Q2123" s="8" t="s">
        <v>8307</v>
      </c>
    </row>
    <row r="2124" spans="1:17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66"/>
        <v>0</v>
      </c>
      <c r="O2124" s="7">
        <f t="shared" si="67"/>
        <v>103.33333333333333</v>
      </c>
      <c r="P2124" t="s">
        <v>8271</v>
      </c>
      <c r="Q2124" s="8" t="s">
        <v>8307</v>
      </c>
    </row>
    <row r="2125" spans="1:17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66"/>
        <v>10</v>
      </c>
      <c r="O2125" s="7">
        <f t="shared" si="67"/>
        <v>10</v>
      </c>
      <c r="P2125" t="s">
        <v>8271</v>
      </c>
      <c r="Q2125" s="8" t="s">
        <v>8307</v>
      </c>
    </row>
    <row r="2126" spans="1:17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66"/>
        <v>10</v>
      </c>
      <c r="O2126" s="7">
        <f t="shared" si="67"/>
        <v>23</v>
      </c>
      <c r="P2126" t="s">
        <v>8271</v>
      </c>
      <c r="Q2126" s="8" t="s">
        <v>8307</v>
      </c>
    </row>
    <row r="2127" spans="1:17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66"/>
        <v>1</v>
      </c>
      <c r="O2127" s="7">
        <f t="shared" si="67"/>
        <v>31.555555555555557</v>
      </c>
      <c r="P2127" t="s">
        <v>8271</v>
      </c>
      <c r="Q2127" s="8" t="s">
        <v>8307</v>
      </c>
    </row>
    <row r="2128" spans="1:17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66"/>
        <v>0</v>
      </c>
      <c r="O2128" s="7">
        <f t="shared" si="67"/>
        <v>5</v>
      </c>
      <c r="P2128" t="s">
        <v>8271</v>
      </c>
      <c r="Q2128" s="8" t="s">
        <v>8307</v>
      </c>
    </row>
    <row r="2129" spans="1:17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66"/>
        <v>29</v>
      </c>
      <c r="O2129" s="7">
        <f t="shared" si="67"/>
        <v>34.220338983050844</v>
      </c>
      <c r="P2129" t="s">
        <v>8271</v>
      </c>
      <c r="Q2129" s="8" t="s">
        <v>8307</v>
      </c>
    </row>
    <row r="2130" spans="1:17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66"/>
        <v>0</v>
      </c>
      <c r="O2130" s="7">
        <f t="shared" si="67"/>
        <v>25</v>
      </c>
      <c r="P2130" t="s">
        <v>8271</v>
      </c>
      <c r="Q2130" s="8" t="s">
        <v>8307</v>
      </c>
    </row>
    <row r="2131" spans="1:17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66"/>
        <v>12</v>
      </c>
      <c r="O2131" s="7">
        <f t="shared" si="67"/>
        <v>19.666666666666668</v>
      </c>
      <c r="P2131" t="s">
        <v>8271</v>
      </c>
      <c r="Q2131" s="8" t="s">
        <v>8307</v>
      </c>
    </row>
    <row r="2132" spans="1:17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66"/>
        <v>0</v>
      </c>
      <c r="O2132" s="7">
        <f t="shared" si="67"/>
        <v>21.25</v>
      </c>
      <c r="P2132" t="s">
        <v>8271</v>
      </c>
      <c r="Q2132" s="8" t="s">
        <v>8307</v>
      </c>
    </row>
    <row r="2133" spans="1:17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66"/>
        <v>5</v>
      </c>
      <c r="O2133" s="7">
        <f t="shared" si="67"/>
        <v>8.3333333333333339</v>
      </c>
      <c r="P2133" t="s">
        <v>8271</v>
      </c>
      <c r="Q2133" s="8" t="s">
        <v>8307</v>
      </c>
    </row>
    <row r="2134" spans="1:17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66"/>
        <v>2</v>
      </c>
      <c r="O2134" s="7">
        <f t="shared" si="67"/>
        <v>21.34333333333333</v>
      </c>
      <c r="P2134" t="s">
        <v>8271</v>
      </c>
      <c r="Q2134" s="8" t="s">
        <v>8307</v>
      </c>
    </row>
    <row r="2135" spans="1:17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66"/>
        <v>2</v>
      </c>
      <c r="O2135" s="7">
        <f t="shared" si="67"/>
        <v>5.333333333333333</v>
      </c>
      <c r="P2135" t="s">
        <v>8271</v>
      </c>
      <c r="Q2135" s="8" t="s">
        <v>8307</v>
      </c>
    </row>
    <row r="2136" spans="1:17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66"/>
        <v>2</v>
      </c>
      <c r="O2136" s="7">
        <f t="shared" si="67"/>
        <v>34.666666666666664</v>
      </c>
      <c r="P2136" t="s">
        <v>8271</v>
      </c>
      <c r="Q2136" s="8" t="s">
        <v>8307</v>
      </c>
    </row>
    <row r="2137" spans="1:17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66"/>
        <v>10</v>
      </c>
      <c r="O2137" s="7">
        <f t="shared" si="67"/>
        <v>21.727272727272727</v>
      </c>
      <c r="P2137" t="s">
        <v>8271</v>
      </c>
      <c r="Q2137" s="8" t="s">
        <v>8307</v>
      </c>
    </row>
    <row r="2138" spans="1:17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66"/>
        <v>0</v>
      </c>
      <c r="O2138" s="7">
        <f t="shared" si="67"/>
        <v>11.922499999999999</v>
      </c>
      <c r="P2138" t="s">
        <v>8271</v>
      </c>
      <c r="Q2138" s="8" t="s">
        <v>8307</v>
      </c>
    </row>
    <row r="2139" spans="1:17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66"/>
        <v>28</v>
      </c>
      <c r="O2139" s="7">
        <f t="shared" si="67"/>
        <v>26.59737827715356</v>
      </c>
      <c r="P2139" t="s">
        <v>8271</v>
      </c>
      <c r="Q2139" s="8" t="s">
        <v>8307</v>
      </c>
    </row>
    <row r="2140" spans="1:17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66"/>
        <v>13</v>
      </c>
      <c r="O2140" s="7">
        <f t="shared" si="67"/>
        <v>10.666666666666666</v>
      </c>
      <c r="P2140" t="s">
        <v>8271</v>
      </c>
      <c r="Q2140" s="8" t="s">
        <v>8307</v>
      </c>
    </row>
    <row r="2141" spans="1:17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66"/>
        <v>5</v>
      </c>
      <c r="O2141" s="7">
        <f t="shared" si="67"/>
        <v>29.035714285714285</v>
      </c>
      <c r="P2141" t="s">
        <v>8271</v>
      </c>
      <c r="Q2141" s="8" t="s">
        <v>8307</v>
      </c>
    </row>
    <row r="2142" spans="1:17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66"/>
        <v>0</v>
      </c>
      <c r="O2142" s="7">
        <f t="shared" si="67"/>
        <v>50.909090909090907</v>
      </c>
      <c r="P2142" t="s">
        <v>8271</v>
      </c>
      <c r="Q2142" s="8" t="s">
        <v>8307</v>
      </c>
    </row>
    <row r="2143" spans="1:17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66"/>
        <v>0</v>
      </c>
      <c r="O2143" s="7" t="str">
        <f t="shared" si="67"/>
        <v>-</v>
      </c>
      <c r="P2143" t="s">
        <v>8271</v>
      </c>
      <c r="Q2143" s="8" t="s">
        <v>8307</v>
      </c>
    </row>
    <row r="2144" spans="1:17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66"/>
        <v>6</v>
      </c>
      <c r="O2144" s="7">
        <f t="shared" si="67"/>
        <v>50.083333333333336</v>
      </c>
      <c r="P2144" t="s">
        <v>8271</v>
      </c>
      <c r="Q2144" s="8" t="s">
        <v>8307</v>
      </c>
    </row>
    <row r="2145" spans="1:17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66"/>
        <v>11</v>
      </c>
      <c r="O2145" s="7">
        <f t="shared" si="67"/>
        <v>45</v>
      </c>
      <c r="P2145" t="s">
        <v>8271</v>
      </c>
      <c r="Q2145" s="8" t="s">
        <v>8307</v>
      </c>
    </row>
    <row r="2146" spans="1:17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66"/>
        <v>2</v>
      </c>
      <c r="O2146" s="7">
        <f t="shared" si="67"/>
        <v>25.291666666666668</v>
      </c>
      <c r="P2146" t="s">
        <v>8271</v>
      </c>
      <c r="Q2146" s="8" t="s">
        <v>8307</v>
      </c>
    </row>
    <row r="2147" spans="1:17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66"/>
        <v>30</v>
      </c>
      <c r="O2147" s="7">
        <f t="shared" si="67"/>
        <v>51.292134831460672</v>
      </c>
      <c r="P2147" t="s">
        <v>8271</v>
      </c>
      <c r="Q2147" s="8" t="s">
        <v>8307</v>
      </c>
    </row>
    <row r="2148" spans="1:17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66"/>
        <v>0</v>
      </c>
      <c r="O2148" s="7">
        <f t="shared" si="67"/>
        <v>1</v>
      </c>
      <c r="P2148" t="s">
        <v>8271</v>
      </c>
      <c r="Q2148" s="8" t="s">
        <v>8307</v>
      </c>
    </row>
    <row r="2149" spans="1:17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66"/>
        <v>1</v>
      </c>
      <c r="O2149" s="7">
        <f t="shared" si="67"/>
        <v>49.381818181818183</v>
      </c>
      <c r="P2149" t="s">
        <v>8271</v>
      </c>
      <c r="Q2149" s="8" t="s">
        <v>8307</v>
      </c>
    </row>
    <row r="2150" spans="1:17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66"/>
        <v>2</v>
      </c>
      <c r="O2150" s="7">
        <f t="shared" si="67"/>
        <v>1</v>
      </c>
      <c r="P2150" t="s">
        <v>8271</v>
      </c>
      <c r="Q2150" s="8" t="s">
        <v>8307</v>
      </c>
    </row>
    <row r="2151" spans="1:17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66"/>
        <v>0</v>
      </c>
      <c r="O2151" s="7" t="str">
        <f t="shared" si="67"/>
        <v>-</v>
      </c>
      <c r="P2151" t="s">
        <v>8271</v>
      </c>
      <c r="Q2151" s="8" t="s">
        <v>8307</v>
      </c>
    </row>
    <row r="2152" spans="1:17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66"/>
        <v>1</v>
      </c>
      <c r="O2152" s="7">
        <f t="shared" si="67"/>
        <v>101.25</v>
      </c>
      <c r="P2152" t="s">
        <v>8271</v>
      </c>
      <c r="Q2152" s="8" t="s">
        <v>8307</v>
      </c>
    </row>
    <row r="2153" spans="1:17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66"/>
        <v>0</v>
      </c>
      <c r="O2153" s="7">
        <f t="shared" si="67"/>
        <v>19.666666666666668</v>
      </c>
      <c r="P2153" t="s">
        <v>8271</v>
      </c>
      <c r="Q2153" s="8" t="s">
        <v>8307</v>
      </c>
    </row>
    <row r="2154" spans="1:17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66"/>
        <v>0</v>
      </c>
      <c r="O2154" s="7">
        <f t="shared" si="67"/>
        <v>12.5</v>
      </c>
      <c r="P2154" t="s">
        <v>8271</v>
      </c>
      <c r="Q2154" s="8" t="s">
        <v>8307</v>
      </c>
    </row>
    <row r="2155" spans="1:17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66"/>
        <v>0</v>
      </c>
      <c r="O2155" s="7">
        <f t="shared" si="67"/>
        <v>8.5</v>
      </c>
      <c r="P2155" t="s">
        <v>8271</v>
      </c>
      <c r="Q2155" s="8" t="s">
        <v>8307</v>
      </c>
    </row>
    <row r="2156" spans="1:17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66"/>
        <v>1</v>
      </c>
      <c r="O2156" s="7">
        <f t="shared" si="67"/>
        <v>1</v>
      </c>
      <c r="P2156" t="s">
        <v>8271</v>
      </c>
      <c r="Q2156" s="8" t="s">
        <v>8307</v>
      </c>
    </row>
    <row r="2157" spans="1:17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66"/>
        <v>2</v>
      </c>
      <c r="O2157" s="7">
        <f t="shared" si="67"/>
        <v>23</v>
      </c>
      <c r="P2157" t="s">
        <v>8271</v>
      </c>
      <c r="Q2157" s="8" t="s">
        <v>8307</v>
      </c>
    </row>
    <row r="2158" spans="1:17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66"/>
        <v>3</v>
      </c>
      <c r="O2158" s="7">
        <f t="shared" si="67"/>
        <v>17.987951807228917</v>
      </c>
      <c r="P2158" t="s">
        <v>8271</v>
      </c>
      <c r="Q2158" s="8" t="s">
        <v>8307</v>
      </c>
    </row>
    <row r="2159" spans="1:17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66"/>
        <v>28</v>
      </c>
      <c r="O2159" s="7">
        <f t="shared" si="67"/>
        <v>370.94736842105266</v>
      </c>
      <c r="P2159" t="s">
        <v>8271</v>
      </c>
      <c r="Q2159" s="8" t="s">
        <v>8307</v>
      </c>
    </row>
    <row r="2160" spans="1:17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66"/>
        <v>7</v>
      </c>
      <c r="O2160" s="7">
        <f t="shared" si="67"/>
        <v>63.569485530546629</v>
      </c>
      <c r="P2160" t="s">
        <v>8271</v>
      </c>
      <c r="Q2160" s="8" t="s">
        <v>8307</v>
      </c>
    </row>
    <row r="2161" spans="1:17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66"/>
        <v>1</v>
      </c>
      <c r="O2161" s="7">
        <f t="shared" si="67"/>
        <v>13</v>
      </c>
      <c r="P2161" t="s">
        <v>8271</v>
      </c>
      <c r="Q2161" s="8" t="s">
        <v>8307</v>
      </c>
    </row>
    <row r="2162" spans="1:17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66"/>
        <v>1</v>
      </c>
      <c r="O2162" s="7">
        <f t="shared" si="67"/>
        <v>5.3125</v>
      </c>
      <c r="P2162" t="s">
        <v>8271</v>
      </c>
      <c r="Q2162" s="8" t="s">
        <v>8307</v>
      </c>
    </row>
    <row r="2163" spans="1:17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66"/>
        <v>116</v>
      </c>
      <c r="O2163" s="7">
        <f t="shared" si="67"/>
        <v>35.615384615384613</v>
      </c>
      <c r="P2163" t="s">
        <v>8270</v>
      </c>
      <c r="Q2163" s="8" t="s">
        <v>8269</v>
      </c>
    </row>
    <row r="2164" spans="1:17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66"/>
        <v>112</v>
      </c>
      <c r="O2164" s="7">
        <f t="shared" si="67"/>
        <v>87.103448275862064</v>
      </c>
      <c r="P2164" t="s">
        <v>8270</v>
      </c>
      <c r="Q2164" s="8" t="s">
        <v>8269</v>
      </c>
    </row>
    <row r="2165" spans="1:17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66"/>
        <v>132</v>
      </c>
      <c r="O2165" s="7">
        <f t="shared" si="67"/>
        <v>75.11363636363636</v>
      </c>
      <c r="P2165" t="s">
        <v>8270</v>
      </c>
      <c r="Q2165" s="8" t="s">
        <v>8269</v>
      </c>
    </row>
    <row r="2166" spans="1:17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66"/>
        <v>103</v>
      </c>
      <c r="O2166" s="7">
        <f t="shared" si="67"/>
        <v>68.01204819277109</v>
      </c>
      <c r="P2166" t="s">
        <v>8270</v>
      </c>
      <c r="Q2166" s="8" t="s">
        <v>8269</v>
      </c>
    </row>
    <row r="2167" spans="1:17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66"/>
        <v>139</v>
      </c>
      <c r="O2167" s="7">
        <f t="shared" si="67"/>
        <v>29.623931623931625</v>
      </c>
      <c r="P2167" t="s">
        <v>8270</v>
      </c>
      <c r="Q2167" s="8" t="s">
        <v>8269</v>
      </c>
    </row>
    <row r="2168" spans="1:17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66"/>
        <v>147</v>
      </c>
      <c r="O2168" s="7">
        <f t="shared" si="67"/>
        <v>91.625</v>
      </c>
      <c r="P2168" t="s">
        <v>8270</v>
      </c>
      <c r="Q2168" s="8" t="s">
        <v>8269</v>
      </c>
    </row>
    <row r="2169" spans="1:17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66"/>
        <v>120</v>
      </c>
      <c r="O2169" s="7">
        <f t="shared" si="67"/>
        <v>22.5</v>
      </c>
      <c r="P2169" t="s">
        <v>8270</v>
      </c>
      <c r="Q2169" s="8" t="s">
        <v>8269</v>
      </c>
    </row>
    <row r="2170" spans="1:17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66"/>
        <v>122</v>
      </c>
      <c r="O2170" s="7">
        <f t="shared" si="67"/>
        <v>64.366735294117646</v>
      </c>
      <c r="P2170" t="s">
        <v>8270</v>
      </c>
      <c r="Q2170" s="8" t="s">
        <v>8269</v>
      </c>
    </row>
    <row r="2171" spans="1:17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66"/>
        <v>100</v>
      </c>
      <c r="O2171" s="7">
        <f t="shared" si="67"/>
        <v>21.857142857142858</v>
      </c>
      <c r="P2171" t="s">
        <v>8270</v>
      </c>
      <c r="Q2171" s="8" t="s">
        <v>8269</v>
      </c>
    </row>
    <row r="2172" spans="1:17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66"/>
        <v>181</v>
      </c>
      <c r="O2172" s="7">
        <f t="shared" si="67"/>
        <v>33.315789473684212</v>
      </c>
      <c r="P2172" t="s">
        <v>8270</v>
      </c>
      <c r="Q2172" s="8" t="s">
        <v>8269</v>
      </c>
    </row>
    <row r="2173" spans="1:17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66"/>
        <v>106</v>
      </c>
      <c r="O2173" s="7">
        <f t="shared" si="67"/>
        <v>90.276595744680847</v>
      </c>
      <c r="P2173" t="s">
        <v>8270</v>
      </c>
      <c r="Q2173" s="8" t="s">
        <v>8269</v>
      </c>
    </row>
    <row r="2174" spans="1:17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66"/>
        <v>100</v>
      </c>
      <c r="O2174" s="7">
        <f t="shared" si="67"/>
        <v>76.92307692307692</v>
      </c>
      <c r="P2174" t="s">
        <v>8270</v>
      </c>
      <c r="Q2174" s="8" t="s">
        <v>8269</v>
      </c>
    </row>
    <row r="2175" spans="1:17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66"/>
        <v>127</v>
      </c>
      <c r="O2175" s="7">
        <f t="shared" si="67"/>
        <v>59.233333333333334</v>
      </c>
      <c r="P2175" t="s">
        <v>8270</v>
      </c>
      <c r="Q2175" s="8" t="s">
        <v>8269</v>
      </c>
    </row>
    <row r="2176" spans="1:17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66"/>
        <v>103</v>
      </c>
      <c r="O2176" s="7">
        <f t="shared" si="67"/>
        <v>65.38095238095238</v>
      </c>
      <c r="P2176" t="s">
        <v>8270</v>
      </c>
      <c r="Q2176" s="8" t="s">
        <v>8269</v>
      </c>
    </row>
    <row r="2177" spans="1:17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66"/>
        <v>250</v>
      </c>
      <c r="O2177" s="7">
        <f t="shared" si="67"/>
        <v>67.307692307692307</v>
      </c>
      <c r="P2177" t="s">
        <v>8270</v>
      </c>
      <c r="Q2177" s="8" t="s">
        <v>8269</v>
      </c>
    </row>
    <row r="2178" spans="1:17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66"/>
        <v>126</v>
      </c>
      <c r="O2178" s="7">
        <f t="shared" si="67"/>
        <v>88.74647887323944</v>
      </c>
      <c r="P2178" t="s">
        <v>8270</v>
      </c>
      <c r="Q2178" s="8" t="s">
        <v>8269</v>
      </c>
    </row>
    <row r="2179" spans="1:17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68">ROUND(E2179/D2179*100,0)</f>
        <v>100</v>
      </c>
      <c r="O2179" s="7">
        <f t="shared" ref="O2179:O2242" si="69">IFERROR(E2179/L2179,"-")</f>
        <v>65.868421052631575</v>
      </c>
      <c r="P2179" t="s">
        <v>8270</v>
      </c>
      <c r="Q2179" s="8" t="s">
        <v>8269</v>
      </c>
    </row>
    <row r="2180" spans="1:17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68"/>
        <v>139</v>
      </c>
      <c r="O2180" s="7">
        <f t="shared" si="69"/>
        <v>40.349243306169967</v>
      </c>
      <c r="P2180" t="s">
        <v>8270</v>
      </c>
      <c r="Q2180" s="8" t="s">
        <v>8269</v>
      </c>
    </row>
    <row r="2181" spans="1:17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68"/>
        <v>161</v>
      </c>
      <c r="O2181" s="7">
        <f t="shared" si="69"/>
        <v>76.857142857142861</v>
      </c>
      <c r="P2181" t="s">
        <v>8270</v>
      </c>
      <c r="Q2181" s="8" t="s">
        <v>8269</v>
      </c>
    </row>
    <row r="2182" spans="1:17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68"/>
        <v>107</v>
      </c>
      <c r="O2182" s="7">
        <f t="shared" si="69"/>
        <v>68.707820512820518</v>
      </c>
      <c r="P2182" t="s">
        <v>8270</v>
      </c>
      <c r="Q2182" s="8" t="s">
        <v>8269</v>
      </c>
    </row>
    <row r="2183" spans="1:17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68"/>
        <v>153</v>
      </c>
      <c r="O2183" s="7">
        <f t="shared" si="69"/>
        <v>57.773584905660378</v>
      </c>
      <c r="P2183" t="s">
        <v>8271</v>
      </c>
      <c r="Q2183" s="8" t="s">
        <v>8313</v>
      </c>
    </row>
    <row r="2184" spans="1:17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68"/>
        <v>524</v>
      </c>
      <c r="O2184" s="7">
        <f t="shared" si="69"/>
        <v>44.171348314606739</v>
      </c>
      <c r="P2184" t="s">
        <v>8271</v>
      </c>
      <c r="Q2184" s="8" t="s">
        <v>8313</v>
      </c>
    </row>
    <row r="2185" spans="1:17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68"/>
        <v>489</v>
      </c>
      <c r="O2185" s="7">
        <f t="shared" si="69"/>
        <v>31.566308243727597</v>
      </c>
      <c r="P2185" t="s">
        <v>8271</v>
      </c>
      <c r="Q2185" s="8" t="s">
        <v>8313</v>
      </c>
    </row>
    <row r="2186" spans="1:17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68"/>
        <v>285</v>
      </c>
      <c r="O2186" s="7">
        <f t="shared" si="69"/>
        <v>107.04511278195488</v>
      </c>
      <c r="P2186" t="s">
        <v>8271</v>
      </c>
      <c r="Q2186" s="8" t="s">
        <v>8313</v>
      </c>
    </row>
    <row r="2187" spans="1:17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68"/>
        <v>1857</v>
      </c>
      <c r="O2187" s="7">
        <f t="shared" si="69"/>
        <v>149.03451043338683</v>
      </c>
      <c r="P2187" t="s">
        <v>8271</v>
      </c>
      <c r="Q2187" s="8" t="s">
        <v>8313</v>
      </c>
    </row>
    <row r="2188" spans="1:17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68"/>
        <v>110</v>
      </c>
      <c r="O2188" s="7">
        <f t="shared" si="69"/>
        <v>55.956632653061227</v>
      </c>
      <c r="P2188" t="s">
        <v>8271</v>
      </c>
      <c r="Q2188" s="8" t="s">
        <v>8313</v>
      </c>
    </row>
    <row r="2189" spans="1:17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68"/>
        <v>1015</v>
      </c>
      <c r="O2189" s="7">
        <f t="shared" si="69"/>
        <v>56.970381807973048</v>
      </c>
      <c r="P2189" t="s">
        <v>8271</v>
      </c>
      <c r="Q2189" s="8" t="s">
        <v>8313</v>
      </c>
    </row>
    <row r="2190" spans="1:17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68"/>
        <v>412</v>
      </c>
      <c r="O2190" s="7">
        <f t="shared" si="69"/>
        <v>44.056420233463037</v>
      </c>
      <c r="P2190" t="s">
        <v>8271</v>
      </c>
      <c r="Q2190" s="8" t="s">
        <v>8313</v>
      </c>
    </row>
    <row r="2191" spans="1:17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68"/>
        <v>503</v>
      </c>
      <c r="O2191" s="7">
        <f t="shared" si="69"/>
        <v>68.625</v>
      </c>
      <c r="P2191" t="s">
        <v>8271</v>
      </c>
      <c r="Q2191" s="8" t="s">
        <v>8313</v>
      </c>
    </row>
    <row r="2192" spans="1:17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68"/>
        <v>185</v>
      </c>
      <c r="O2192" s="7">
        <f t="shared" si="69"/>
        <v>65.318435754189949</v>
      </c>
      <c r="P2192" t="s">
        <v>8271</v>
      </c>
      <c r="Q2192" s="8" t="s">
        <v>8313</v>
      </c>
    </row>
    <row r="2193" spans="1:17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68"/>
        <v>120</v>
      </c>
      <c r="O2193" s="7">
        <f t="shared" si="69"/>
        <v>35.92</v>
      </c>
      <c r="P2193" t="s">
        <v>8271</v>
      </c>
      <c r="Q2193" s="8" t="s">
        <v>8313</v>
      </c>
    </row>
    <row r="2194" spans="1:17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68"/>
        <v>1081</v>
      </c>
      <c r="O2194" s="7">
        <f t="shared" si="69"/>
        <v>40.070667078443485</v>
      </c>
      <c r="P2194" t="s">
        <v>8271</v>
      </c>
      <c r="Q2194" s="8" t="s">
        <v>8313</v>
      </c>
    </row>
    <row r="2195" spans="1:17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68"/>
        <v>452</v>
      </c>
      <c r="O2195" s="7">
        <f t="shared" si="69"/>
        <v>75.647714604236342</v>
      </c>
      <c r="P2195" t="s">
        <v>8271</v>
      </c>
      <c r="Q2195" s="8" t="s">
        <v>8313</v>
      </c>
    </row>
    <row r="2196" spans="1:17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68"/>
        <v>537</v>
      </c>
      <c r="O2196" s="7">
        <f t="shared" si="69"/>
        <v>61.203872437357631</v>
      </c>
      <c r="P2196" t="s">
        <v>8271</v>
      </c>
      <c r="Q2196" s="8" t="s">
        <v>8313</v>
      </c>
    </row>
    <row r="2197" spans="1:17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68"/>
        <v>120</v>
      </c>
      <c r="O2197" s="7">
        <f t="shared" si="69"/>
        <v>48.130434782608695</v>
      </c>
      <c r="P2197" t="s">
        <v>8271</v>
      </c>
      <c r="Q2197" s="8" t="s">
        <v>8313</v>
      </c>
    </row>
    <row r="2198" spans="1:17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68"/>
        <v>114</v>
      </c>
      <c r="O2198" s="7">
        <f t="shared" si="69"/>
        <v>68.106837606837601</v>
      </c>
      <c r="P2198" t="s">
        <v>8271</v>
      </c>
      <c r="Q2198" s="8" t="s">
        <v>8313</v>
      </c>
    </row>
    <row r="2199" spans="1:17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68"/>
        <v>951</v>
      </c>
      <c r="O2199" s="7">
        <f t="shared" si="69"/>
        <v>65.891300230946882</v>
      </c>
      <c r="P2199" t="s">
        <v>8271</v>
      </c>
      <c r="Q2199" s="8" t="s">
        <v>8313</v>
      </c>
    </row>
    <row r="2200" spans="1:17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68"/>
        <v>133</v>
      </c>
      <c r="O2200" s="7">
        <f t="shared" si="69"/>
        <v>81.654377880184327</v>
      </c>
      <c r="P2200" t="s">
        <v>8271</v>
      </c>
      <c r="Q2200" s="8" t="s">
        <v>8313</v>
      </c>
    </row>
    <row r="2201" spans="1:17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68"/>
        <v>147</v>
      </c>
      <c r="O2201" s="7">
        <f t="shared" si="69"/>
        <v>52.701195219123505</v>
      </c>
      <c r="P2201" t="s">
        <v>8271</v>
      </c>
      <c r="Q2201" s="8" t="s">
        <v>8313</v>
      </c>
    </row>
    <row r="2202" spans="1:17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68"/>
        <v>542</v>
      </c>
      <c r="O2202" s="7">
        <f t="shared" si="69"/>
        <v>41.228136882129277</v>
      </c>
      <c r="P2202" t="s">
        <v>8271</v>
      </c>
      <c r="Q2202" s="8" t="s">
        <v>8313</v>
      </c>
    </row>
    <row r="2203" spans="1:17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68"/>
        <v>383</v>
      </c>
      <c r="O2203" s="7">
        <f t="shared" si="69"/>
        <v>15.035357142857142</v>
      </c>
      <c r="P2203" t="s">
        <v>8270</v>
      </c>
      <c r="Q2203" s="8" t="s">
        <v>8306</v>
      </c>
    </row>
    <row r="2204" spans="1:17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68"/>
        <v>704</v>
      </c>
      <c r="O2204" s="7">
        <f t="shared" si="69"/>
        <v>39.066920943134534</v>
      </c>
      <c r="P2204" t="s">
        <v>8270</v>
      </c>
      <c r="Q2204" s="8" t="s">
        <v>8306</v>
      </c>
    </row>
    <row r="2205" spans="1:17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68"/>
        <v>110</v>
      </c>
      <c r="O2205" s="7">
        <f t="shared" si="69"/>
        <v>43.82</v>
      </c>
      <c r="P2205" t="s">
        <v>8270</v>
      </c>
      <c r="Q2205" s="8" t="s">
        <v>8306</v>
      </c>
    </row>
    <row r="2206" spans="1:17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68"/>
        <v>133</v>
      </c>
      <c r="O2206" s="7">
        <f t="shared" si="69"/>
        <v>27.301369863013697</v>
      </c>
      <c r="P2206" t="s">
        <v>8270</v>
      </c>
      <c r="Q2206" s="8" t="s">
        <v>8306</v>
      </c>
    </row>
    <row r="2207" spans="1:17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68"/>
        <v>152</v>
      </c>
      <c r="O2207" s="7">
        <f t="shared" si="69"/>
        <v>42.222222222222221</v>
      </c>
      <c r="P2207" t="s">
        <v>8270</v>
      </c>
      <c r="Q2207" s="8" t="s">
        <v>8306</v>
      </c>
    </row>
    <row r="2208" spans="1:17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68"/>
        <v>103</v>
      </c>
      <c r="O2208" s="7">
        <f t="shared" si="69"/>
        <v>33.235294117647058</v>
      </c>
      <c r="P2208" t="s">
        <v>8270</v>
      </c>
      <c r="Q2208" s="8" t="s">
        <v>8306</v>
      </c>
    </row>
    <row r="2209" spans="1:17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68"/>
        <v>100</v>
      </c>
      <c r="O2209" s="7">
        <f t="shared" si="69"/>
        <v>285.71428571428572</v>
      </c>
      <c r="P2209" t="s">
        <v>8270</v>
      </c>
      <c r="Q2209" s="8" t="s">
        <v>8306</v>
      </c>
    </row>
    <row r="2210" spans="1:17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68"/>
        <v>102</v>
      </c>
      <c r="O2210" s="7">
        <f t="shared" si="69"/>
        <v>42.333333333333336</v>
      </c>
      <c r="P2210" t="s">
        <v>8270</v>
      </c>
      <c r="Q2210" s="8" t="s">
        <v>8306</v>
      </c>
    </row>
    <row r="2211" spans="1:17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68"/>
        <v>151</v>
      </c>
      <c r="O2211" s="7">
        <f t="shared" si="69"/>
        <v>50.266666666666666</v>
      </c>
      <c r="P2211" t="s">
        <v>8270</v>
      </c>
      <c r="Q2211" s="8" t="s">
        <v>8306</v>
      </c>
    </row>
    <row r="2212" spans="1:17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68"/>
        <v>111</v>
      </c>
      <c r="O2212" s="7">
        <f t="shared" si="69"/>
        <v>61.902777777777779</v>
      </c>
      <c r="P2212" t="s">
        <v>8270</v>
      </c>
      <c r="Q2212" s="8" t="s">
        <v>8306</v>
      </c>
    </row>
    <row r="2213" spans="1:17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68"/>
        <v>196</v>
      </c>
      <c r="O2213" s="7">
        <f t="shared" si="69"/>
        <v>40.75</v>
      </c>
      <c r="P2213" t="s">
        <v>8270</v>
      </c>
      <c r="Q2213" s="8" t="s">
        <v>8306</v>
      </c>
    </row>
    <row r="2214" spans="1:17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68"/>
        <v>114</v>
      </c>
      <c r="O2214" s="7">
        <f t="shared" si="69"/>
        <v>55.796747967479675</v>
      </c>
      <c r="P2214" t="s">
        <v>8270</v>
      </c>
      <c r="Q2214" s="8" t="s">
        <v>8306</v>
      </c>
    </row>
    <row r="2215" spans="1:17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68"/>
        <v>200</v>
      </c>
      <c r="O2215" s="7">
        <f t="shared" si="69"/>
        <v>10</v>
      </c>
      <c r="P2215" t="s">
        <v>8270</v>
      </c>
      <c r="Q2215" s="8" t="s">
        <v>8306</v>
      </c>
    </row>
    <row r="2216" spans="1:17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68"/>
        <v>293</v>
      </c>
      <c r="O2216" s="7">
        <f t="shared" si="69"/>
        <v>73.125416666666666</v>
      </c>
      <c r="P2216" t="s">
        <v>8270</v>
      </c>
      <c r="Q2216" s="8" t="s">
        <v>8306</v>
      </c>
    </row>
    <row r="2217" spans="1:17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68"/>
        <v>156</v>
      </c>
      <c r="O2217" s="7">
        <f t="shared" si="69"/>
        <v>26.060606060606062</v>
      </c>
      <c r="P2217" t="s">
        <v>8270</v>
      </c>
      <c r="Q2217" s="8" t="s">
        <v>8306</v>
      </c>
    </row>
    <row r="2218" spans="1:17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68"/>
        <v>106</v>
      </c>
      <c r="O2218" s="7">
        <f t="shared" si="69"/>
        <v>22.642857142857142</v>
      </c>
      <c r="P2218" t="s">
        <v>8270</v>
      </c>
      <c r="Q2218" s="8" t="s">
        <v>8306</v>
      </c>
    </row>
    <row r="2219" spans="1:17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68"/>
        <v>101</v>
      </c>
      <c r="O2219" s="7">
        <f t="shared" si="69"/>
        <v>47.222222222222221</v>
      </c>
      <c r="P2219" t="s">
        <v>8270</v>
      </c>
      <c r="Q2219" s="8" t="s">
        <v>8306</v>
      </c>
    </row>
    <row r="2220" spans="1:17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68"/>
        <v>123</v>
      </c>
      <c r="O2220" s="7">
        <f t="shared" si="69"/>
        <v>32.324473684210524</v>
      </c>
      <c r="P2220" t="s">
        <v>8270</v>
      </c>
      <c r="Q2220" s="8" t="s">
        <v>8306</v>
      </c>
    </row>
    <row r="2221" spans="1:17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68"/>
        <v>102</v>
      </c>
      <c r="O2221" s="7">
        <f t="shared" si="69"/>
        <v>53.421052631578945</v>
      </c>
      <c r="P2221" t="s">
        <v>8270</v>
      </c>
      <c r="Q2221" s="8" t="s">
        <v>8306</v>
      </c>
    </row>
    <row r="2222" spans="1:17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68"/>
        <v>101</v>
      </c>
      <c r="O2222" s="7">
        <f t="shared" si="69"/>
        <v>51.304347826086953</v>
      </c>
      <c r="P2222" t="s">
        <v>8270</v>
      </c>
      <c r="Q2222" s="8" t="s">
        <v>8306</v>
      </c>
    </row>
    <row r="2223" spans="1:17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68"/>
        <v>108</v>
      </c>
      <c r="O2223" s="7">
        <f t="shared" si="69"/>
        <v>37.197247706422019</v>
      </c>
      <c r="P2223" t="s">
        <v>8271</v>
      </c>
      <c r="Q2223" s="8" t="s">
        <v>8313</v>
      </c>
    </row>
    <row r="2224" spans="1:17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68"/>
        <v>163</v>
      </c>
      <c r="O2224" s="7">
        <f t="shared" si="69"/>
        <v>27.1</v>
      </c>
      <c r="P2224" t="s">
        <v>8271</v>
      </c>
      <c r="Q2224" s="8" t="s">
        <v>8313</v>
      </c>
    </row>
    <row r="2225" spans="1:17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68"/>
        <v>106</v>
      </c>
      <c r="O2225" s="7">
        <f t="shared" si="69"/>
        <v>206.31</v>
      </c>
      <c r="P2225" t="s">
        <v>8271</v>
      </c>
      <c r="Q2225" s="8" t="s">
        <v>8313</v>
      </c>
    </row>
    <row r="2226" spans="1:17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68"/>
        <v>243</v>
      </c>
      <c r="O2226" s="7">
        <f t="shared" si="69"/>
        <v>82.145270270270274</v>
      </c>
      <c r="P2226" t="s">
        <v>8271</v>
      </c>
      <c r="Q2226" s="8" t="s">
        <v>8313</v>
      </c>
    </row>
    <row r="2227" spans="1:17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68"/>
        <v>945</v>
      </c>
      <c r="O2227" s="7">
        <f t="shared" si="69"/>
        <v>164.79651993355483</v>
      </c>
      <c r="P2227" t="s">
        <v>8271</v>
      </c>
      <c r="Q2227" s="8" t="s">
        <v>8313</v>
      </c>
    </row>
    <row r="2228" spans="1:17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68"/>
        <v>108</v>
      </c>
      <c r="O2228" s="7">
        <f t="shared" si="69"/>
        <v>60.820280373831778</v>
      </c>
      <c r="P2228" t="s">
        <v>8271</v>
      </c>
      <c r="Q2228" s="8" t="s">
        <v>8313</v>
      </c>
    </row>
    <row r="2229" spans="1:17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68"/>
        <v>157</v>
      </c>
      <c r="O2229" s="7">
        <f t="shared" si="69"/>
        <v>67.970099667774093</v>
      </c>
      <c r="P2229" t="s">
        <v>8271</v>
      </c>
      <c r="Q2229" s="8" t="s">
        <v>8313</v>
      </c>
    </row>
    <row r="2230" spans="1:17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68"/>
        <v>1174</v>
      </c>
      <c r="O2230" s="7">
        <f t="shared" si="69"/>
        <v>81.561805555555551</v>
      </c>
      <c r="P2230" t="s">
        <v>8271</v>
      </c>
      <c r="Q2230" s="8" t="s">
        <v>8313</v>
      </c>
    </row>
    <row r="2231" spans="1:17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68"/>
        <v>171</v>
      </c>
      <c r="O2231" s="7">
        <f t="shared" si="69"/>
        <v>25.42547309833024</v>
      </c>
      <c r="P2231" t="s">
        <v>8271</v>
      </c>
      <c r="Q2231" s="8" t="s">
        <v>8313</v>
      </c>
    </row>
    <row r="2232" spans="1:17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68"/>
        <v>126</v>
      </c>
      <c r="O2232" s="7">
        <f t="shared" si="69"/>
        <v>21.497991967871485</v>
      </c>
      <c r="P2232" t="s">
        <v>8271</v>
      </c>
      <c r="Q2232" s="8" t="s">
        <v>8313</v>
      </c>
    </row>
    <row r="2233" spans="1:17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68"/>
        <v>1212</v>
      </c>
      <c r="O2233" s="7">
        <f t="shared" si="69"/>
        <v>27.226630727762803</v>
      </c>
      <c r="P2233" t="s">
        <v>8271</v>
      </c>
      <c r="Q2233" s="8" t="s">
        <v>8313</v>
      </c>
    </row>
    <row r="2234" spans="1:17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68"/>
        <v>496</v>
      </c>
      <c r="O2234" s="7">
        <f t="shared" si="69"/>
        <v>25.091093117408906</v>
      </c>
      <c r="P2234" t="s">
        <v>8271</v>
      </c>
      <c r="Q2234" s="8" t="s">
        <v>8313</v>
      </c>
    </row>
    <row r="2235" spans="1:17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68"/>
        <v>332</v>
      </c>
      <c r="O2235" s="7">
        <f t="shared" si="69"/>
        <v>21.230179028132991</v>
      </c>
      <c r="P2235" t="s">
        <v>8271</v>
      </c>
      <c r="Q2235" s="8" t="s">
        <v>8313</v>
      </c>
    </row>
    <row r="2236" spans="1:17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68"/>
        <v>1165</v>
      </c>
      <c r="O2236" s="7">
        <f t="shared" si="69"/>
        <v>41.607142857142854</v>
      </c>
      <c r="P2236" t="s">
        <v>8271</v>
      </c>
      <c r="Q2236" s="8" t="s">
        <v>8313</v>
      </c>
    </row>
    <row r="2237" spans="1:17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68"/>
        <v>153</v>
      </c>
      <c r="O2237" s="7">
        <f t="shared" si="69"/>
        <v>135.58503401360545</v>
      </c>
      <c r="P2237" t="s">
        <v>8271</v>
      </c>
      <c r="Q2237" s="8" t="s">
        <v>8313</v>
      </c>
    </row>
    <row r="2238" spans="1:17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68"/>
        <v>537</v>
      </c>
      <c r="O2238" s="7">
        <f t="shared" si="69"/>
        <v>22.116176470588236</v>
      </c>
      <c r="P2238" t="s">
        <v>8271</v>
      </c>
      <c r="Q2238" s="8" t="s">
        <v>8313</v>
      </c>
    </row>
    <row r="2239" spans="1:17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68"/>
        <v>353</v>
      </c>
      <c r="O2239" s="7">
        <f t="shared" si="69"/>
        <v>64.625635808748726</v>
      </c>
      <c r="P2239" t="s">
        <v>8271</v>
      </c>
      <c r="Q2239" s="8" t="s">
        <v>8313</v>
      </c>
    </row>
    <row r="2240" spans="1:17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68"/>
        <v>137</v>
      </c>
      <c r="O2240" s="7">
        <f t="shared" si="69"/>
        <v>69.569620253164558</v>
      </c>
      <c r="P2240" t="s">
        <v>8271</v>
      </c>
      <c r="Q2240" s="8" t="s">
        <v>8313</v>
      </c>
    </row>
    <row r="2241" spans="1:17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68"/>
        <v>128</v>
      </c>
      <c r="O2241" s="7">
        <f t="shared" si="69"/>
        <v>75.133028169014082</v>
      </c>
      <c r="P2241" t="s">
        <v>8271</v>
      </c>
      <c r="Q2241" s="8" t="s">
        <v>8313</v>
      </c>
    </row>
    <row r="2242" spans="1:17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68"/>
        <v>271</v>
      </c>
      <c r="O2242" s="7">
        <f t="shared" si="69"/>
        <v>140.97916666666666</v>
      </c>
      <c r="P2242" t="s">
        <v>8271</v>
      </c>
      <c r="Q2242" s="8" t="s">
        <v>8313</v>
      </c>
    </row>
    <row r="2243" spans="1:17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70">ROUND(E2243/D2243*100,0)</f>
        <v>806</v>
      </c>
      <c r="O2243" s="7">
        <f t="shared" ref="O2243:O2306" si="71">IFERROR(E2243/L2243,"-")</f>
        <v>49.472392638036808</v>
      </c>
      <c r="P2243" t="s">
        <v>8271</v>
      </c>
      <c r="Q2243" s="8" t="s">
        <v>8313</v>
      </c>
    </row>
    <row r="2244" spans="1:17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70"/>
        <v>1360</v>
      </c>
      <c r="O2244" s="7">
        <f t="shared" si="71"/>
        <v>53.865251485148519</v>
      </c>
      <c r="P2244" t="s">
        <v>8271</v>
      </c>
      <c r="Q2244" s="8" t="s">
        <v>8313</v>
      </c>
    </row>
    <row r="2245" spans="1:17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70"/>
        <v>930250</v>
      </c>
      <c r="O2245" s="7">
        <f t="shared" si="71"/>
        <v>4.5712530712530715</v>
      </c>
      <c r="P2245" t="s">
        <v>8271</v>
      </c>
      <c r="Q2245" s="8" t="s">
        <v>8313</v>
      </c>
    </row>
    <row r="2246" spans="1:17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70"/>
        <v>377</v>
      </c>
      <c r="O2246" s="7">
        <f t="shared" si="71"/>
        <v>65.00344827586207</v>
      </c>
      <c r="P2246" t="s">
        <v>8271</v>
      </c>
      <c r="Q2246" s="8" t="s">
        <v>8313</v>
      </c>
    </row>
    <row r="2247" spans="1:17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70"/>
        <v>2647</v>
      </c>
      <c r="O2247" s="7">
        <f t="shared" si="71"/>
        <v>53.475252525252522</v>
      </c>
      <c r="P2247" t="s">
        <v>8271</v>
      </c>
      <c r="Q2247" s="8" t="s">
        <v>8313</v>
      </c>
    </row>
    <row r="2248" spans="1:17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70"/>
        <v>100</v>
      </c>
      <c r="O2248" s="7">
        <f t="shared" si="71"/>
        <v>43.912280701754383</v>
      </c>
      <c r="P2248" t="s">
        <v>8271</v>
      </c>
      <c r="Q2248" s="8" t="s">
        <v>8313</v>
      </c>
    </row>
    <row r="2249" spans="1:17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70"/>
        <v>104</v>
      </c>
      <c r="O2249" s="7">
        <f t="shared" si="71"/>
        <v>50.852631578947367</v>
      </c>
      <c r="P2249" t="s">
        <v>8271</v>
      </c>
      <c r="Q2249" s="8" t="s">
        <v>8313</v>
      </c>
    </row>
    <row r="2250" spans="1:17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70"/>
        <v>107</v>
      </c>
      <c r="O2250" s="7">
        <f t="shared" si="71"/>
        <v>58.6328125</v>
      </c>
      <c r="P2250" t="s">
        <v>8271</v>
      </c>
      <c r="Q2250" s="8" t="s">
        <v>8313</v>
      </c>
    </row>
    <row r="2251" spans="1:17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70"/>
        <v>169</v>
      </c>
      <c r="O2251" s="7">
        <f t="shared" si="71"/>
        <v>32.81666666666667</v>
      </c>
      <c r="P2251" t="s">
        <v>8271</v>
      </c>
      <c r="Q2251" s="8" t="s">
        <v>8313</v>
      </c>
    </row>
    <row r="2252" spans="1:17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70"/>
        <v>975</v>
      </c>
      <c r="O2252" s="7">
        <f t="shared" si="71"/>
        <v>426.93169877408059</v>
      </c>
      <c r="P2252" t="s">
        <v>8271</v>
      </c>
      <c r="Q2252" s="8" t="s">
        <v>8313</v>
      </c>
    </row>
    <row r="2253" spans="1:17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70"/>
        <v>134</v>
      </c>
      <c r="O2253" s="7">
        <f t="shared" si="71"/>
        <v>23.808729166666669</v>
      </c>
      <c r="P2253" t="s">
        <v>8271</v>
      </c>
      <c r="Q2253" s="8" t="s">
        <v>8313</v>
      </c>
    </row>
    <row r="2254" spans="1:17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70"/>
        <v>272</v>
      </c>
      <c r="O2254" s="7">
        <f t="shared" si="71"/>
        <v>98.413654618473899</v>
      </c>
      <c r="P2254" t="s">
        <v>8271</v>
      </c>
      <c r="Q2254" s="8" t="s">
        <v>8313</v>
      </c>
    </row>
    <row r="2255" spans="1:17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70"/>
        <v>113</v>
      </c>
      <c r="O2255" s="7">
        <f t="shared" si="71"/>
        <v>107.32142857142857</v>
      </c>
      <c r="P2255" t="s">
        <v>8271</v>
      </c>
      <c r="Q2255" s="8" t="s">
        <v>8313</v>
      </c>
    </row>
    <row r="2256" spans="1:17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70"/>
        <v>460</v>
      </c>
      <c r="O2256" s="7">
        <f t="shared" si="71"/>
        <v>11.67005076142132</v>
      </c>
      <c r="P2256" t="s">
        <v>8271</v>
      </c>
      <c r="Q2256" s="8" t="s">
        <v>8313</v>
      </c>
    </row>
    <row r="2257" spans="1:17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70"/>
        <v>287</v>
      </c>
      <c r="O2257" s="7">
        <f t="shared" si="71"/>
        <v>41.782287822878232</v>
      </c>
      <c r="P2257" t="s">
        <v>8271</v>
      </c>
      <c r="Q2257" s="8" t="s">
        <v>8313</v>
      </c>
    </row>
    <row r="2258" spans="1:17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70"/>
        <v>223</v>
      </c>
      <c r="O2258" s="7">
        <f t="shared" si="71"/>
        <v>21.38</v>
      </c>
      <c r="P2258" t="s">
        <v>8271</v>
      </c>
      <c r="Q2258" s="8" t="s">
        <v>8313</v>
      </c>
    </row>
    <row r="2259" spans="1:17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70"/>
        <v>636</v>
      </c>
      <c r="O2259" s="7">
        <f t="shared" si="71"/>
        <v>94.103550295857985</v>
      </c>
      <c r="P2259" t="s">
        <v>8271</v>
      </c>
      <c r="Q2259" s="8" t="s">
        <v>8313</v>
      </c>
    </row>
    <row r="2260" spans="1:17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70"/>
        <v>147</v>
      </c>
      <c r="O2260" s="7">
        <f t="shared" si="71"/>
        <v>15.721951219512196</v>
      </c>
      <c r="P2260" t="s">
        <v>8271</v>
      </c>
      <c r="Q2260" s="8" t="s">
        <v>8313</v>
      </c>
    </row>
    <row r="2261" spans="1:17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70"/>
        <v>1867</v>
      </c>
      <c r="O2261" s="7">
        <f t="shared" si="71"/>
        <v>90.635922330097088</v>
      </c>
      <c r="P2261" t="s">
        <v>8271</v>
      </c>
      <c r="Q2261" s="8" t="s">
        <v>8313</v>
      </c>
    </row>
    <row r="2262" spans="1:17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70"/>
        <v>327</v>
      </c>
      <c r="O2262" s="7">
        <f t="shared" si="71"/>
        <v>97.297619047619051</v>
      </c>
      <c r="P2262" t="s">
        <v>8271</v>
      </c>
      <c r="Q2262" s="8" t="s">
        <v>8313</v>
      </c>
    </row>
    <row r="2263" spans="1:17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70"/>
        <v>780</v>
      </c>
      <c r="O2263" s="7">
        <f t="shared" si="71"/>
        <v>37.11904761904762</v>
      </c>
      <c r="P2263" t="s">
        <v>8271</v>
      </c>
      <c r="Q2263" s="8" t="s">
        <v>8313</v>
      </c>
    </row>
    <row r="2264" spans="1:17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70"/>
        <v>154</v>
      </c>
      <c r="O2264" s="7">
        <f t="shared" si="71"/>
        <v>28.104972375690608</v>
      </c>
      <c r="P2264" t="s">
        <v>8271</v>
      </c>
      <c r="Q2264" s="8" t="s">
        <v>8313</v>
      </c>
    </row>
    <row r="2265" spans="1:17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70"/>
        <v>116</v>
      </c>
      <c r="O2265" s="7">
        <f t="shared" si="71"/>
        <v>144.43333333333334</v>
      </c>
      <c r="P2265" t="s">
        <v>8271</v>
      </c>
      <c r="Q2265" s="8" t="s">
        <v>8313</v>
      </c>
    </row>
    <row r="2266" spans="1:17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70"/>
        <v>180</v>
      </c>
      <c r="O2266" s="7">
        <f t="shared" si="71"/>
        <v>24.274157303370785</v>
      </c>
      <c r="P2266" t="s">
        <v>8271</v>
      </c>
      <c r="Q2266" s="8" t="s">
        <v>8313</v>
      </c>
    </row>
    <row r="2267" spans="1:17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70"/>
        <v>299</v>
      </c>
      <c r="O2267" s="7">
        <f t="shared" si="71"/>
        <v>35.117647058823529</v>
      </c>
      <c r="P2267" t="s">
        <v>8271</v>
      </c>
      <c r="Q2267" s="8" t="s">
        <v>8313</v>
      </c>
    </row>
    <row r="2268" spans="1:17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70"/>
        <v>320</v>
      </c>
      <c r="O2268" s="7">
        <f t="shared" si="71"/>
        <v>24.762886597938145</v>
      </c>
      <c r="P2268" t="s">
        <v>8271</v>
      </c>
      <c r="Q2268" s="8" t="s">
        <v>8313</v>
      </c>
    </row>
    <row r="2269" spans="1:17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70"/>
        <v>381</v>
      </c>
      <c r="O2269" s="7">
        <f t="shared" si="71"/>
        <v>188.37871287128712</v>
      </c>
      <c r="P2269" t="s">
        <v>8271</v>
      </c>
      <c r="Q2269" s="8" t="s">
        <v>8313</v>
      </c>
    </row>
    <row r="2270" spans="1:17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70"/>
        <v>103</v>
      </c>
      <c r="O2270" s="7">
        <f t="shared" si="71"/>
        <v>148.08247422680412</v>
      </c>
      <c r="P2270" t="s">
        <v>8271</v>
      </c>
      <c r="Q2270" s="8" t="s">
        <v>8313</v>
      </c>
    </row>
    <row r="2271" spans="1:17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70"/>
        <v>1802</v>
      </c>
      <c r="O2271" s="7">
        <f t="shared" si="71"/>
        <v>49.934589800443462</v>
      </c>
      <c r="P2271" t="s">
        <v>8271</v>
      </c>
      <c r="Q2271" s="8" t="s">
        <v>8313</v>
      </c>
    </row>
    <row r="2272" spans="1:17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70"/>
        <v>720</v>
      </c>
      <c r="O2272" s="7">
        <f t="shared" si="71"/>
        <v>107.82155688622754</v>
      </c>
      <c r="P2272" t="s">
        <v>8271</v>
      </c>
      <c r="Q2272" s="8" t="s">
        <v>8313</v>
      </c>
    </row>
    <row r="2273" spans="1:17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70"/>
        <v>283</v>
      </c>
      <c r="O2273" s="7">
        <f t="shared" si="71"/>
        <v>42.63403614457831</v>
      </c>
      <c r="P2273" t="s">
        <v>8271</v>
      </c>
      <c r="Q2273" s="8" t="s">
        <v>8313</v>
      </c>
    </row>
    <row r="2274" spans="1:17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70"/>
        <v>1357</v>
      </c>
      <c r="O2274" s="7">
        <f t="shared" si="71"/>
        <v>14.370762711864407</v>
      </c>
      <c r="P2274" t="s">
        <v>8271</v>
      </c>
      <c r="Q2274" s="8" t="s">
        <v>8313</v>
      </c>
    </row>
    <row r="2275" spans="1:17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70"/>
        <v>220</v>
      </c>
      <c r="O2275" s="7">
        <f t="shared" si="71"/>
        <v>37.476190476190474</v>
      </c>
      <c r="P2275" t="s">
        <v>8271</v>
      </c>
      <c r="Q2275" s="8" t="s">
        <v>8313</v>
      </c>
    </row>
    <row r="2276" spans="1:17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70"/>
        <v>120</v>
      </c>
      <c r="O2276" s="7">
        <f t="shared" si="71"/>
        <v>30.202020202020201</v>
      </c>
      <c r="P2276" t="s">
        <v>8271</v>
      </c>
      <c r="Q2276" s="8" t="s">
        <v>8313</v>
      </c>
    </row>
    <row r="2277" spans="1:17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70"/>
        <v>408</v>
      </c>
      <c r="O2277" s="7">
        <f t="shared" si="71"/>
        <v>33.550632911392405</v>
      </c>
      <c r="P2277" t="s">
        <v>8271</v>
      </c>
      <c r="Q2277" s="8" t="s">
        <v>8313</v>
      </c>
    </row>
    <row r="2278" spans="1:17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70"/>
        <v>106</v>
      </c>
      <c r="O2278" s="7">
        <f t="shared" si="71"/>
        <v>64.74666666666667</v>
      </c>
      <c r="P2278" t="s">
        <v>8271</v>
      </c>
      <c r="Q2278" s="8" t="s">
        <v>8313</v>
      </c>
    </row>
    <row r="2279" spans="1:17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70"/>
        <v>141</v>
      </c>
      <c r="O2279" s="7">
        <f t="shared" si="71"/>
        <v>57.932367149758456</v>
      </c>
      <c r="P2279" t="s">
        <v>8271</v>
      </c>
      <c r="Q2279" s="8" t="s">
        <v>8313</v>
      </c>
    </row>
    <row r="2280" spans="1:17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70"/>
        <v>271</v>
      </c>
      <c r="O2280" s="7">
        <f t="shared" si="71"/>
        <v>53.078431372549019</v>
      </c>
      <c r="P2280" t="s">
        <v>8271</v>
      </c>
      <c r="Q2280" s="8" t="s">
        <v>8313</v>
      </c>
    </row>
    <row r="2281" spans="1:17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70"/>
        <v>154</v>
      </c>
      <c r="O2281" s="7">
        <f t="shared" si="71"/>
        <v>48.0625</v>
      </c>
      <c r="P2281" t="s">
        <v>8271</v>
      </c>
      <c r="Q2281" s="8" t="s">
        <v>8313</v>
      </c>
    </row>
    <row r="2282" spans="1:17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70"/>
        <v>404</v>
      </c>
      <c r="O2282" s="7">
        <f t="shared" si="71"/>
        <v>82.396874999999994</v>
      </c>
      <c r="P2282" t="s">
        <v>8271</v>
      </c>
      <c r="Q2282" s="8" t="s">
        <v>8313</v>
      </c>
    </row>
    <row r="2283" spans="1:17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70"/>
        <v>185</v>
      </c>
      <c r="O2283" s="7">
        <f t="shared" si="71"/>
        <v>50.454545454545453</v>
      </c>
      <c r="P2283" t="s">
        <v>8270</v>
      </c>
      <c r="Q2283" s="8" t="s">
        <v>8269</v>
      </c>
    </row>
    <row r="2284" spans="1:17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70"/>
        <v>185</v>
      </c>
      <c r="O2284" s="7">
        <f t="shared" si="71"/>
        <v>115.83333333333333</v>
      </c>
      <c r="P2284" t="s">
        <v>8270</v>
      </c>
      <c r="Q2284" s="8" t="s">
        <v>8269</v>
      </c>
    </row>
    <row r="2285" spans="1:17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70"/>
        <v>101</v>
      </c>
      <c r="O2285" s="7">
        <f t="shared" si="71"/>
        <v>63.03458333333333</v>
      </c>
      <c r="P2285" t="s">
        <v>8270</v>
      </c>
      <c r="Q2285" s="8" t="s">
        <v>8269</v>
      </c>
    </row>
    <row r="2286" spans="1:17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70"/>
        <v>106</v>
      </c>
      <c r="O2286" s="7">
        <f t="shared" si="71"/>
        <v>108.02152542372882</v>
      </c>
      <c r="P2286" t="s">
        <v>8270</v>
      </c>
      <c r="Q2286" s="8" t="s">
        <v>8269</v>
      </c>
    </row>
    <row r="2287" spans="1:17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70"/>
        <v>121</v>
      </c>
      <c r="O2287" s="7">
        <f t="shared" si="71"/>
        <v>46.088607594936711</v>
      </c>
      <c r="P2287" t="s">
        <v>8270</v>
      </c>
      <c r="Q2287" s="8" t="s">
        <v>8269</v>
      </c>
    </row>
    <row r="2288" spans="1:17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70"/>
        <v>100</v>
      </c>
      <c r="O2288" s="7">
        <f t="shared" si="71"/>
        <v>107.21428571428571</v>
      </c>
      <c r="P2288" t="s">
        <v>8270</v>
      </c>
      <c r="Q2288" s="8" t="s">
        <v>8269</v>
      </c>
    </row>
    <row r="2289" spans="1:17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70"/>
        <v>120</v>
      </c>
      <c r="O2289" s="7">
        <f t="shared" si="71"/>
        <v>50.9338679245283</v>
      </c>
      <c r="P2289" t="s">
        <v>8270</v>
      </c>
      <c r="Q2289" s="8" t="s">
        <v>8269</v>
      </c>
    </row>
    <row r="2290" spans="1:17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70"/>
        <v>100</v>
      </c>
      <c r="O2290" s="7">
        <f t="shared" si="71"/>
        <v>40.04</v>
      </c>
      <c r="P2290" t="s">
        <v>8270</v>
      </c>
      <c r="Q2290" s="8" t="s">
        <v>8269</v>
      </c>
    </row>
    <row r="2291" spans="1:17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70"/>
        <v>107</v>
      </c>
      <c r="O2291" s="7">
        <f t="shared" si="71"/>
        <v>64.44</v>
      </c>
      <c r="P2291" t="s">
        <v>8270</v>
      </c>
      <c r="Q2291" s="8" t="s">
        <v>8269</v>
      </c>
    </row>
    <row r="2292" spans="1:17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70"/>
        <v>104</v>
      </c>
      <c r="O2292" s="7">
        <f t="shared" si="71"/>
        <v>53.827586206896555</v>
      </c>
      <c r="P2292" t="s">
        <v>8270</v>
      </c>
      <c r="Q2292" s="8" t="s">
        <v>8269</v>
      </c>
    </row>
    <row r="2293" spans="1:17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70"/>
        <v>173</v>
      </c>
      <c r="O2293" s="7">
        <f t="shared" si="71"/>
        <v>100.46511627906976</v>
      </c>
      <c r="P2293" t="s">
        <v>8270</v>
      </c>
      <c r="Q2293" s="8" t="s">
        <v>8269</v>
      </c>
    </row>
    <row r="2294" spans="1:17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70"/>
        <v>107</v>
      </c>
      <c r="O2294" s="7">
        <f t="shared" si="71"/>
        <v>46.630652173913049</v>
      </c>
      <c r="P2294" t="s">
        <v>8270</v>
      </c>
      <c r="Q2294" s="8" t="s">
        <v>8269</v>
      </c>
    </row>
    <row r="2295" spans="1:17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70"/>
        <v>108</v>
      </c>
      <c r="O2295" s="7">
        <f t="shared" si="71"/>
        <v>34.074074074074076</v>
      </c>
      <c r="P2295" t="s">
        <v>8270</v>
      </c>
      <c r="Q2295" s="8" t="s">
        <v>8269</v>
      </c>
    </row>
    <row r="2296" spans="1:17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70"/>
        <v>146</v>
      </c>
      <c r="O2296" s="7">
        <f t="shared" si="71"/>
        <v>65.214642857142863</v>
      </c>
      <c r="P2296" t="s">
        <v>8270</v>
      </c>
      <c r="Q2296" s="8" t="s">
        <v>8269</v>
      </c>
    </row>
    <row r="2297" spans="1:17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70"/>
        <v>125</v>
      </c>
      <c r="O2297" s="7">
        <f t="shared" si="71"/>
        <v>44.205882352941174</v>
      </c>
      <c r="P2297" t="s">
        <v>8270</v>
      </c>
      <c r="Q2297" s="8" t="s">
        <v>8269</v>
      </c>
    </row>
    <row r="2298" spans="1:17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70"/>
        <v>149</v>
      </c>
      <c r="O2298" s="7">
        <f t="shared" si="71"/>
        <v>71.965517241379317</v>
      </c>
      <c r="P2298" t="s">
        <v>8270</v>
      </c>
      <c r="Q2298" s="8" t="s">
        <v>8269</v>
      </c>
    </row>
    <row r="2299" spans="1:17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70"/>
        <v>101</v>
      </c>
      <c r="O2299" s="7">
        <f t="shared" si="71"/>
        <v>52.94736842105263</v>
      </c>
      <c r="P2299" t="s">
        <v>8270</v>
      </c>
      <c r="Q2299" s="8" t="s">
        <v>8269</v>
      </c>
    </row>
    <row r="2300" spans="1:17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70"/>
        <v>105</v>
      </c>
      <c r="O2300" s="7">
        <f t="shared" si="71"/>
        <v>109.45138888888889</v>
      </c>
      <c r="P2300" t="s">
        <v>8270</v>
      </c>
      <c r="Q2300" s="8" t="s">
        <v>8269</v>
      </c>
    </row>
    <row r="2301" spans="1:17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70"/>
        <v>350</v>
      </c>
      <c r="O2301" s="7">
        <f t="shared" si="71"/>
        <v>75.035714285714292</v>
      </c>
      <c r="P2301" t="s">
        <v>8270</v>
      </c>
      <c r="Q2301" s="8" t="s">
        <v>8269</v>
      </c>
    </row>
    <row r="2302" spans="1:17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70"/>
        <v>101</v>
      </c>
      <c r="O2302" s="7">
        <f t="shared" si="71"/>
        <v>115.71428571428571</v>
      </c>
      <c r="P2302" t="s">
        <v>8270</v>
      </c>
      <c r="Q2302" s="8" t="s">
        <v>8269</v>
      </c>
    </row>
    <row r="2303" spans="1:17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70"/>
        <v>134</v>
      </c>
      <c r="O2303" s="7">
        <f t="shared" si="71"/>
        <v>31.659810426540286</v>
      </c>
      <c r="P2303" t="s">
        <v>8270</v>
      </c>
      <c r="Q2303" s="8" t="s">
        <v>8305</v>
      </c>
    </row>
    <row r="2304" spans="1:17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70"/>
        <v>171</v>
      </c>
      <c r="O2304" s="7">
        <f t="shared" si="71"/>
        <v>46.176470588235297</v>
      </c>
      <c r="P2304" t="s">
        <v>8270</v>
      </c>
      <c r="Q2304" s="8" t="s">
        <v>8305</v>
      </c>
    </row>
    <row r="2305" spans="1:17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70"/>
        <v>109</v>
      </c>
      <c r="O2305" s="7">
        <f t="shared" si="71"/>
        <v>68.481650485436887</v>
      </c>
      <c r="P2305" t="s">
        <v>8270</v>
      </c>
      <c r="Q2305" s="8" t="s">
        <v>8305</v>
      </c>
    </row>
    <row r="2306" spans="1:17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70"/>
        <v>101</v>
      </c>
      <c r="O2306" s="7">
        <f t="shared" si="71"/>
        <v>53.469203539823013</v>
      </c>
      <c r="P2306" t="s">
        <v>8270</v>
      </c>
      <c r="Q2306" s="8" t="s">
        <v>8305</v>
      </c>
    </row>
    <row r="2307" spans="1:17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72">ROUND(E2307/D2307*100,0)</f>
        <v>101</v>
      </c>
      <c r="O2307" s="7">
        <f t="shared" ref="O2307:O2370" si="73">IFERROR(E2307/L2307,"-")</f>
        <v>109.10778443113773</v>
      </c>
      <c r="P2307" t="s">
        <v>8270</v>
      </c>
      <c r="Q2307" s="8" t="s">
        <v>8305</v>
      </c>
    </row>
    <row r="2308" spans="1:17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72"/>
        <v>107</v>
      </c>
      <c r="O2308" s="7">
        <f t="shared" si="73"/>
        <v>51.185616438356163</v>
      </c>
      <c r="P2308" t="s">
        <v>8270</v>
      </c>
      <c r="Q2308" s="8" t="s">
        <v>8305</v>
      </c>
    </row>
    <row r="2309" spans="1:17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72"/>
        <v>107</v>
      </c>
      <c r="O2309" s="7">
        <f t="shared" si="73"/>
        <v>27.936800000000002</v>
      </c>
      <c r="P2309" t="s">
        <v>8270</v>
      </c>
      <c r="Q2309" s="8" t="s">
        <v>8305</v>
      </c>
    </row>
    <row r="2310" spans="1:17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72"/>
        <v>101</v>
      </c>
      <c r="O2310" s="7">
        <f t="shared" si="73"/>
        <v>82.496921824104234</v>
      </c>
      <c r="P2310" t="s">
        <v>8270</v>
      </c>
      <c r="Q2310" s="8" t="s">
        <v>8305</v>
      </c>
    </row>
    <row r="2311" spans="1:17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72"/>
        <v>107</v>
      </c>
      <c r="O2311" s="7">
        <f t="shared" si="73"/>
        <v>59.817476635514019</v>
      </c>
      <c r="P2311" t="s">
        <v>8270</v>
      </c>
      <c r="Q2311" s="8" t="s">
        <v>8305</v>
      </c>
    </row>
    <row r="2312" spans="1:17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72"/>
        <v>429</v>
      </c>
      <c r="O2312" s="7">
        <f t="shared" si="73"/>
        <v>64.816470588235291</v>
      </c>
      <c r="P2312" t="s">
        <v>8270</v>
      </c>
      <c r="Q2312" s="8" t="s">
        <v>8305</v>
      </c>
    </row>
    <row r="2313" spans="1:17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72"/>
        <v>104</v>
      </c>
      <c r="O2313" s="7">
        <f t="shared" si="73"/>
        <v>90.09615384615384</v>
      </c>
      <c r="P2313" t="s">
        <v>8270</v>
      </c>
      <c r="Q2313" s="8" t="s">
        <v>8305</v>
      </c>
    </row>
    <row r="2314" spans="1:17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72"/>
        <v>108</v>
      </c>
      <c r="O2314" s="7">
        <f t="shared" si="73"/>
        <v>40.962025316455694</v>
      </c>
      <c r="P2314" t="s">
        <v>8270</v>
      </c>
      <c r="Q2314" s="8" t="s">
        <v>8305</v>
      </c>
    </row>
    <row r="2315" spans="1:17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72"/>
        <v>176</v>
      </c>
      <c r="O2315" s="7">
        <f t="shared" si="73"/>
        <v>56.000127388535034</v>
      </c>
      <c r="P2315" t="s">
        <v>8270</v>
      </c>
      <c r="Q2315" s="8" t="s">
        <v>8305</v>
      </c>
    </row>
    <row r="2316" spans="1:17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72"/>
        <v>157</v>
      </c>
      <c r="O2316" s="7">
        <f t="shared" si="73"/>
        <v>37.672800000000002</v>
      </c>
      <c r="P2316" t="s">
        <v>8270</v>
      </c>
      <c r="Q2316" s="8" t="s">
        <v>8305</v>
      </c>
    </row>
    <row r="2317" spans="1:17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72"/>
        <v>103</v>
      </c>
      <c r="O2317" s="7">
        <f t="shared" si="73"/>
        <v>40.078125</v>
      </c>
      <c r="P2317" t="s">
        <v>8270</v>
      </c>
      <c r="Q2317" s="8" t="s">
        <v>8305</v>
      </c>
    </row>
    <row r="2318" spans="1:17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72"/>
        <v>104</v>
      </c>
      <c r="O2318" s="7">
        <f t="shared" si="73"/>
        <v>78.031999999999996</v>
      </c>
      <c r="P2318" t="s">
        <v>8270</v>
      </c>
      <c r="Q2318" s="8" t="s">
        <v>8305</v>
      </c>
    </row>
    <row r="2319" spans="1:17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72"/>
        <v>104</v>
      </c>
      <c r="O2319" s="7">
        <f t="shared" si="73"/>
        <v>18.90909090909091</v>
      </c>
      <c r="P2319" t="s">
        <v>8270</v>
      </c>
      <c r="Q2319" s="8" t="s">
        <v>8305</v>
      </c>
    </row>
    <row r="2320" spans="1:17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72"/>
        <v>121</v>
      </c>
      <c r="O2320" s="7">
        <f t="shared" si="73"/>
        <v>37.134969325153371</v>
      </c>
      <c r="P2320" t="s">
        <v>8270</v>
      </c>
      <c r="Q2320" s="8" t="s">
        <v>8305</v>
      </c>
    </row>
    <row r="2321" spans="1:17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72"/>
        <v>108</v>
      </c>
      <c r="O2321" s="7">
        <f t="shared" si="73"/>
        <v>41.961038961038959</v>
      </c>
      <c r="P2321" t="s">
        <v>8270</v>
      </c>
      <c r="Q2321" s="8" t="s">
        <v>8305</v>
      </c>
    </row>
    <row r="2322" spans="1:17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72"/>
        <v>109</v>
      </c>
      <c r="O2322" s="7">
        <f t="shared" si="73"/>
        <v>61.044943820224717</v>
      </c>
      <c r="P2322" t="s">
        <v>8270</v>
      </c>
      <c r="Q2322" s="8" t="s">
        <v>8305</v>
      </c>
    </row>
    <row r="2323" spans="1:17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72"/>
        <v>39</v>
      </c>
      <c r="O2323" s="7">
        <f t="shared" si="73"/>
        <v>64.53125</v>
      </c>
      <c r="P2323" t="s">
        <v>8288</v>
      </c>
      <c r="Q2323" s="8" t="s">
        <v>8314</v>
      </c>
    </row>
    <row r="2324" spans="1:17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72"/>
        <v>3</v>
      </c>
      <c r="O2324" s="7">
        <f t="shared" si="73"/>
        <v>21.25</v>
      </c>
      <c r="P2324" t="s">
        <v>8288</v>
      </c>
      <c r="Q2324" s="8" t="s">
        <v>8314</v>
      </c>
    </row>
    <row r="2325" spans="1:17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72"/>
        <v>48</v>
      </c>
      <c r="O2325" s="7">
        <f t="shared" si="73"/>
        <v>30</v>
      </c>
      <c r="P2325" t="s">
        <v>8288</v>
      </c>
      <c r="Q2325" s="8" t="s">
        <v>8314</v>
      </c>
    </row>
    <row r="2326" spans="1:17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72"/>
        <v>21</v>
      </c>
      <c r="O2326" s="7">
        <f t="shared" si="73"/>
        <v>25.491803278688526</v>
      </c>
      <c r="P2326" t="s">
        <v>8288</v>
      </c>
      <c r="Q2326" s="8" t="s">
        <v>8314</v>
      </c>
    </row>
    <row r="2327" spans="1:17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72"/>
        <v>8</v>
      </c>
      <c r="O2327" s="7">
        <f t="shared" si="73"/>
        <v>11.428571428571429</v>
      </c>
      <c r="P2327" t="s">
        <v>8288</v>
      </c>
      <c r="Q2327" s="8" t="s">
        <v>8314</v>
      </c>
    </row>
    <row r="2328" spans="1:17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72"/>
        <v>1</v>
      </c>
      <c r="O2328" s="7">
        <f t="shared" si="73"/>
        <v>108</v>
      </c>
      <c r="P2328" t="s">
        <v>8288</v>
      </c>
      <c r="Q2328" s="8" t="s">
        <v>8314</v>
      </c>
    </row>
    <row r="2329" spans="1:17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72"/>
        <v>526</v>
      </c>
      <c r="O2329" s="7">
        <f t="shared" si="73"/>
        <v>54.883162444113267</v>
      </c>
      <c r="P2329" t="s">
        <v>8288</v>
      </c>
      <c r="Q2329" s="8" t="s">
        <v>8314</v>
      </c>
    </row>
    <row r="2330" spans="1:17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72"/>
        <v>254</v>
      </c>
      <c r="O2330" s="7">
        <f t="shared" si="73"/>
        <v>47.383612662942269</v>
      </c>
      <c r="P2330" t="s">
        <v>8288</v>
      </c>
      <c r="Q2330" s="8" t="s">
        <v>8314</v>
      </c>
    </row>
    <row r="2331" spans="1:17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72"/>
        <v>106</v>
      </c>
      <c r="O2331" s="7">
        <f t="shared" si="73"/>
        <v>211.84</v>
      </c>
      <c r="P2331" t="s">
        <v>8288</v>
      </c>
      <c r="Q2331" s="8" t="s">
        <v>8314</v>
      </c>
    </row>
    <row r="2332" spans="1:17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72"/>
        <v>102</v>
      </c>
      <c r="O2332" s="7">
        <f t="shared" si="73"/>
        <v>219.92638036809817</v>
      </c>
      <c r="P2332" t="s">
        <v>8288</v>
      </c>
      <c r="Q2332" s="8" t="s">
        <v>8314</v>
      </c>
    </row>
    <row r="2333" spans="1:17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72"/>
        <v>144</v>
      </c>
      <c r="O2333" s="7">
        <f t="shared" si="73"/>
        <v>40.795406360424032</v>
      </c>
      <c r="P2333" t="s">
        <v>8288</v>
      </c>
      <c r="Q2333" s="8" t="s">
        <v>8314</v>
      </c>
    </row>
    <row r="2334" spans="1:17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72"/>
        <v>106</v>
      </c>
      <c r="O2334" s="7">
        <f t="shared" si="73"/>
        <v>75.502840909090907</v>
      </c>
      <c r="P2334" t="s">
        <v>8288</v>
      </c>
      <c r="Q2334" s="8" t="s">
        <v>8314</v>
      </c>
    </row>
    <row r="2335" spans="1:17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72"/>
        <v>212</v>
      </c>
      <c r="O2335" s="7">
        <f t="shared" si="73"/>
        <v>13.542553191489361</v>
      </c>
      <c r="P2335" t="s">
        <v>8288</v>
      </c>
      <c r="Q2335" s="8" t="s">
        <v>8314</v>
      </c>
    </row>
    <row r="2336" spans="1:17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72"/>
        <v>102</v>
      </c>
      <c r="O2336" s="7">
        <f t="shared" si="73"/>
        <v>60.865671641791046</v>
      </c>
      <c r="P2336" t="s">
        <v>8288</v>
      </c>
      <c r="Q2336" s="8" t="s">
        <v>8314</v>
      </c>
    </row>
    <row r="2337" spans="1:17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72"/>
        <v>102</v>
      </c>
      <c r="O2337" s="7">
        <f t="shared" si="73"/>
        <v>115.69230769230769</v>
      </c>
      <c r="P2337" t="s">
        <v>8288</v>
      </c>
      <c r="Q2337" s="8" t="s">
        <v>8314</v>
      </c>
    </row>
    <row r="2338" spans="1:17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72"/>
        <v>521</v>
      </c>
      <c r="O2338" s="7">
        <f t="shared" si="73"/>
        <v>48.104623556581984</v>
      </c>
      <c r="P2338" t="s">
        <v>8288</v>
      </c>
      <c r="Q2338" s="8" t="s">
        <v>8314</v>
      </c>
    </row>
    <row r="2339" spans="1:17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72"/>
        <v>111</v>
      </c>
      <c r="O2339" s="7">
        <f t="shared" si="73"/>
        <v>74.184357541899445</v>
      </c>
      <c r="P2339" t="s">
        <v>8288</v>
      </c>
      <c r="Q2339" s="8" t="s">
        <v>8314</v>
      </c>
    </row>
    <row r="2340" spans="1:17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72"/>
        <v>101</v>
      </c>
      <c r="O2340" s="7">
        <f t="shared" si="73"/>
        <v>123.34552845528455</v>
      </c>
      <c r="P2340" t="s">
        <v>8288</v>
      </c>
      <c r="Q2340" s="8" t="s">
        <v>8314</v>
      </c>
    </row>
    <row r="2341" spans="1:17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72"/>
        <v>294</v>
      </c>
      <c r="O2341" s="7">
        <f t="shared" si="73"/>
        <v>66.623188405797094</v>
      </c>
      <c r="P2341" t="s">
        <v>8288</v>
      </c>
      <c r="Q2341" s="8" t="s">
        <v>8314</v>
      </c>
    </row>
    <row r="2342" spans="1:17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72"/>
        <v>106</v>
      </c>
      <c r="O2342" s="7">
        <f t="shared" si="73"/>
        <v>104.99007444168734</v>
      </c>
      <c r="P2342" t="s">
        <v>8288</v>
      </c>
      <c r="Q2342" s="8" t="s">
        <v>8314</v>
      </c>
    </row>
    <row r="2343" spans="1:17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72"/>
        <v>0</v>
      </c>
      <c r="O2343" s="7" t="str">
        <f t="shared" si="73"/>
        <v>-</v>
      </c>
      <c r="P2343" t="s">
        <v>8279</v>
      </c>
      <c r="Q2343" s="8" t="s">
        <v>8280</v>
      </c>
    </row>
    <row r="2344" spans="1:17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72"/>
        <v>0</v>
      </c>
      <c r="O2344" s="7" t="str">
        <f t="shared" si="73"/>
        <v>-</v>
      </c>
      <c r="P2344" t="s">
        <v>8279</v>
      </c>
      <c r="Q2344" s="8" t="s">
        <v>8280</v>
      </c>
    </row>
    <row r="2345" spans="1:17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72"/>
        <v>3</v>
      </c>
      <c r="O2345" s="7">
        <f t="shared" si="73"/>
        <v>300</v>
      </c>
      <c r="P2345" t="s">
        <v>8279</v>
      </c>
      <c r="Q2345" s="8" t="s">
        <v>8280</v>
      </c>
    </row>
    <row r="2346" spans="1:17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72"/>
        <v>0</v>
      </c>
      <c r="O2346" s="7">
        <f t="shared" si="73"/>
        <v>1</v>
      </c>
      <c r="P2346" t="s">
        <v>8279</v>
      </c>
      <c r="Q2346" s="8" t="s">
        <v>8280</v>
      </c>
    </row>
    <row r="2347" spans="1:17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72"/>
        <v>0</v>
      </c>
      <c r="O2347" s="7" t="str">
        <f t="shared" si="73"/>
        <v>-</v>
      </c>
      <c r="P2347" t="s">
        <v>8279</v>
      </c>
      <c r="Q2347" s="8" t="s">
        <v>8280</v>
      </c>
    </row>
    <row r="2348" spans="1:17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72"/>
        <v>0</v>
      </c>
      <c r="O2348" s="7">
        <f t="shared" si="73"/>
        <v>13</v>
      </c>
      <c r="P2348" t="s">
        <v>8279</v>
      </c>
      <c r="Q2348" s="8" t="s">
        <v>8280</v>
      </c>
    </row>
    <row r="2349" spans="1:17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72"/>
        <v>2</v>
      </c>
      <c r="O2349" s="7">
        <f t="shared" si="73"/>
        <v>15</v>
      </c>
      <c r="P2349" t="s">
        <v>8279</v>
      </c>
      <c r="Q2349" s="8" t="s">
        <v>8280</v>
      </c>
    </row>
    <row r="2350" spans="1:17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72"/>
        <v>0</v>
      </c>
      <c r="O2350" s="7">
        <f t="shared" si="73"/>
        <v>54</v>
      </c>
      <c r="P2350" t="s">
        <v>8279</v>
      </c>
      <c r="Q2350" s="8" t="s">
        <v>8280</v>
      </c>
    </row>
    <row r="2351" spans="1:17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72"/>
        <v>0</v>
      </c>
      <c r="O2351" s="7" t="str">
        <f t="shared" si="73"/>
        <v>-</v>
      </c>
      <c r="P2351" t="s">
        <v>8279</v>
      </c>
      <c r="Q2351" s="8" t="s">
        <v>8280</v>
      </c>
    </row>
    <row r="2352" spans="1:17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72"/>
        <v>0</v>
      </c>
      <c r="O2352" s="7" t="str">
        <f t="shared" si="73"/>
        <v>-</v>
      </c>
      <c r="P2352" t="s">
        <v>8279</v>
      </c>
      <c r="Q2352" s="8" t="s">
        <v>8280</v>
      </c>
    </row>
    <row r="2353" spans="1:17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72"/>
        <v>1</v>
      </c>
      <c r="O2353" s="7">
        <f t="shared" si="73"/>
        <v>15.428571428571429</v>
      </c>
      <c r="P2353" t="s">
        <v>8279</v>
      </c>
      <c r="Q2353" s="8" t="s">
        <v>8280</v>
      </c>
    </row>
    <row r="2354" spans="1:17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72"/>
        <v>0</v>
      </c>
      <c r="O2354" s="7" t="str">
        <f t="shared" si="73"/>
        <v>-</v>
      </c>
      <c r="P2354" t="s">
        <v>8279</v>
      </c>
      <c r="Q2354" s="8" t="s">
        <v>8280</v>
      </c>
    </row>
    <row r="2355" spans="1:17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72"/>
        <v>0</v>
      </c>
      <c r="O2355" s="7" t="str">
        <f t="shared" si="73"/>
        <v>-</v>
      </c>
      <c r="P2355" t="s">
        <v>8279</v>
      </c>
      <c r="Q2355" s="8" t="s">
        <v>8280</v>
      </c>
    </row>
    <row r="2356" spans="1:17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72"/>
        <v>0</v>
      </c>
      <c r="O2356" s="7">
        <f t="shared" si="73"/>
        <v>25</v>
      </c>
      <c r="P2356" t="s">
        <v>8279</v>
      </c>
      <c r="Q2356" s="8" t="s">
        <v>8280</v>
      </c>
    </row>
    <row r="2357" spans="1:17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72"/>
        <v>1</v>
      </c>
      <c r="O2357" s="7">
        <f t="shared" si="73"/>
        <v>27.5</v>
      </c>
      <c r="P2357" t="s">
        <v>8279</v>
      </c>
      <c r="Q2357" s="8" t="s">
        <v>8280</v>
      </c>
    </row>
    <row r="2358" spans="1:17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72"/>
        <v>0</v>
      </c>
      <c r="O2358" s="7" t="str">
        <f t="shared" si="73"/>
        <v>-</v>
      </c>
      <c r="P2358" t="s">
        <v>8279</v>
      </c>
      <c r="Q2358" s="8" t="s">
        <v>8280</v>
      </c>
    </row>
    <row r="2359" spans="1:17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72"/>
        <v>0</v>
      </c>
      <c r="O2359" s="7" t="str">
        <f t="shared" si="73"/>
        <v>-</v>
      </c>
      <c r="P2359" t="s">
        <v>8279</v>
      </c>
      <c r="Q2359" s="8" t="s">
        <v>8280</v>
      </c>
    </row>
    <row r="2360" spans="1:17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72"/>
        <v>0</v>
      </c>
      <c r="O2360" s="7" t="str">
        <f t="shared" si="73"/>
        <v>-</v>
      </c>
      <c r="P2360" t="s">
        <v>8279</v>
      </c>
      <c r="Q2360" s="8" t="s">
        <v>8280</v>
      </c>
    </row>
    <row r="2361" spans="1:17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72"/>
        <v>15</v>
      </c>
      <c r="O2361" s="7">
        <f t="shared" si="73"/>
        <v>367</v>
      </c>
      <c r="P2361" t="s">
        <v>8279</v>
      </c>
      <c r="Q2361" s="8" t="s">
        <v>8280</v>
      </c>
    </row>
    <row r="2362" spans="1:17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72"/>
        <v>0</v>
      </c>
      <c r="O2362" s="7">
        <f t="shared" si="73"/>
        <v>2</v>
      </c>
      <c r="P2362" t="s">
        <v>8279</v>
      </c>
      <c r="Q2362" s="8" t="s">
        <v>8280</v>
      </c>
    </row>
    <row r="2363" spans="1:17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72"/>
        <v>0</v>
      </c>
      <c r="O2363" s="7" t="str">
        <f t="shared" si="73"/>
        <v>-</v>
      </c>
      <c r="P2363" t="s">
        <v>8279</v>
      </c>
      <c r="Q2363" s="8" t="s">
        <v>8280</v>
      </c>
    </row>
    <row r="2364" spans="1:17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72"/>
        <v>29</v>
      </c>
      <c r="O2364" s="7">
        <f t="shared" si="73"/>
        <v>60</v>
      </c>
      <c r="P2364" t="s">
        <v>8279</v>
      </c>
      <c r="Q2364" s="8" t="s">
        <v>8280</v>
      </c>
    </row>
    <row r="2365" spans="1:17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72"/>
        <v>0</v>
      </c>
      <c r="O2365" s="7" t="str">
        <f t="shared" si="73"/>
        <v>-</v>
      </c>
      <c r="P2365" t="s">
        <v>8279</v>
      </c>
      <c r="Q2365" s="8" t="s">
        <v>8280</v>
      </c>
    </row>
    <row r="2366" spans="1:17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72"/>
        <v>0</v>
      </c>
      <c r="O2366" s="7" t="str">
        <f t="shared" si="73"/>
        <v>-</v>
      </c>
      <c r="P2366" t="s">
        <v>8279</v>
      </c>
      <c r="Q2366" s="8" t="s">
        <v>8280</v>
      </c>
    </row>
    <row r="2367" spans="1:17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72"/>
        <v>0</v>
      </c>
      <c r="O2367" s="7" t="str">
        <f t="shared" si="73"/>
        <v>-</v>
      </c>
      <c r="P2367" t="s">
        <v>8279</v>
      </c>
      <c r="Q2367" s="8" t="s">
        <v>8280</v>
      </c>
    </row>
    <row r="2368" spans="1:17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72"/>
        <v>11</v>
      </c>
      <c r="O2368" s="7">
        <f t="shared" si="73"/>
        <v>97.407407407407405</v>
      </c>
      <c r="P2368" t="s">
        <v>8279</v>
      </c>
      <c r="Q2368" s="8" t="s">
        <v>8280</v>
      </c>
    </row>
    <row r="2369" spans="1:17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72"/>
        <v>1</v>
      </c>
      <c r="O2369" s="7">
        <f t="shared" si="73"/>
        <v>47.857142857142854</v>
      </c>
      <c r="P2369" t="s">
        <v>8279</v>
      </c>
      <c r="Q2369" s="8" t="s">
        <v>8280</v>
      </c>
    </row>
    <row r="2370" spans="1:17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72"/>
        <v>0</v>
      </c>
      <c r="O2370" s="7">
        <f t="shared" si="73"/>
        <v>50</v>
      </c>
      <c r="P2370" t="s">
        <v>8279</v>
      </c>
      <c r="Q2370" s="8" t="s">
        <v>8280</v>
      </c>
    </row>
    <row r="2371" spans="1:17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74">ROUND(E2371/D2371*100,0)</f>
        <v>0</v>
      </c>
      <c r="O2371" s="7" t="str">
        <f t="shared" ref="O2371:O2434" si="75">IFERROR(E2371/L2371,"-")</f>
        <v>-</v>
      </c>
      <c r="P2371" t="s">
        <v>8279</v>
      </c>
      <c r="Q2371" s="8" t="s">
        <v>8280</v>
      </c>
    </row>
    <row r="2372" spans="1:17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74"/>
        <v>0</v>
      </c>
      <c r="O2372" s="7">
        <f t="shared" si="75"/>
        <v>20.5</v>
      </c>
      <c r="P2372" t="s">
        <v>8279</v>
      </c>
      <c r="Q2372" s="8" t="s">
        <v>8280</v>
      </c>
    </row>
    <row r="2373" spans="1:17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74"/>
        <v>0</v>
      </c>
      <c r="O2373" s="7" t="str">
        <f t="shared" si="75"/>
        <v>-</v>
      </c>
      <c r="P2373" t="s">
        <v>8279</v>
      </c>
      <c r="Q2373" s="8" t="s">
        <v>8280</v>
      </c>
    </row>
    <row r="2374" spans="1:17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74"/>
        <v>3</v>
      </c>
      <c r="O2374" s="7">
        <f t="shared" si="75"/>
        <v>30</v>
      </c>
      <c r="P2374" t="s">
        <v>8279</v>
      </c>
      <c r="Q2374" s="8" t="s">
        <v>8280</v>
      </c>
    </row>
    <row r="2375" spans="1:17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74"/>
        <v>0</v>
      </c>
      <c r="O2375" s="7">
        <f t="shared" si="75"/>
        <v>50</v>
      </c>
      <c r="P2375" t="s">
        <v>8279</v>
      </c>
      <c r="Q2375" s="8" t="s">
        <v>8280</v>
      </c>
    </row>
    <row r="2376" spans="1:17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74"/>
        <v>0</v>
      </c>
      <c r="O2376" s="7">
        <f t="shared" si="75"/>
        <v>10</v>
      </c>
      <c r="P2376" t="s">
        <v>8279</v>
      </c>
      <c r="Q2376" s="8" t="s">
        <v>8280</v>
      </c>
    </row>
    <row r="2377" spans="1:17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74"/>
        <v>0</v>
      </c>
      <c r="O2377" s="7" t="str">
        <f t="shared" si="75"/>
        <v>-</v>
      </c>
      <c r="P2377" t="s">
        <v>8279</v>
      </c>
      <c r="Q2377" s="8" t="s">
        <v>8280</v>
      </c>
    </row>
    <row r="2378" spans="1:17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74"/>
        <v>11</v>
      </c>
      <c r="O2378" s="7">
        <f t="shared" si="75"/>
        <v>81.582499999999996</v>
      </c>
      <c r="P2378" t="s">
        <v>8279</v>
      </c>
      <c r="Q2378" s="8" t="s">
        <v>8280</v>
      </c>
    </row>
    <row r="2379" spans="1:17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74"/>
        <v>0</v>
      </c>
      <c r="O2379" s="7" t="str">
        <f t="shared" si="75"/>
        <v>-</v>
      </c>
      <c r="P2379" t="s">
        <v>8279</v>
      </c>
      <c r="Q2379" s="8" t="s">
        <v>8280</v>
      </c>
    </row>
    <row r="2380" spans="1:17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74"/>
        <v>0</v>
      </c>
      <c r="O2380" s="7" t="str">
        <f t="shared" si="75"/>
        <v>-</v>
      </c>
      <c r="P2380" t="s">
        <v>8279</v>
      </c>
      <c r="Q2380" s="8" t="s">
        <v>8280</v>
      </c>
    </row>
    <row r="2381" spans="1:17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74"/>
        <v>0</v>
      </c>
      <c r="O2381" s="7" t="str">
        <f t="shared" si="75"/>
        <v>-</v>
      </c>
      <c r="P2381" t="s">
        <v>8279</v>
      </c>
      <c r="Q2381" s="8" t="s">
        <v>8280</v>
      </c>
    </row>
    <row r="2382" spans="1:17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74"/>
        <v>0</v>
      </c>
      <c r="O2382" s="7">
        <f t="shared" si="75"/>
        <v>18.333333333333332</v>
      </c>
      <c r="P2382" t="s">
        <v>8279</v>
      </c>
      <c r="Q2382" s="8" t="s">
        <v>8280</v>
      </c>
    </row>
    <row r="2383" spans="1:17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74"/>
        <v>2</v>
      </c>
      <c r="O2383" s="7">
        <f t="shared" si="75"/>
        <v>224.42857142857142</v>
      </c>
      <c r="P2383" t="s">
        <v>8279</v>
      </c>
      <c r="Q2383" s="8" t="s">
        <v>8280</v>
      </c>
    </row>
    <row r="2384" spans="1:17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74"/>
        <v>3</v>
      </c>
      <c r="O2384" s="7">
        <f t="shared" si="75"/>
        <v>37.5</v>
      </c>
      <c r="P2384" t="s">
        <v>8279</v>
      </c>
      <c r="Q2384" s="8" t="s">
        <v>8280</v>
      </c>
    </row>
    <row r="2385" spans="1:17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74"/>
        <v>4</v>
      </c>
      <c r="O2385" s="7">
        <f t="shared" si="75"/>
        <v>145</v>
      </c>
      <c r="P2385" t="s">
        <v>8279</v>
      </c>
      <c r="Q2385" s="8" t="s">
        <v>8280</v>
      </c>
    </row>
    <row r="2386" spans="1:17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74"/>
        <v>1</v>
      </c>
      <c r="O2386" s="7">
        <f t="shared" si="75"/>
        <v>1</v>
      </c>
      <c r="P2386" t="s">
        <v>8279</v>
      </c>
      <c r="Q2386" s="8" t="s">
        <v>8280</v>
      </c>
    </row>
    <row r="2387" spans="1:17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74"/>
        <v>1</v>
      </c>
      <c r="O2387" s="7">
        <f t="shared" si="75"/>
        <v>112.57142857142857</v>
      </c>
      <c r="P2387" t="s">
        <v>8279</v>
      </c>
      <c r="Q2387" s="8" t="s">
        <v>8280</v>
      </c>
    </row>
    <row r="2388" spans="1:17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74"/>
        <v>0</v>
      </c>
      <c r="O2388" s="7" t="str">
        <f t="shared" si="75"/>
        <v>-</v>
      </c>
      <c r="P2388" t="s">
        <v>8279</v>
      </c>
      <c r="Q2388" s="8" t="s">
        <v>8280</v>
      </c>
    </row>
    <row r="2389" spans="1:17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74"/>
        <v>1</v>
      </c>
      <c r="O2389" s="7">
        <f t="shared" si="75"/>
        <v>342</v>
      </c>
      <c r="P2389" t="s">
        <v>8279</v>
      </c>
      <c r="Q2389" s="8" t="s">
        <v>8280</v>
      </c>
    </row>
    <row r="2390" spans="1:17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74"/>
        <v>1</v>
      </c>
      <c r="O2390" s="7">
        <f t="shared" si="75"/>
        <v>57.875</v>
      </c>
      <c r="P2390" t="s">
        <v>8279</v>
      </c>
      <c r="Q2390" s="8" t="s">
        <v>8280</v>
      </c>
    </row>
    <row r="2391" spans="1:17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74"/>
        <v>0</v>
      </c>
      <c r="O2391" s="7">
        <f t="shared" si="75"/>
        <v>30</v>
      </c>
      <c r="P2391" t="s">
        <v>8279</v>
      </c>
      <c r="Q2391" s="8" t="s">
        <v>8280</v>
      </c>
    </row>
    <row r="2392" spans="1:17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74"/>
        <v>0</v>
      </c>
      <c r="O2392" s="7" t="str">
        <f t="shared" si="75"/>
        <v>-</v>
      </c>
      <c r="P2392" t="s">
        <v>8279</v>
      </c>
      <c r="Q2392" s="8" t="s">
        <v>8280</v>
      </c>
    </row>
    <row r="2393" spans="1:17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74"/>
        <v>0</v>
      </c>
      <c r="O2393" s="7">
        <f t="shared" si="75"/>
        <v>25</v>
      </c>
      <c r="P2393" t="s">
        <v>8279</v>
      </c>
      <c r="Q2393" s="8" t="s">
        <v>8280</v>
      </c>
    </row>
    <row r="2394" spans="1:17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74"/>
        <v>0</v>
      </c>
      <c r="O2394" s="7" t="str">
        <f t="shared" si="75"/>
        <v>-</v>
      </c>
      <c r="P2394" t="s">
        <v>8279</v>
      </c>
      <c r="Q2394" s="8" t="s">
        <v>8280</v>
      </c>
    </row>
    <row r="2395" spans="1:17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74"/>
        <v>0</v>
      </c>
      <c r="O2395" s="7">
        <f t="shared" si="75"/>
        <v>50</v>
      </c>
      <c r="P2395" t="s">
        <v>8279</v>
      </c>
      <c r="Q2395" s="8" t="s">
        <v>8280</v>
      </c>
    </row>
    <row r="2396" spans="1:17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74"/>
        <v>0</v>
      </c>
      <c r="O2396" s="7">
        <f t="shared" si="75"/>
        <v>1.5</v>
      </c>
      <c r="P2396" t="s">
        <v>8279</v>
      </c>
      <c r="Q2396" s="8" t="s">
        <v>8280</v>
      </c>
    </row>
    <row r="2397" spans="1:17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74"/>
        <v>0</v>
      </c>
      <c r="O2397" s="7" t="str">
        <f t="shared" si="75"/>
        <v>-</v>
      </c>
      <c r="P2397" t="s">
        <v>8279</v>
      </c>
      <c r="Q2397" s="8" t="s">
        <v>8280</v>
      </c>
    </row>
    <row r="2398" spans="1:17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74"/>
        <v>0</v>
      </c>
      <c r="O2398" s="7">
        <f t="shared" si="75"/>
        <v>10</v>
      </c>
      <c r="P2398" t="s">
        <v>8279</v>
      </c>
      <c r="Q2398" s="8" t="s">
        <v>8280</v>
      </c>
    </row>
    <row r="2399" spans="1:17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74"/>
        <v>0</v>
      </c>
      <c r="O2399" s="7" t="str">
        <f t="shared" si="75"/>
        <v>-</v>
      </c>
      <c r="P2399" t="s">
        <v>8279</v>
      </c>
      <c r="Q2399" s="8" t="s">
        <v>8280</v>
      </c>
    </row>
    <row r="2400" spans="1:17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74"/>
        <v>0</v>
      </c>
      <c r="O2400" s="7" t="str">
        <f t="shared" si="75"/>
        <v>-</v>
      </c>
      <c r="P2400" t="s">
        <v>8279</v>
      </c>
      <c r="Q2400" s="8" t="s">
        <v>8280</v>
      </c>
    </row>
    <row r="2401" spans="1:17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74"/>
        <v>0</v>
      </c>
      <c r="O2401" s="7" t="str">
        <f t="shared" si="75"/>
        <v>-</v>
      </c>
      <c r="P2401" t="s">
        <v>8279</v>
      </c>
      <c r="Q2401" s="8" t="s">
        <v>8280</v>
      </c>
    </row>
    <row r="2402" spans="1:17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74"/>
        <v>0</v>
      </c>
      <c r="O2402" s="7" t="str">
        <f t="shared" si="75"/>
        <v>-</v>
      </c>
      <c r="P2402" t="s">
        <v>8279</v>
      </c>
      <c r="Q2402" s="8" t="s">
        <v>8280</v>
      </c>
    </row>
    <row r="2403" spans="1:17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74"/>
        <v>1</v>
      </c>
      <c r="O2403" s="7">
        <f t="shared" si="75"/>
        <v>22.333333333333332</v>
      </c>
      <c r="P2403" t="s">
        <v>8288</v>
      </c>
      <c r="Q2403" s="8" t="s">
        <v>8309</v>
      </c>
    </row>
    <row r="2404" spans="1:17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74"/>
        <v>0</v>
      </c>
      <c r="O2404" s="7">
        <f t="shared" si="75"/>
        <v>52</v>
      </c>
      <c r="P2404" t="s">
        <v>8288</v>
      </c>
      <c r="Q2404" s="8" t="s">
        <v>8309</v>
      </c>
    </row>
    <row r="2405" spans="1:17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74"/>
        <v>17</v>
      </c>
      <c r="O2405" s="7">
        <f t="shared" si="75"/>
        <v>16.833333333333332</v>
      </c>
      <c r="P2405" t="s">
        <v>8288</v>
      </c>
      <c r="Q2405" s="8" t="s">
        <v>8309</v>
      </c>
    </row>
    <row r="2406" spans="1:17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74"/>
        <v>0</v>
      </c>
      <c r="O2406" s="7" t="str">
        <f t="shared" si="75"/>
        <v>-</v>
      </c>
      <c r="P2406" t="s">
        <v>8288</v>
      </c>
      <c r="Q2406" s="8" t="s">
        <v>8309</v>
      </c>
    </row>
    <row r="2407" spans="1:17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74"/>
        <v>23</v>
      </c>
      <c r="O2407" s="7">
        <f t="shared" si="75"/>
        <v>56.3</v>
      </c>
      <c r="P2407" t="s">
        <v>8288</v>
      </c>
      <c r="Q2407" s="8" t="s">
        <v>8309</v>
      </c>
    </row>
    <row r="2408" spans="1:17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74"/>
        <v>41</v>
      </c>
      <c r="O2408" s="7">
        <f t="shared" si="75"/>
        <v>84.0625</v>
      </c>
      <c r="P2408" t="s">
        <v>8288</v>
      </c>
      <c r="Q2408" s="8" t="s">
        <v>8309</v>
      </c>
    </row>
    <row r="2409" spans="1:17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74"/>
        <v>25</v>
      </c>
      <c r="O2409" s="7">
        <f t="shared" si="75"/>
        <v>168.39393939393941</v>
      </c>
      <c r="P2409" t="s">
        <v>8288</v>
      </c>
      <c r="Q2409" s="8" t="s">
        <v>8309</v>
      </c>
    </row>
    <row r="2410" spans="1:17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74"/>
        <v>0</v>
      </c>
      <c r="O2410" s="7">
        <f t="shared" si="75"/>
        <v>15</v>
      </c>
      <c r="P2410" t="s">
        <v>8288</v>
      </c>
      <c r="Q2410" s="8" t="s">
        <v>8309</v>
      </c>
    </row>
    <row r="2411" spans="1:17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74"/>
        <v>2</v>
      </c>
      <c r="O2411" s="7">
        <f t="shared" si="75"/>
        <v>76.666666666666671</v>
      </c>
      <c r="P2411" t="s">
        <v>8288</v>
      </c>
      <c r="Q2411" s="8" t="s">
        <v>8309</v>
      </c>
    </row>
    <row r="2412" spans="1:17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74"/>
        <v>0</v>
      </c>
      <c r="O2412" s="7" t="str">
        <f t="shared" si="75"/>
        <v>-</v>
      </c>
      <c r="P2412" t="s">
        <v>8288</v>
      </c>
      <c r="Q2412" s="8" t="s">
        <v>8309</v>
      </c>
    </row>
    <row r="2413" spans="1:17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74"/>
        <v>1</v>
      </c>
      <c r="O2413" s="7">
        <f t="shared" si="75"/>
        <v>50.333333333333336</v>
      </c>
      <c r="P2413" t="s">
        <v>8288</v>
      </c>
      <c r="Q2413" s="8" t="s">
        <v>8309</v>
      </c>
    </row>
    <row r="2414" spans="1:17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74"/>
        <v>0</v>
      </c>
      <c r="O2414" s="7" t="str">
        <f t="shared" si="75"/>
        <v>-</v>
      </c>
      <c r="P2414" t="s">
        <v>8288</v>
      </c>
      <c r="Q2414" s="8" t="s">
        <v>8309</v>
      </c>
    </row>
    <row r="2415" spans="1:17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74"/>
        <v>1</v>
      </c>
      <c r="O2415" s="7">
        <f t="shared" si="75"/>
        <v>8.3333333333333339</v>
      </c>
      <c r="P2415" t="s">
        <v>8288</v>
      </c>
      <c r="Q2415" s="8" t="s">
        <v>8309</v>
      </c>
    </row>
    <row r="2416" spans="1:17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74"/>
        <v>3</v>
      </c>
      <c r="O2416" s="7">
        <f t="shared" si="75"/>
        <v>35.384615384615387</v>
      </c>
      <c r="P2416" t="s">
        <v>8288</v>
      </c>
      <c r="Q2416" s="8" t="s">
        <v>8309</v>
      </c>
    </row>
    <row r="2417" spans="1:17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74"/>
        <v>1</v>
      </c>
      <c r="O2417" s="7">
        <f t="shared" si="75"/>
        <v>55.833333333333336</v>
      </c>
      <c r="P2417" t="s">
        <v>8288</v>
      </c>
      <c r="Q2417" s="8" t="s">
        <v>8309</v>
      </c>
    </row>
    <row r="2418" spans="1:17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74"/>
        <v>0</v>
      </c>
      <c r="O2418" s="7">
        <f t="shared" si="75"/>
        <v>5</v>
      </c>
      <c r="P2418" t="s">
        <v>8288</v>
      </c>
      <c r="Q2418" s="8" t="s">
        <v>8309</v>
      </c>
    </row>
    <row r="2419" spans="1:17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74"/>
        <v>0</v>
      </c>
      <c r="O2419" s="7" t="str">
        <f t="shared" si="75"/>
        <v>-</v>
      </c>
      <c r="P2419" t="s">
        <v>8288</v>
      </c>
      <c r="Q2419" s="8" t="s">
        <v>8309</v>
      </c>
    </row>
    <row r="2420" spans="1:17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74"/>
        <v>0</v>
      </c>
      <c r="O2420" s="7">
        <f t="shared" si="75"/>
        <v>1</v>
      </c>
      <c r="P2420" t="s">
        <v>8288</v>
      </c>
      <c r="Q2420" s="8" t="s">
        <v>8309</v>
      </c>
    </row>
    <row r="2421" spans="1:17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74"/>
        <v>0</v>
      </c>
      <c r="O2421" s="7" t="str">
        <f t="shared" si="75"/>
        <v>-</v>
      </c>
      <c r="P2421" t="s">
        <v>8288</v>
      </c>
      <c r="Q2421" s="8" t="s">
        <v>8309</v>
      </c>
    </row>
    <row r="2422" spans="1:17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74"/>
        <v>15</v>
      </c>
      <c r="O2422" s="7">
        <f t="shared" si="75"/>
        <v>69.472222222222229</v>
      </c>
      <c r="P2422" t="s">
        <v>8288</v>
      </c>
      <c r="Q2422" s="8" t="s">
        <v>8309</v>
      </c>
    </row>
    <row r="2423" spans="1:17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74"/>
        <v>0</v>
      </c>
      <c r="O2423" s="7">
        <f t="shared" si="75"/>
        <v>1</v>
      </c>
      <c r="P2423" t="s">
        <v>8288</v>
      </c>
      <c r="Q2423" s="8" t="s">
        <v>8309</v>
      </c>
    </row>
    <row r="2424" spans="1:17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74"/>
        <v>0</v>
      </c>
      <c r="O2424" s="7">
        <f t="shared" si="75"/>
        <v>1</v>
      </c>
      <c r="P2424" t="s">
        <v>8288</v>
      </c>
      <c r="Q2424" s="8" t="s">
        <v>8309</v>
      </c>
    </row>
    <row r="2425" spans="1:17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74"/>
        <v>0</v>
      </c>
      <c r="O2425" s="7">
        <f t="shared" si="75"/>
        <v>8</v>
      </c>
      <c r="P2425" t="s">
        <v>8288</v>
      </c>
      <c r="Q2425" s="8" t="s">
        <v>8309</v>
      </c>
    </row>
    <row r="2426" spans="1:17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74"/>
        <v>1</v>
      </c>
      <c r="O2426" s="7">
        <f t="shared" si="75"/>
        <v>34.444444444444443</v>
      </c>
      <c r="P2426" t="s">
        <v>8288</v>
      </c>
      <c r="Q2426" s="8" t="s">
        <v>8309</v>
      </c>
    </row>
    <row r="2427" spans="1:17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74"/>
        <v>0</v>
      </c>
      <c r="O2427" s="7">
        <f t="shared" si="75"/>
        <v>1</v>
      </c>
      <c r="P2427" t="s">
        <v>8288</v>
      </c>
      <c r="Q2427" s="8" t="s">
        <v>8309</v>
      </c>
    </row>
    <row r="2428" spans="1:17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74"/>
        <v>0</v>
      </c>
      <c r="O2428" s="7" t="str">
        <f t="shared" si="75"/>
        <v>-</v>
      </c>
      <c r="P2428" t="s">
        <v>8288</v>
      </c>
      <c r="Q2428" s="8" t="s">
        <v>8309</v>
      </c>
    </row>
    <row r="2429" spans="1:17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74"/>
        <v>0</v>
      </c>
      <c r="O2429" s="7">
        <f t="shared" si="75"/>
        <v>1</v>
      </c>
      <c r="P2429" t="s">
        <v>8288</v>
      </c>
      <c r="Q2429" s="8" t="s">
        <v>8309</v>
      </c>
    </row>
    <row r="2430" spans="1:17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74"/>
        <v>0</v>
      </c>
      <c r="O2430" s="7">
        <f t="shared" si="75"/>
        <v>1</v>
      </c>
      <c r="P2430" t="s">
        <v>8288</v>
      </c>
      <c r="Q2430" s="8" t="s">
        <v>8309</v>
      </c>
    </row>
    <row r="2431" spans="1:17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74"/>
        <v>1</v>
      </c>
      <c r="O2431" s="7">
        <f t="shared" si="75"/>
        <v>501.25</v>
      </c>
      <c r="P2431" t="s">
        <v>8288</v>
      </c>
      <c r="Q2431" s="8" t="s">
        <v>8309</v>
      </c>
    </row>
    <row r="2432" spans="1:17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74"/>
        <v>1</v>
      </c>
      <c r="O2432" s="7">
        <f t="shared" si="75"/>
        <v>10.5</v>
      </c>
      <c r="P2432" t="s">
        <v>8288</v>
      </c>
      <c r="Q2432" s="8" t="s">
        <v>8309</v>
      </c>
    </row>
    <row r="2433" spans="1:17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74"/>
        <v>0</v>
      </c>
      <c r="O2433" s="7">
        <f t="shared" si="75"/>
        <v>1</v>
      </c>
      <c r="P2433" t="s">
        <v>8288</v>
      </c>
      <c r="Q2433" s="8" t="s">
        <v>8309</v>
      </c>
    </row>
    <row r="2434" spans="1:17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74"/>
        <v>0</v>
      </c>
      <c r="O2434" s="7">
        <f t="shared" si="75"/>
        <v>1</v>
      </c>
      <c r="P2434" t="s">
        <v>8288</v>
      </c>
      <c r="Q2434" s="8" t="s">
        <v>8309</v>
      </c>
    </row>
    <row r="2435" spans="1:17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76">ROUND(E2435/D2435*100,0)</f>
        <v>0</v>
      </c>
      <c r="O2435" s="7" t="str">
        <f t="shared" ref="O2435:O2498" si="77">IFERROR(E2435/L2435,"-")</f>
        <v>-</v>
      </c>
      <c r="P2435" t="s">
        <v>8288</v>
      </c>
      <c r="Q2435" s="8" t="s">
        <v>8309</v>
      </c>
    </row>
    <row r="2436" spans="1:17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76"/>
        <v>0</v>
      </c>
      <c r="O2436" s="7">
        <f t="shared" si="77"/>
        <v>13</v>
      </c>
      <c r="P2436" t="s">
        <v>8288</v>
      </c>
      <c r="Q2436" s="8" t="s">
        <v>8309</v>
      </c>
    </row>
    <row r="2437" spans="1:17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76"/>
        <v>0</v>
      </c>
      <c r="O2437" s="7">
        <f t="shared" si="77"/>
        <v>306</v>
      </c>
      <c r="P2437" t="s">
        <v>8288</v>
      </c>
      <c r="Q2437" s="8" t="s">
        <v>8309</v>
      </c>
    </row>
    <row r="2438" spans="1:17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76"/>
        <v>0</v>
      </c>
      <c r="O2438" s="7">
        <f t="shared" si="77"/>
        <v>22.5</v>
      </c>
      <c r="P2438" t="s">
        <v>8288</v>
      </c>
      <c r="Q2438" s="8" t="s">
        <v>8309</v>
      </c>
    </row>
    <row r="2439" spans="1:17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76"/>
        <v>0</v>
      </c>
      <c r="O2439" s="7" t="str">
        <f t="shared" si="77"/>
        <v>-</v>
      </c>
      <c r="P2439" t="s">
        <v>8288</v>
      </c>
      <c r="Q2439" s="8" t="s">
        <v>8309</v>
      </c>
    </row>
    <row r="2440" spans="1:17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76"/>
        <v>0</v>
      </c>
      <c r="O2440" s="7">
        <f t="shared" si="77"/>
        <v>50</v>
      </c>
      <c r="P2440" t="s">
        <v>8288</v>
      </c>
      <c r="Q2440" s="8" t="s">
        <v>8309</v>
      </c>
    </row>
    <row r="2441" spans="1:17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76"/>
        <v>0</v>
      </c>
      <c r="O2441" s="7" t="str">
        <f t="shared" si="77"/>
        <v>-</v>
      </c>
      <c r="P2441" t="s">
        <v>8288</v>
      </c>
      <c r="Q2441" s="8" t="s">
        <v>8309</v>
      </c>
    </row>
    <row r="2442" spans="1:17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76"/>
        <v>0</v>
      </c>
      <c r="O2442" s="7">
        <f t="shared" si="77"/>
        <v>5</v>
      </c>
      <c r="P2442" t="s">
        <v>8288</v>
      </c>
      <c r="Q2442" s="8" t="s">
        <v>8309</v>
      </c>
    </row>
    <row r="2443" spans="1:17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76"/>
        <v>108</v>
      </c>
      <c r="O2443" s="7">
        <f t="shared" si="77"/>
        <v>74.22935779816514</v>
      </c>
      <c r="P2443" t="s">
        <v>8288</v>
      </c>
      <c r="Q2443" s="8" t="s">
        <v>8314</v>
      </c>
    </row>
    <row r="2444" spans="1:17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76"/>
        <v>126</v>
      </c>
      <c r="O2444" s="7">
        <f t="shared" si="77"/>
        <v>81.252688172043008</v>
      </c>
      <c r="P2444" t="s">
        <v>8288</v>
      </c>
      <c r="Q2444" s="8" t="s">
        <v>8314</v>
      </c>
    </row>
    <row r="2445" spans="1:17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76"/>
        <v>203</v>
      </c>
      <c r="O2445" s="7">
        <f t="shared" si="77"/>
        <v>130.23469453376205</v>
      </c>
      <c r="P2445" t="s">
        <v>8288</v>
      </c>
      <c r="Q2445" s="8" t="s">
        <v>8314</v>
      </c>
    </row>
    <row r="2446" spans="1:17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76"/>
        <v>109</v>
      </c>
      <c r="O2446" s="7">
        <f t="shared" si="77"/>
        <v>53.409836065573771</v>
      </c>
      <c r="P2446" t="s">
        <v>8288</v>
      </c>
      <c r="Q2446" s="8" t="s">
        <v>8314</v>
      </c>
    </row>
    <row r="2447" spans="1:17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76"/>
        <v>173</v>
      </c>
      <c r="O2447" s="7">
        <f t="shared" si="77"/>
        <v>75.130434782608702</v>
      </c>
      <c r="P2447" t="s">
        <v>8288</v>
      </c>
      <c r="Q2447" s="8" t="s">
        <v>8314</v>
      </c>
    </row>
    <row r="2448" spans="1:17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76"/>
        <v>168</v>
      </c>
      <c r="O2448" s="7">
        <f t="shared" si="77"/>
        <v>75.666666666666671</v>
      </c>
      <c r="P2448" t="s">
        <v>8288</v>
      </c>
      <c r="Q2448" s="8" t="s">
        <v>8314</v>
      </c>
    </row>
    <row r="2449" spans="1:17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76"/>
        <v>427</v>
      </c>
      <c r="O2449" s="7">
        <f t="shared" si="77"/>
        <v>31.691394658753708</v>
      </c>
      <c r="P2449" t="s">
        <v>8288</v>
      </c>
      <c r="Q2449" s="8" t="s">
        <v>8314</v>
      </c>
    </row>
    <row r="2450" spans="1:17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76"/>
        <v>108</v>
      </c>
      <c r="O2450" s="7">
        <f t="shared" si="77"/>
        <v>47.777777777777779</v>
      </c>
      <c r="P2450" t="s">
        <v>8288</v>
      </c>
      <c r="Q2450" s="8" t="s">
        <v>8314</v>
      </c>
    </row>
    <row r="2451" spans="1:17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76"/>
        <v>108</v>
      </c>
      <c r="O2451" s="7">
        <f t="shared" si="77"/>
        <v>90</v>
      </c>
      <c r="P2451" t="s">
        <v>8288</v>
      </c>
      <c r="Q2451" s="8" t="s">
        <v>8314</v>
      </c>
    </row>
    <row r="2452" spans="1:17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76"/>
        <v>102</v>
      </c>
      <c r="O2452" s="7">
        <f t="shared" si="77"/>
        <v>149.31401960784314</v>
      </c>
      <c r="P2452" t="s">
        <v>8288</v>
      </c>
      <c r="Q2452" s="8" t="s">
        <v>8314</v>
      </c>
    </row>
    <row r="2453" spans="1:17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76"/>
        <v>115</v>
      </c>
      <c r="O2453" s="7">
        <f t="shared" si="77"/>
        <v>62.06989247311828</v>
      </c>
      <c r="P2453" t="s">
        <v>8288</v>
      </c>
      <c r="Q2453" s="8" t="s">
        <v>8314</v>
      </c>
    </row>
    <row r="2454" spans="1:17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76"/>
        <v>134</v>
      </c>
      <c r="O2454" s="7">
        <f t="shared" si="77"/>
        <v>53.4</v>
      </c>
      <c r="P2454" t="s">
        <v>8288</v>
      </c>
      <c r="Q2454" s="8" t="s">
        <v>8314</v>
      </c>
    </row>
    <row r="2455" spans="1:17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76"/>
        <v>155</v>
      </c>
      <c r="O2455" s="7">
        <f t="shared" si="77"/>
        <v>69.268656716417908</v>
      </c>
      <c r="P2455" t="s">
        <v>8288</v>
      </c>
      <c r="Q2455" s="8" t="s">
        <v>8314</v>
      </c>
    </row>
    <row r="2456" spans="1:17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76"/>
        <v>101</v>
      </c>
      <c r="O2456" s="7">
        <f t="shared" si="77"/>
        <v>271.50769230769231</v>
      </c>
      <c r="P2456" t="s">
        <v>8288</v>
      </c>
      <c r="Q2456" s="8" t="s">
        <v>8314</v>
      </c>
    </row>
    <row r="2457" spans="1:17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76"/>
        <v>182</v>
      </c>
      <c r="O2457" s="7">
        <f t="shared" si="77"/>
        <v>34.125</v>
      </c>
      <c r="P2457" t="s">
        <v>8288</v>
      </c>
      <c r="Q2457" s="8" t="s">
        <v>8314</v>
      </c>
    </row>
    <row r="2458" spans="1:17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76"/>
        <v>181</v>
      </c>
      <c r="O2458" s="7">
        <f t="shared" si="77"/>
        <v>40.492537313432834</v>
      </c>
      <c r="P2458" t="s">
        <v>8288</v>
      </c>
      <c r="Q2458" s="8" t="s">
        <v>8314</v>
      </c>
    </row>
    <row r="2459" spans="1:17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76"/>
        <v>102</v>
      </c>
      <c r="O2459" s="7">
        <f t="shared" si="77"/>
        <v>189.75806451612902</v>
      </c>
      <c r="P2459" t="s">
        <v>8288</v>
      </c>
      <c r="Q2459" s="8" t="s">
        <v>8314</v>
      </c>
    </row>
    <row r="2460" spans="1:17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76"/>
        <v>110</v>
      </c>
      <c r="O2460" s="7">
        <f t="shared" si="77"/>
        <v>68.862499999999997</v>
      </c>
      <c r="P2460" t="s">
        <v>8288</v>
      </c>
      <c r="Q2460" s="8" t="s">
        <v>8314</v>
      </c>
    </row>
    <row r="2461" spans="1:17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76"/>
        <v>102</v>
      </c>
      <c r="O2461" s="7">
        <f t="shared" si="77"/>
        <v>108.77659574468085</v>
      </c>
      <c r="P2461" t="s">
        <v>8288</v>
      </c>
      <c r="Q2461" s="8" t="s">
        <v>8314</v>
      </c>
    </row>
    <row r="2462" spans="1:17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76"/>
        <v>101</v>
      </c>
      <c r="O2462" s="7">
        <f t="shared" si="77"/>
        <v>125.98529411764706</v>
      </c>
      <c r="P2462" t="s">
        <v>8288</v>
      </c>
      <c r="Q2462" s="8" t="s">
        <v>8314</v>
      </c>
    </row>
    <row r="2463" spans="1:17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76"/>
        <v>104</v>
      </c>
      <c r="O2463" s="7">
        <f t="shared" si="77"/>
        <v>90.523255813953483</v>
      </c>
      <c r="P2463" t="s">
        <v>8270</v>
      </c>
      <c r="Q2463" s="8" t="s">
        <v>8305</v>
      </c>
    </row>
    <row r="2464" spans="1:17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76"/>
        <v>111</v>
      </c>
      <c r="O2464" s="7">
        <f t="shared" si="77"/>
        <v>28.880434782608695</v>
      </c>
      <c r="P2464" t="s">
        <v>8270</v>
      </c>
      <c r="Q2464" s="8" t="s">
        <v>8305</v>
      </c>
    </row>
    <row r="2465" spans="1:17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76"/>
        <v>116</v>
      </c>
      <c r="O2465" s="7">
        <f t="shared" si="77"/>
        <v>31</v>
      </c>
      <c r="P2465" t="s">
        <v>8270</v>
      </c>
      <c r="Q2465" s="8" t="s">
        <v>8305</v>
      </c>
    </row>
    <row r="2466" spans="1:17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76"/>
        <v>111</v>
      </c>
      <c r="O2466" s="7">
        <f t="shared" si="77"/>
        <v>51.674418604651166</v>
      </c>
      <c r="P2466" t="s">
        <v>8270</v>
      </c>
      <c r="Q2466" s="8" t="s">
        <v>8305</v>
      </c>
    </row>
    <row r="2467" spans="1:17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76"/>
        <v>180</v>
      </c>
      <c r="O2467" s="7">
        <f t="shared" si="77"/>
        <v>26.270833333333332</v>
      </c>
      <c r="P2467" t="s">
        <v>8270</v>
      </c>
      <c r="Q2467" s="8" t="s">
        <v>8305</v>
      </c>
    </row>
    <row r="2468" spans="1:17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76"/>
        <v>100</v>
      </c>
      <c r="O2468" s="7">
        <f t="shared" si="77"/>
        <v>48.07692307692308</v>
      </c>
      <c r="P2468" t="s">
        <v>8270</v>
      </c>
      <c r="Q2468" s="8" t="s">
        <v>8305</v>
      </c>
    </row>
    <row r="2469" spans="1:17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76"/>
        <v>119</v>
      </c>
      <c r="O2469" s="7">
        <f t="shared" si="77"/>
        <v>27.558139534883722</v>
      </c>
      <c r="P2469" t="s">
        <v>8270</v>
      </c>
      <c r="Q2469" s="8" t="s">
        <v>8305</v>
      </c>
    </row>
    <row r="2470" spans="1:17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76"/>
        <v>107</v>
      </c>
      <c r="O2470" s="7">
        <f t="shared" si="77"/>
        <v>36.97137931034483</v>
      </c>
      <c r="P2470" t="s">
        <v>8270</v>
      </c>
      <c r="Q2470" s="8" t="s">
        <v>8305</v>
      </c>
    </row>
    <row r="2471" spans="1:17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76"/>
        <v>114</v>
      </c>
      <c r="O2471" s="7">
        <f t="shared" si="77"/>
        <v>29.021276595744681</v>
      </c>
      <c r="P2471" t="s">
        <v>8270</v>
      </c>
      <c r="Q2471" s="8" t="s">
        <v>8305</v>
      </c>
    </row>
    <row r="2472" spans="1:17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76"/>
        <v>103</v>
      </c>
      <c r="O2472" s="7">
        <f t="shared" si="77"/>
        <v>28.65666666666667</v>
      </c>
      <c r="P2472" t="s">
        <v>8270</v>
      </c>
      <c r="Q2472" s="8" t="s">
        <v>8305</v>
      </c>
    </row>
    <row r="2473" spans="1:17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76"/>
        <v>128</v>
      </c>
      <c r="O2473" s="7">
        <f t="shared" si="77"/>
        <v>37.647058823529413</v>
      </c>
      <c r="P2473" t="s">
        <v>8270</v>
      </c>
      <c r="Q2473" s="8" t="s">
        <v>8305</v>
      </c>
    </row>
    <row r="2474" spans="1:17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76"/>
        <v>136</v>
      </c>
      <c r="O2474" s="7">
        <f t="shared" si="77"/>
        <v>97.904038461538462</v>
      </c>
      <c r="P2474" t="s">
        <v>8270</v>
      </c>
      <c r="Q2474" s="8" t="s">
        <v>8305</v>
      </c>
    </row>
    <row r="2475" spans="1:17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76"/>
        <v>100</v>
      </c>
      <c r="O2475" s="7">
        <f t="shared" si="77"/>
        <v>42.553191489361701</v>
      </c>
      <c r="P2475" t="s">
        <v>8270</v>
      </c>
      <c r="Q2475" s="8" t="s">
        <v>8305</v>
      </c>
    </row>
    <row r="2476" spans="1:17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76"/>
        <v>100</v>
      </c>
      <c r="O2476" s="7">
        <f t="shared" si="77"/>
        <v>131.58368421052631</v>
      </c>
      <c r="P2476" t="s">
        <v>8270</v>
      </c>
      <c r="Q2476" s="8" t="s">
        <v>8305</v>
      </c>
    </row>
    <row r="2477" spans="1:17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76"/>
        <v>105</v>
      </c>
      <c r="O2477" s="7">
        <f t="shared" si="77"/>
        <v>32.320987654320987</v>
      </c>
      <c r="P2477" t="s">
        <v>8270</v>
      </c>
      <c r="Q2477" s="8" t="s">
        <v>8305</v>
      </c>
    </row>
    <row r="2478" spans="1:17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76"/>
        <v>105</v>
      </c>
      <c r="O2478" s="7">
        <f t="shared" si="77"/>
        <v>61.103999999999999</v>
      </c>
      <c r="P2478" t="s">
        <v>8270</v>
      </c>
      <c r="Q2478" s="8" t="s">
        <v>8305</v>
      </c>
    </row>
    <row r="2479" spans="1:17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76"/>
        <v>171</v>
      </c>
      <c r="O2479" s="7">
        <f t="shared" si="77"/>
        <v>31.341463414634145</v>
      </c>
      <c r="P2479" t="s">
        <v>8270</v>
      </c>
      <c r="Q2479" s="8" t="s">
        <v>8305</v>
      </c>
    </row>
    <row r="2480" spans="1:17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76"/>
        <v>128</v>
      </c>
      <c r="O2480" s="7">
        <f t="shared" si="77"/>
        <v>129.1139240506329</v>
      </c>
      <c r="P2480" t="s">
        <v>8270</v>
      </c>
      <c r="Q2480" s="8" t="s">
        <v>8305</v>
      </c>
    </row>
    <row r="2481" spans="1:17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76"/>
        <v>133</v>
      </c>
      <c r="O2481" s="7">
        <f t="shared" si="77"/>
        <v>25.020624999999999</v>
      </c>
      <c r="P2481" t="s">
        <v>8270</v>
      </c>
      <c r="Q2481" s="8" t="s">
        <v>8305</v>
      </c>
    </row>
    <row r="2482" spans="1:17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76"/>
        <v>100</v>
      </c>
      <c r="O2482" s="7">
        <f t="shared" si="77"/>
        <v>250</v>
      </c>
      <c r="P2482" t="s">
        <v>8270</v>
      </c>
      <c r="Q2482" s="8" t="s">
        <v>8305</v>
      </c>
    </row>
    <row r="2483" spans="1:17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76"/>
        <v>113</v>
      </c>
      <c r="O2483" s="7">
        <f t="shared" si="77"/>
        <v>47.541473684210523</v>
      </c>
      <c r="P2483" t="s">
        <v>8270</v>
      </c>
      <c r="Q2483" s="8" t="s">
        <v>8305</v>
      </c>
    </row>
    <row r="2484" spans="1:17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76"/>
        <v>100</v>
      </c>
      <c r="O2484" s="7">
        <f t="shared" si="77"/>
        <v>40.04</v>
      </c>
      <c r="P2484" t="s">
        <v>8270</v>
      </c>
      <c r="Q2484" s="8" t="s">
        <v>8305</v>
      </c>
    </row>
    <row r="2485" spans="1:17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76"/>
        <v>114</v>
      </c>
      <c r="O2485" s="7">
        <f t="shared" si="77"/>
        <v>65.84210526315789</v>
      </c>
      <c r="P2485" t="s">
        <v>8270</v>
      </c>
      <c r="Q2485" s="8" t="s">
        <v>8305</v>
      </c>
    </row>
    <row r="2486" spans="1:17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76"/>
        <v>119</v>
      </c>
      <c r="O2486" s="7">
        <f t="shared" si="77"/>
        <v>46.401222222222216</v>
      </c>
      <c r="P2486" t="s">
        <v>8270</v>
      </c>
      <c r="Q2486" s="8" t="s">
        <v>8305</v>
      </c>
    </row>
    <row r="2487" spans="1:17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76"/>
        <v>103</v>
      </c>
      <c r="O2487" s="7">
        <f t="shared" si="77"/>
        <v>50.365853658536587</v>
      </c>
      <c r="P2487" t="s">
        <v>8270</v>
      </c>
      <c r="Q2487" s="8" t="s">
        <v>8305</v>
      </c>
    </row>
    <row r="2488" spans="1:17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76"/>
        <v>266</v>
      </c>
      <c r="O2488" s="7">
        <f t="shared" si="77"/>
        <v>26.566666666666666</v>
      </c>
      <c r="P2488" t="s">
        <v>8270</v>
      </c>
      <c r="Q2488" s="8" t="s">
        <v>8305</v>
      </c>
    </row>
    <row r="2489" spans="1:17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76"/>
        <v>100</v>
      </c>
      <c r="O2489" s="7">
        <f t="shared" si="77"/>
        <v>39.493684210526318</v>
      </c>
      <c r="P2489" t="s">
        <v>8270</v>
      </c>
      <c r="Q2489" s="8" t="s">
        <v>8305</v>
      </c>
    </row>
    <row r="2490" spans="1:17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76"/>
        <v>107</v>
      </c>
      <c r="O2490" s="7">
        <f t="shared" si="77"/>
        <v>49.246153846153845</v>
      </c>
      <c r="P2490" t="s">
        <v>8270</v>
      </c>
      <c r="Q2490" s="8" t="s">
        <v>8305</v>
      </c>
    </row>
    <row r="2491" spans="1:17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76"/>
        <v>134</v>
      </c>
      <c r="O2491" s="7">
        <f t="shared" si="77"/>
        <v>62.38</v>
      </c>
      <c r="P2491" t="s">
        <v>8270</v>
      </c>
      <c r="Q2491" s="8" t="s">
        <v>8305</v>
      </c>
    </row>
    <row r="2492" spans="1:17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76"/>
        <v>121</v>
      </c>
      <c r="O2492" s="7">
        <f t="shared" si="77"/>
        <v>37.9375</v>
      </c>
      <c r="P2492" t="s">
        <v>8270</v>
      </c>
      <c r="Q2492" s="8" t="s">
        <v>8305</v>
      </c>
    </row>
    <row r="2493" spans="1:17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76"/>
        <v>103</v>
      </c>
      <c r="O2493" s="7">
        <f t="shared" si="77"/>
        <v>51.6</v>
      </c>
      <c r="P2493" t="s">
        <v>8270</v>
      </c>
      <c r="Q2493" s="8" t="s">
        <v>8305</v>
      </c>
    </row>
    <row r="2494" spans="1:17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76"/>
        <v>125</v>
      </c>
      <c r="O2494" s="7">
        <f t="shared" si="77"/>
        <v>27.777777777777779</v>
      </c>
      <c r="P2494" t="s">
        <v>8270</v>
      </c>
      <c r="Q2494" s="8" t="s">
        <v>8305</v>
      </c>
    </row>
    <row r="2495" spans="1:17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76"/>
        <v>129</v>
      </c>
      <c r="O2495" s="7">
        <f t="shared" si="77"/>
        <v>99.382239382239376</v>
      </c>
      <c r="P2495" t="s">
        <v>8270</v>
      </c>
      <c r="Q2495" s="8" t="s">
        <v>8305</v>
      </c>
    </row>
    <row r="2496" spans="1:17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76"/>
        <v>101</v>
      </c>
      <c r="O2496" s="7">
        <f t="shared" si="77"/>
        <v>38.848205128205123</v>
      </c>
      <c r="P2496" t="s">
        <v>8270</v>
      </c>
      <c r="Q2496" s="8" t="s">
        <v>8305</v>
      </c>
    </row>
    <row r="2497" spans="1:17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76"/>
        <v>128</v>
      </c>
      <c r="O2497" s="7">
        <f t="shared" si="77"/>
        <v>45.548809523809524</v>
      </c>
      <c r="P2497" t="s">
        <v>8270</v>
      </c>
      <c r="Q2497" s="8" t="s">
        <v>8305</v>
      </c>
    </row>
    <row r="2498" spans="1:17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76"/>
        <v>100</v>
      </c>
      <c r="O2498" s="7">
        <f t="shared" si="77"/>
        <v>600</v>
      </c>
      <c r="P2498" t="s">
        <v>8270</v>
      </c>
      <c r="Q2498" s="8" t="s">
        <v>8305</v>
      </c>
    </row>
    <row r="2499" spans="1:17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78">ROUND(E2499/D2499*100,0)</f>
        <v>113</v>
      </c>
      <c r="O2499" s="7">
        <f t="shared" ref="O2499:O2562" si="79">IFERROR(E2499/L2499,"-")</f>
        <v>80.551071428571419</v>
      </c>
      <c r="P2499" t="s">
        <v>8270</v>
      </c>
      <c r="Q2499" s="8" t="s">
        <v>8305</v>
      </c>
    </row>
    <row r="2500" spans="1:17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78"/>
        <v>106</v>
      </c>
      <c r="O2500" s="7">
        <f t="shared" si="79"/>
        <v>52.8</v>
      </c>
      <c r="P2500" t="s">
        <v>8270</v>
      </c>
      <c r="Q2500" s="8" t="s">
        <v>8305</v>
      </c>
    </row>
    <row r="2501" spans="1:17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78"/>
        <v>203</v>
      </c>
      <c r="O2501" s="7">
        <f t="shared" si="79"/>
        <v>47.676470588235297</v>
      </c>
      <c r="P2501" t="s">
        <v>8270</v>
      </c>
      <c r="Q2501" s="8" t="s">
        <v>8305</v>
      </c>
    </row>
    <row r="2502" spans="1:17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78"/>
        <v>113</v>
      </c>
      <c r="O2502" s="7">
        <f t="shared" si="79"/>
        <v>23.448275862068964</v>
      </c>
      <c r="P2502" t="s">
        <v>8270</v>
      </c>
      <c r="Q2502" s="8" t="s">
        <v>8305</v>
      </c>
    </row>
    <row r="2503" spans="1:17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78"/>
        <v>3</v>
      </c>
      <c r="O2503" s="7">
        <f t="shared" si="79"/>
        <v>40.142857142857146</v>
      </c>
      <c r="P2503" t="s">
        <v>8288</v>
      </c>
      <c r="Q2503" s="8" t="s">
        <v>8299</v>
      </c>
    </row>
    <row r="2504" spans="1:17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78"/>
        <v>0</v>
      </c>
      <c r="O2504" s="7">
        <f t="shared" si="79"/>
        <v>17.2</v>
      </c>
      <c r="P2504" t="s">
        <v>8288</v>
      </c>
      <c r="Q2504" s="8" t="s">
        <v>8299</v>
      </c>
    </row>
    <row r="2505" spans="1:17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78"/>
        <v>0</v>
      </c>
      <c r="O2505" s="7" t="str">
        <f t="shared" si="79"/>
        <v>-</v>
      </c>
      <c r="P2505" t="s">
        <v>8288</v>
      </c>
      <c r="Q2505" s="8" t="s">
        <v>8299</v>
      </c>
    </row>
    <row r="2506" spans="1:17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78"/>
        <v>0</v>
      </c>
      <c r="O2506" s="7" t="str">
        <f t="shared" si="79"/>
        <v>-</v>
      </c>
      <c r="P2506" t="s">
        <v>8288</v>
      </c>
      <c r="Q2506" s="8" t="s">
        <v>8299</v>
      </c>
    </row>
    <row r="2507" spans="1:17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78"/>
        <v>0</v>
      </c>
      <c r="O2507" s="7" t="str">
        <f t="shared" si="79"/>
        <v>-</v>
      </c>
      <c r="P2507" t="s">
        <v>8288</v>
      </c>
      <c r="Q2507" s="8" t="s">
        <v>8299</v>
      </c>
    </row>
    <row r="2508" spans="1:17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78"/>
        <v>1</v>
      </c>
      <c r="O2508" s="7">
        <f t="shared" si="79"/>
        <v>15</v>
      </c>
      <c r="P2508" t="s">
        <v>8288</v>
      </c>
      <c r="Q2508" s="8" t="s">
        <v>8299</v>
      </c>
    </row>
    <row r="2509" spans="1:17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78"/>
        <v>0</v>
      </c>
      <c r="O2509" s="7" t="str">
        <f t="shared" si="79"/>
        <v>-</v>
      </c>
      <c r="P2509" t="s">
        <v>8288</v>
      </c>
      <c r="Q2509" s="8" t="s">
        <v>8299</v>
      </c>
    </row>
    <row r="2510" spans="1:17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78"/>
        <v>0</v>
      </c>
      <c r="O2510" s="7" t="str">
        <f t="shared" si="79"/>
        <v>-</v>
      </c>
      <c r="P2510" t="s">
        <v>8288</v>
      </c>
      <c r="Q2510" s="8" t="s">
        <v>8299</v>
      </c>
    </row>
    <row r="2511" spans="1:17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78"/>
        <v>1</v>
      </c>
      <c r="O2511" s="7">
        <f t="shared" si="79"/>
        <v>35.714285714285715</v>
      </c>
      <c r="P2511" t="s">
        <v>8288</v>
      </c>
      <c r="Q2511" s="8" t="s">
        <v>8299</v>
      </c>
    </row>
    <row r="2512" spans="1:17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78"/>
        <v>0</v>
      </c>
      <c r="O2512" s="7">
        <f t="shared" si="79"/>
        <v>37.5</v>
      </c>
      <c r="P2512" t="s">
        <v>8288</v>
      </c>
      <c r="Q2512" s="8" t="s">
        <v>8299</v>
      </c>
    </row>
    <row r="2513" spans="1:17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78"/>
        <v>0</v>
      </c>
      <c r="O2513" s="7" t="str">
        <f t="shared" si="79"/>
        <v>-</v>
      </c>
      <c r="P2513" t="s">
        <v>8288</v>
      </c>
      <c r="Q2513" s="8" t="s">
        <v>8299</v>
      </c>
    </row>
    <row r="2514" spans="1:17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78"/>
        <v>0</v>
      </c>
      <c r="O2514" s="7" t="str">
        <f t="shared" si="79"/>
        <v>-</v>
      </c>
      <c r="P2514" t="s">
        <v>8288</v>
      </c>
      <c r="Q2514" s="8" t="s">
        <v>8299</v>
      </c>
    </row>
    <row r="2515" spans="1:17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78"/>
        <v>0</v>
      </c>
      <c r="O2515" s="7" t="str">
        <f t="shared" si="79"/>
        <v>-</v>
      </c>
      <c r="P2515" t="s">
        <v>8288</v>
      </c>
      <c r="Q2515" s="8" t="s">
        <v>8299</v>
      </c>
    </row>
    <row r="2516" spans="1:17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78"/>
        <v>2</v>
      </c>
      <c r="O2516" s="7">
        <f t="shared" si="79"/>
        <v>52.5</v>
      </c>
      <c r="P2516" t="s">
        <v>8288</v>
      </c>
      <c r="Q2516" s="8" t="s">
        <v>8299</v>
      </c>
    </row>
    <row r="2517" spans="1:17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78"/>
        <v>19</v>
      </c>
      <c r="O2517" s="7">
        <f t="shared" si="79"/>
        <v>77.5</v>
      </c>
      <c r="P2517" t="s">
        <v>8288</v>
      </c>
      <c r="Q2517" s="8" t="s">
        <v>8299</v>
      </c>
    </row>
    <row r="2518" spans="1:17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78"/>
        <v>0</v>
      </c>
      <c r="O2518" s="7" t="str">
        <f t="shared" si="79"/>
        <v>-</v>
      </c>
      <c r="P2518" t="s">
        <v>8288</v>
      </c>
      <c r="Q2518" s="8" t="s">
        <v>8299</v>
      </c>
    </row>
    <row r="2519" spans="1:17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78"/>
        <v>10</v>
      </c>
      <c r="O2519" s="7">
        <f t="shared" si="79"/>
        <v>53.545454545454547</v>
      </c>
      <c r="P2519" t="s">
        <v>8288</v>
      </c>
      <c r="Q2519" s="8" t="s">
        <v>8299</v>
      </c>
    </row>
    <row r="2520" spans="1:17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78"/>
        <v>0</v>
      </c>
      <c r="O2520" s="7" t="str">
        <f t="shared" si="79"/>
        <v>-</v>
      </c>
      <c r="P2520" t="s">
        <v>8288</v>
      </c>
      <c r="Q2520" s="8" t="s">
        <v>8299</v>
      </c>
    </row>
    <row r="2521" spans="1:17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78"/>
        <v>0</v>
      </c>
      <c r="O2521" s="7">
        <f t="shared" si="79"/>
        <v>16.25</v>
      </c>
      <c r="P2521" t="s">
        <v>8288</v>
      </c>
      <c r="Q2521" s="8" t="s">
        <v>8299</v>
      </c>
    </row>
    <row r="2522" spans="1:17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78"/>
        <v>0</v>
      </c>
      <c r="O2522" s="7" t="str">
        <f t="shared" si="79"/>
        <v>-</v>
      </c>
      <c r="P2522" t="s">
        <v>8288</v>
      </c>
      <c r="Q2522" s="8" t="s">
        <v>8299</v>
      </c>
    </row>
    <row r="2523" spans="1:17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78"/>
        <v>109</v>
      </c>
      <c r="O2523" s="7">
        <f t="shared" si="79"/>
        <v>103.68174242424243</v>
      </c>
      <c r="P2523" t="s">
        <v>8270</v>
      </c>
      <c r="Q2523" s="8" t="s">
        <v>8315</v>
      </c>
    </row>
    <row r="2524" spans="1:17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78"/>
        <v>100</v>
      </c>
      <c r="O2524" s="7">
        <f t="shared" si="79"/>
        <v>185.18518518518519</v>
      </c>
      <c r="P2524" t="s">
        <v>8270</v>
      </c>
      <c r="Q2524" s="8" t="s">
        <v>8315</v>
      </c>
    </row>
    <row r="2525" spans="1:17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78"/>
        <v>156</v>
      </c>
      <c r="O2525" s="7">
        <f t="shared" si="79"/>
        <v>54.153846153846153</v>
      </c>
      <c r="P2525" t="s">
        <v>8270</v>
      </c>
      <c r="Q2525" s="8" t="s">
        <v>8315</v>
      </c>
    </row>
    <row r="2526" spans="1:17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78"/>
        <v>102</v>
      </c>
      <c r="O2526" s="7">
        <f t="shared" si="79"/>
        <v>177.2093023255814</v>
      </c>
      <c r="P2526" t="s">
        <v>8270</v>
      </c>
      <c r="Q2526" s="8" t="s">
        <v>8315</v>
      </c>
    </row>
    <row r="2527" spans="1:17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78"/>
        <v>100</v>
      </c>
      <c r="O2527" s="7">
        <f t="shared" si="79"/>
        <v>100.325</v>
      </c>
      <c r="P2527" t="s">
        <v>8270</v>
      </c>
      <c r="Q2527" s="8" t="s">
        <v>8315</v>
      </c>
    </row>
    <row r="2528" spans="1:17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78"/>
        <v>113</v>
      </c>
      <c r="O2528" s="7">
        <f t="shared" si="79"/>
        <v>136.90909090909091</v>
      </c>
      <c r="P2528" t="s">
        <v>8270</v>
      </c>
      <c r="Q2528" s="8" t="s">
        <v>8315</v>
      </c>
    </row>
    <row r="2529" spans="1:17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78"/>
        <v>102</v>
      </c>
      <c r="O2529" s="7">
        <f t="shared" si="79"/>
        <v>57.535211267605632</v>
      </c>
      <c r="P2529" t="s">
        <v>8270</v>
      </c>
      <c r="Q2529" s="8" t="s">
        <v>8315</v>
      </c>
    </row>
    <row r="2530" spans="1:17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78"/>
        <v>107</v>
      </c>
      <c r="O2530" s="7">
        <f t="shared" si="79"/>
        <v>52.962839506172834</v>
      </c>
      <c r="P2530" t="s">
        <v>8270</v>
      </c>
      <c r="Q2530" s="8" t="s">
        <v>8315</v>
      </c>
    </row>
    <row r="2531" spans="1:17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78"/>
        <v>104</v>
      </c>
      <c r="O2531" s="7">
        <f t="shared" si="79"/>
        <v>82.328947368421055</v>
      </c>
      <c r="P2531" t="s">
        <v>8270</v>
      </c>
      <c r="Q2531" s="8" t="s">
        <v>8315</v>
      </c>
    </row>
    <row r="2532" spans="1:17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78"/>
        <v>100</v>
      </c>
      <c r="O2532" s="7">
        <f t="shared" si="79"/>
        <v>135.41666666666666</v>
      </c>
      <c r="P2532" t="s">
        <v>8270</v>
      </c>
      <c r="Q2532" s="8" t="s">
        <v>8315</v>
      </c>
    </row>
    <row r="2533" spans="1:17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78"/>
        <v>100</v>
      </c>
      <c r="O2533" s="7">
        <f t="shared" si="79"/>
        <v>74.06557377049181</v>
      </c>
      <c r="P2533" t="s">
        <v>8270</v>
      </c>
      <c r="Q2533" s="8" t="s">
        <v>8315</v>
      </c>
    </row>
    <row r="2534" spans="1:17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78"/>
        <v>126</v>
      </c>
      <c r="O2534" s="7">
        <f t="shared" si="79"/>
        <v>84.083333333333329</v>
      </c>
      <c r="P2534" t="s">
        <v>8270</v>
      </c>
      <c r="Q2534" s="8" t="s">
        <v>8315</v>
      </c>
    </row>
    <row r="2535" spans="1:17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78"/>
        <v>111</v>
      </c>
      <c r="O2535" s="7">
        <f t="shared" si="79"/>
        <v>61.029411764705884</v>
      </c>
      <c r="P2535" t="s">
        <v>8270</v>
      </c>
      <c r="Q2535" s="8" t="s">
        <v>8315</v>
      </c>
    </row>
    <row r="2536" spans="1:17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78"/>
        <v>105</v>
      </c>
      <c r="O2536" s="7">
        <f t="shared" si="79"/>
        <v>150</v>
      </c>
      <c r="P2536" t="s">
        <v>8270</v>
      </c>
      <c r="Q2536" s="8" t="s">
        <v>8315</v>
      </c>
    </row>
    <row r="2537" spans="1:17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78"/>
        <v>104</v>
      </c>
      <c r="O2537" s="7">
        <f t="shared" si="79"/>
        <v>266.08974358974359</v>
      </c>
      <c r="P2537" t="s">
        <v>8270</v>
      </c>
      <c r="Q2537" s="8" t="s">
        <v>8315</v>
      </c>
    </row>
    <row r="2538" spans="1:17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78"/>
        <v>116</v>
      </c>
      <c r="O2538" s="7">
        <f t="shared" si="79"/>
        <v>7.25</v>
      </c>
      <c r="P2538" t="s">
        <v>8270</v>
      </c>
      <c r="Q2538" s="8" t="s">
        <v>8315</v>
      </c>
    </row>
    <row r="2539" spans="1:17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78"/>
        <v>110</v>
      </c>
      <c r="O2539" s="7">
        <f t="shared" si="79"/>
        <v>100</v>
      </c>
      <c r="P2539" t="s">
        <v>8270</v>
      </c>
      <c r="Q2539" s="8" t="s">
        <v>8315</v>
      </c>
    </row>
    <row r="2540" spans="1:17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78"/>
        <v>113</v>
      </c>
      <c r="O2540" s="7">
        <f t="shared" si="79"/>
        <v>109.96308108108107</v>
      </c>
      <c r="P2540" t="s">
        <v>8270</v>
      </c>
      <c r="Q2540" s="8" t="s">
        <v>8315</v>
      </c>
    </row>
    <row r="2541" spans="1:17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78"/>
        <v>100</v>
      </c>
      <c r="O2541" s="7">
        <f t="shared" si="79"/>
        <v>169.91525423728814</v>
      </c>
      <c r="P2541" t="s">
        <v>8270</v>
      </c>
      <c r="Q2541" s="8" t="s">
        <v>8315</v>
      </c>
    </row>
    <row r="2542" spans="1:17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78"/>
        <v>103</v>
      </c>
      <c r="O2542" s="7">
        <f t="shared" si="79"/>
        <v>95.740740740740748</v>
      </c>
      <c r="P2542" t="s">
        <v>8270</v>
      </c>
      <c r="Q2542" s="8" t="s">
        <v>8315</v>
      </c>
    </row>
    <row r="2543" spans="1:17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78"/>
        <v>107</v>
      </c>
      <c r="O2543" s="7">
        <f t="shared" si="79"/>
        <v>59.460317460317462</v>
      </c>
      <c r="P2543" t="s">
        <v>8270</v>
      </c>
      <c r="Q2543" s="8" t="s">
        <v>8315</v>
      </c>
    </row>
    <row r="2544" spans="1:17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78"/>
        <v>104</v>
      </c>
      <c r="O2544" s="7">
        <f t="shared" si="79"/>
        <v>55.769230769230766</v>
      </c>
      <c r="P2544" t="s">
        <v>8270</v>
      </c>
      <c r="Q2544" s="8" t="s">
        <v>8315</v>
      </c>
    </row>
    <row r="2545" spans="1:17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78"/>
        <v>156</v>
      </c>
      <c r="O2545" s="7">
        <f t="shared" si="79"/>
        <v>30.076923076923077</v>
      </c>
      <c r="P2545" t="s">
        <v>8270</v>
      </c>
      <c r="Q2545" s="8" t="s">
        <v>8315</v>
      </c>
    </row>
    <row r="2546" spans="1:17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78"/>
        <v>101</v>
      </c>
      <c r="O2546" s="7">
        <f t="shared" si="79"/>
        <v>88.438596491228068</v>
      </c>
      <c r="P2546" t="s">
        <v>8270</v>
      </c>
      <c r="Q2546" s="8" t="s">
        <v>8315</v>
      </c>
    </row>
    <row r="2547" spans="1:17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78"/>
        <v>195</v>
      </c>
      <c r="O2547" s="7">
        <f t="shared" si="79"/>
        <v>64.032786885245898</v>
      </c>
      <c r="P2547" t="s">
        <v>8270</v>
      </c>
      <c r="Q2547" s="8" t="s">
        <v>8315</v>
      </c>
    </row>
    <row r="2548" spans="1:17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78"/>
        <v>112</v>
      </c>
      <c r="O2548" s="7">
        <f t="shared" si="79"/>
        <v>60.153846153846153</v>
      </c>
      <c r="P2548" t="s">
        <v>8270</v>
      </c>
      <c r="Q2548" s="8" t="s">
        <v>8315</v>
      </c>
    </row>
    <row r="2549" spans="1:17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78"/>
        <v>120</v>
      </c>
      <c r="O2549" s="7">
        <f t="shared" si="79"/>
        <v>49.194029850746269</v>
      </c>
      <c r="P2549" t="s">
        <v>8270</v>
      </c>
      <c r="Q2549" s="8" t="s">
        <v>8315</v>
      </c>
    </row>
    <row r="2550" spans="1:17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78"/>
        <v>102</v>
      </c>
      <c r="O2550" s="7">
        <f t="shared" si="79"/>
        <v>165.16216216216216</v>
      </c>
      <c r="P2550" t="s">
        <v>8270</v>
      </c>
      <c r="Q2550" s="8" t="s">
        <v>8315</v>
      </c>
    </row>
    <row r="2551" spans="1:17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78"/>
        <v>103</v>
      </c>
      <c r="O2551" s="7">
        <f t="shared" si="79"/>
        <v>43.621621621621621</v>
      </c>
      <c r="P2551" t="s">
        <v>8270</v>
      </c>
      <c r="Q2551" s="8" t="s">
        <v>8315</v>
      </c>
    </row>
    <row r="2552" spans="1:17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78"/>
        <v>101</v>
      </c>
      <c r="O2552" s="7">
        <f t="shared" si="79"/>
        <v>43.7</v>
      </c>
      <c r="P2552" t="s">
        <v>8270</v>
      </c>
      <c r="Q2552" s="8" t="s">
        <v>8315</v>
      </c>
    </row>
    <row r="2553" spans="1:17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78"/>
        <v>103</v>
      </c>
      <c r="O2553" s="7">
        <f t="shared" si="79"/>
        <v>67.419642857142861</v>
      </c>
      <c r="P2553" t="s">
        <v>8270</v>
      </c>
      <c r="Q2553" s="8" t="s">
        <v>8315</v>
      </c>
    </row>
    <row r="2554" spans="1:17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78"/>
        <v>107</v>
      </c>
      <c r="O2554" s="7">
        <f t="shared" si="79"/>
        <v>177.5</v>
      </c>
      <c r="P2554" t="s">
        <v>8270</v>
      </c>
      <c r="Q2554" s="8" t="s">
        <v>8315</v>
      </c>
    </row>
    <row r="2555" spans="1:17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78"/>
        <v>156</v>
      </c>
      <c r="O2555" s="7">
        <f t="shared" si="79"/>
        <v>38.883333333333333</v>
      </c>
      <c r="P2555" t="s">
        <v>8270</v>
      </c>
      <c r="Q2555" s="8" t="s">
        <v>8315</v>
      </c>
    </row>
    <row r="2556" spans="1:17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78"/>
        <v>123</v>
      </c>
      <c r="O2556" s="7">
        <f t="shared" si="79"/>
        <v>54.985074626865675</v>
      </c>
      <c r="P2556" t="s">
        <v>8270</v>
      </c>
      <c r="Q2556" s="8" t="s">
        <v>8315</v>
      </c>
    </row>
    <row r="2557" spans="1:17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78"/>
        <v>107</v>
      </c>
      <c r="O2557" s="7">
        <f t="shared" si="79"/>
        <v>61.342857142857142</v>
      </c>
      <c r="P2557" t="s">
        <v>8270</v>
      </c>
      <c r="Q2557" s="8" t="s">
        <v>8315</v>
      </c>
    </row>
    <row r="2558" spans="1:17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78"/>
        <v>106</v>
      </c>
      <c r="O2558" s="7">
        <f t="shared" si="79"/>
        <v>23.117647058823529</v>
      </c>
      <c r="P2558" t="s">
        <v>8270</v>
      </c>
      <c r="Q2558" s="8" t="s">
        <v>8315</v>
      </c>
    </row>
    <row r="2559" spans="1:17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78"/>
        <v>118</v>
      </c>
      <c r="O2559" s="7">
        <f t="shared" si="79"/>
        <v>29.611111111111111</v>
      </c>
      <c r="P2559" t="s">
        <v>8270</v>
      </c>
      <c r="Q2559" s="8" t="s">
        <v>8315</v>
      </c>
    </row>
    <row r="2560" spans="1:17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78"/>
        <v>109</v>
      </c>
      <c r="O2560" s="7">
        <f t="shared" si="79"/>
        <v>75.611111111111114</v>
      </c>
      <c r="P2560" t="s">
        <v>8270</v>
      </c>
      <c r="Q2560" s="8" t="s">
        <v>8315</v>
      </c>
    </row>
    <row r="2561" spans="1:17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78"/>
        <v>111</v>
      </c>
      <c r="O2561" s="7">
        <f t="shared" si="79"/>
        <v>35.6</v>
      </c>
      <c r="P2561" t="s">
        <v>8270</v>
      </c>
      <c r="Q2561" s="8" t="s">
        <v>8315</v>
      </c>
    </row>
    <row r="2562" spans="1:17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78"/>
        <v>100</v>
      </c>
      <c r="O2562" s="7">
        <f t="shared" si="79"/>
        <v>143</v>
      </c>
      <c r="P2562" t="s">
        <v>8270</v>
      </c>
      <c r="Q2562" s="8" t="s">
        <v>8315</v>
      </c>
    </row>
    <row r="2563" spans="1:17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80">ROUND(E2563/D2563*100,0)</f>
        <v>0</v>
      </c>
      <c r="O2563" s="7" t="str">
        <f t="shared" ref="O2563:O2626" si="81">IFERROR(E2563/L2563,"-")</f>
        <v>-</v>
      </c>
      <c r="P2563" t="s">
        <v>8288</v>
      </c>
      <c r="Q2563" s="8" t="s">
        <v>8309</v>
      </c>
    </row>
    <row r="2564" spans="1:17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80"/>
        <v>1</v>
      </c>
      <c r="O2564" s="7">
        <f t="shared" si="81"/>
        <v>25</v>
      </c>
      <c r="P2564" t="s">
        <v>8288</v>
      </c>
      <c r="Q2564" s="8" t="s">
        <v>8309</v>
      </c>
    </row>
    <row r="2565" spans="1:17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80"/>
        <v>0</v>
      </c>
      <c r="O2565" s="7" t="str">
        <f t="shared" si="81"/>
        <v>-</v>
      </c>
      <c r="P2565" t="s">
        <v>8288</v>
      </c>
      <c r="Q2565" s="8" t="s">
        <v>8309</v>
      </c>
    </row>
    <row r="2566" spans="1:17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80"/>
        <v>0</v>
      </c>
      <c r="O2566" s="7" t="str">
        <f t="shared" si="81"/>
        <v>-</v>
      </c>
      <c r="P2566" t="s">
        <v>8288</v>
      </c>
      <c r="Q2566" s="8" t="s">
        <v>8309</v>
      </c>
    </row>
    <row r="2567" spans="1:17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80"/>
        <v>1</v>
      </c>
      <c r="O2567" s="7">
        <f t="shared" si="81"/>
        <v>100</v>
      </c>
      <c r="P2567" t="s">
        <v>8288</v>
      </c>
      <c r="Q2567" s="8" t="s">
        <v>8309</v>
      </c>
    </row>
    <row r="2568" spans="1:17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80"/>
        <v>0</v>
      </c>
      <c r="O2568" s="7" t="str">
        <f t="shared" si="81"/>
        <v>-</v>
      </c>
      <c r="P2568" t="s">
        <v>8288</v>
      </c>
      <c r="Q2568" s="8" t="s">
        <v>8309</v>
      </c>
    </row>
    <row r="2569" spans="1:17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80"/>
        <v>0</v>
      </c>
      <c r="O2569" s="7">
        <f t="shared" si="81"/>
        <v>60</v>
      </c>
      <c r="P2569" t="s">
        <v>8288</v>
      </c>
      <c r="Q2569" s="8" t="s">
        <v>8309</v>
      </c>
    </row>
    <row r="2570" spans="1:17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80"/>
        <v>1</v>
      </c>
      <c r="O2570" s="7">
        <f t="shared" si="81"/>
        <v>50</v>
      </c>
      <c r="P2570" t="s">
        <v>8288</v>
      </c>
      <c r="Q2570" s="8" t="s">
        <v>8309</v>
      </c>
    </row>
    <row r="2571" spans="1:17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80"/>
        <v>2</v>
      </c>
      <c r="O2571" s="7">
        <f t="shared" si="81"/>
        <v>72.5</v>
      </c>
      <c r="P2571" t="s">
        <v>8288</v>
      </c>
      <c r="Q2571" s="8" t="s">
        <v>8309</v>
      </c>
    </row>
    <row r="2572" spans="1:17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80"/>
        <v>1</v>
      </c>
      <c r="O2572" s="7">
        <f t="shared" si="81"/>
        <v>29.5</v>
      </c>
      <c r="P2572" t="s">
        <v>8288</v>
      </c>
      <c r="Q2572" s="8" t="s">
        <v>8309</v>
      </c>
    </row>
    <row r="2573" spans="1:17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80"/>
        <v>0</v>
      </c>
      <c r="O2573" s="7">
        <f t="shared" si="81"/>
        <v>62.5</v>
      </c>
      <c r="P2573" t="s">
        <v>8288</v>
      </c>
      <c r="Q2573" s="8" t="s">
        <v>8309</v>
      </c>
    </row>
    <row r="2574" spans="1:17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80"/>
        <v>0</v>
      </c>
      <c r="O2574" s="7" t="str">
        <f t="shared" si="81"/>
        <v>-</v>
      </c>
      <c r="P2574" t="s">
        <v>8288</v>
      </c>
      <c r="Q2574" s="8" t="s">
        <v>8309</v>
      </c>
    </row>
    <row r="2575" spans="1:17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80"/>
        <v>0</v>
      </c>
      <c r="O2575" s="7" t="str">
        <f t="shared" si="81"/>
        <v>-</v>
      </c>
      <c r="P2575" t="s">
        <v>8288</v>
      </c>
      <c r="Q2575" s="8" t="s">
        <v>8309</v>
      </c>
    </row>
    <row r="2576" spans="1:17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80"/>
        <v>0</v>
      </c>
      <c r="O2576" s="7" t="str">
        <f t="shared" si="81"/>
        <v>-</v>
      </c>
      <c r="P2576" t="s">
        <v>8288</v>
      </c>
      <c r="Q2576" s="8" t="s">
        <v>8309</v>
      </c>
    </row>
    <row r="2577" spans="1:17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80"/>
        <v>0</v>
      </c>
      <c r="O2577" s="7" t="str">
        <f t="shared" si="81"/>
        <v>-</v>
      </c>
      <c r="P2577" t="s">
        <v>8288</v>
      </c>
      <c r="Q2577" s="8" t="s">
        <v>8309</v>
      </c>
    </row>
    <row r="2578" spans="1:17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80"/>
        <v>0</v>
      </c>
      <c r="O2578" s="7" t="str">
        <f t="shared" si="81"/>
        <v>-</v>
      </c>
      <c r="P2578" t="s">
        <v>8288</v>
      </c>
      <c r="Q2578" s="8" t="s">
        <v>8309</v>
      </c>
    </row>
    <row r="2579" spans="1:17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80"/>
        <v>0</v>
      </c>
      <c r="O2579" s="7" t="str">
        <f t="shared" si="81"/>
        <v>-</v>
      </c>
      <c r="P2579" t="s">
        <v>8288</v>
      </c>
      <c r="Q2579" s="8" t="s">
        <v>8309</v>
      </c>
    </row>
    <row r="2580" spans="1:17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80"/>
        <v>0</v>
      </c>
      <c r="O2580" s="7" t="str">
        <f t="shared" si="81"/>
        <v>-</v>
      </c>
      <c r="P2580" t="s">
        <v>8288</v>
      </c>
      <c r="Q2580" s="8" t="s">
        <v>8309</v>
      </c>
    </row>
    <row r="2581" spans="1:17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80"/>
        <v>0</v>
      </c>
      <c r="O2581" s="7">
        <f t="shared" si="81"/>
        <v>23.083333333333332</v>
      </c>
      <c r="P2581" t="s">
        <v>8288</v>
      </c>
      <c r="Q2581" s="8" t="s">
        <v>8309</v>
      </c>
    </row>
    <row r="2582" spans="1:17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80"/>
        <v>1</v>
      </c>
      <c r="O2582" s="7">
        <f t="shared" si="81"/>
        <v>25.5</v>
      </c>
      <c r="P2582" t="s">
        <v>8288</v>
      </c>
      <c r="Q2582" s="8" t="s">
        <v>8309</v>
      </c>
    </row>
    <row r="2583" spans="1:17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80"/>
        <v>11</v>
      </c>
      <c r="O2583" s="7">
        <f t="shared" si="81"/>
        <v>48.18181818181818</v>
      </c>
      <c r="P2583" t="s">
        <v>8288</v>
      </c>
      <c r="Q2583" s="8" t="s">
        <v>8309</v>
      </c>
    </row>
    <row r="2584" spans="1:17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80"/>
        <v>0</v>
      </c>
      <c r="O2584" s="7">
        <f t="shared" si="81"/>
        <v>1</v>
      </c>
      <c r="P2584" t="s">
        <v>8288</v>
      </c>
      <c r="Q2584" s="8" t="s">
        <v>8309</v>
      </c>
    </row>
    <row r="2585" spans="1:17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80"/>
        <v>1</v>
      </c>
      <c r="O2585" s="7">
        <f t="shared" si="81"/>
        <v>1</v>
      </c>
      <c r="P2585" t="s">
        <v>8288</v>
      </c>
      <c r="Q2585" s="8" t="s">
        <v>8309</v>
      </c>
    </row>
    <row r="2586" spans="1:17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80"/>
        <v>0</v>
      </c>
      <c r="O2586" s="7" t="str">
        <f t="shared" si="81"/>
        <v>-</v>
      </c>
      <c r="P2586" t="s">
        <v>8288</v>
      </c>
      <c r="Q2586" s="8" t="s">
        <v>8309</v>
      </c>
    </row>
    <row r="2587" spans="1:17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80"/>
        <v>0</v>
      </c>
      <c r="O2587" s="7">
        <f t="shared" si="81"/>
        <v>50</v>
      </c>
      <c r="P2587" t="s">
        <v>8288</v>
      </c>
      <c r="Q2587" s="8" t="s">
        <v>8309</v>
      </c>
    </row>
    <row r="2588" spans="1:17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80"/>
        <v>0</v>
      </c>
      <c r="O2588" s="7">
        <f t="shared" si="81"/>
        <v>5</v>
      </c>
      <c r="P2588" t="s">
        <v>8288</v>
      </c>
      <c r="Q2588" s="8" t="s">
        <v>8309</v>
      </c>
    </row>
    <row r="2589" spans="1:17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80"/>
        <v>2</v>
      </c>
      <c r="O2589" s="7">
        <f t="shared" si="81"/>
        <v>202.83333333333334</v>
      </c>
      <c r="P2589" t="s">
        <v>8288</v>
      </c>
      <c r="Q2589" s="8" t="s">
        <v>8309</v>
      </c>
    </row>
    <row r="2590" spans="1:17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80"/>
        <v>4</v>
      </c>
      <c r="O2590" s="7">
        <f t="shared" si="81"/>
        <v>29.125</v>
      </c>
      <c r="P2590" t="s">
        <v>8288</v>
      </c>
      <c r="Q2590" s="8" t="s">
        <v>8309</v>
      </c>
    </row>
    <row r="2591" spans="1:17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80"/>
        <v>0</v>
      </c>
      <c r="O2591" s="7">
        <f t="shared" si="81"/>
        <v>5</v>
      </c>
      <c r="P2591" t="s">
        <v>8288</v>
      </c>
      <c r="Q2591" s="8" t="s">
        <v>8309</v>
      </c>
    </row>
    <row r="2592" spans="1:17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80"/>
        <v>0</v>
      </c>
      <c r="O2592" s="7" t="str">
        <f t="shared" si="81"/>
        <v>-</v>
      </c>
      <c r="P2592" t="s">
        <v>8288</v>
      </c>
      <c r="Q2592" s="8" t="s">
        <v>8309</v>
      </c>
    </row>
    <row r="2593" spans="1:17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80"/>
        <v>2</v>
      </c>
      <c r="O2593" s="7">
        <f t="shared" si="81"/>
        <v>13</v>
      </c>
      <c r="P2593" t="s">
        <v>8288</v>
      </c>
      <c r="Q2593" s="8" t="s">
        <v>8309</v>
      </c>
    </row>
    <row r="2594" spans="1:17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80"/>
        <v>0</v>
      </c>
      <c r="O2594" s="7">
        <f t="shared" si="81"/>
        <v>50</v>
      </c>
      <c r="P2594" t="s">
        <v>8288</v>
      </c>
      <c r="Q2594" s="8" t="s">
        <v>8309</v>
      </c>
    </row>
    <row r="2595" spans="1:17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80"/>
        <v>0</v>
      </c>
      <c r="O2595" s="7" t="str">
        <f t="shared" si="81"/>
        <v>-</v>
      </c>
      <c r="P2595" t="s">
        <v>8288</v>
      </c>
      <c r="Q2595" s="8" t="s">
        <v>8309</v>
      </c>
    </row>
    <row r="2596" spans="1:17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80"/>
        <v>0</v>
      </c>
      <c r="O2596" s="7">
        <f t="shared" si="81"/>
        <v>1</v>
      </c>
      <c r="P2596" t="s">
        <v>8288</v>
      </c>
      <c r="Q2596" s="8" t="s">
        <v>8309</v>
      </c>
    </row>
    <row r="2597" spans="1:17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80"/>
        <v>12</v>
      </c>
      <c r="O2597" s="7">
        <f t="shared" si="81"/>
        <v>96.05263157894737</v>
      </c>
      <c r="P2597" t="s">
        <v>8288</v>
      </c>
      <c r="Q2597" s="8" t="s">
        <v>8309</v>
      </c>
    </row>
    <row r="2598" spans="1:17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80"/>
        <v>24</v>
      </c>
      <c r="O2598" s="7">
        <f t="shared" si="81"/>
        <v>305.77777777777777</v>
      </c>
      <c r="P2598" t="s">
        <v>8288</v>
      </c>
      <c r="Q2598" s="8" t="s">
        <v>8309</v>
      </c>
    </row>
    <row r="2599" spans="1:17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80"/>
        <v>6</v>
      </c>
      <c r="O2599" s="7">
        <f t="shared" si="81"/>
        <v>12.142857142857142</v>
      </c>
      <c r="P2599" t="s">
        <v>8288</v>
      </c>
      <c r="Q2599" s="8" t="s">
        <v>8309</v>
      </c>
    </row>
    <row r="2600" spans="1:17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80"/>
        <v>39</v>
      </c>
      <c r="O2600" s="7">
        <f t="shared" si="81"/>
        <v>83.571428571428569</v>
      </c>
      <c r="P2600" t="s">
        <v>8288</v>
      </c>
      <c r="Q2600" s="8" t="s">
        <v>8309</v>
      </c>
    </row>
    <row r="2601" spans="1:17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80"/>
        <v>1</v>
      </c>
      <c r="O2601" s="7">
        <f t="shared" si="81"/>
        <v>18</v>
      </c>
      <c r="P2601" t="s">
        <v>8288</v>
      </c>
      <c r="Q2601" s="8" t="s">
        <v>8309</v>
      </c>
    </row>
    <row r="2602" spans="1:17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80"/>
        <v>7</v>
      </c>
      <c r="O2602" s="7">
        <f t="shared" si="81"/>
        <v>115.53333333333333</v>
      </c>
      <c r="P2602" t="s">
        <v>8288</v>
      </c>
      <c r="Q2602" s="8" t="s">
        <v>8309</v>
      </c>
    </row>
    <row r="2603" spans="1:17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80"/>
        <v>661</v>
      </c>
      <c r="O2603" s="7">
        <f t="shared" si="81"/>
        <v>21.900662251655628</v>
      </c>
      <c r="P2603" t="s">
        <v>8279</v>
      </c>
      <c r="Q2603" s="8" t="s">
        <v>8316</v>
      </c>
    </row>
    <row r="2604" spans="1:17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80"/>
        <v>326</v>
      </c>
      <c r="O2604" s="7">
        <f t="shared" si="81"/>
        <v>80.022494887525568</v>
      </c>
      <c r="P2604" t="s">
        <v>8279</v>
      </c>
      <c r="Q2604" s="8" t="s">
        <v>8316</v>
      </c>
    </row>
    <row r="2605" spans="1:17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80"/>
        <v>101</v>
      </c>
      <c r="O2605" s="7">
        <f t="shared" si="81"/>
        <v>35.520000000000003</v>
      </c>
      <c r="P2605" t="s">
        <v>8279</v>
      </c>
      <c r="Q2605" s="8" t="s">
        <v>8316</v>
      </c>
    </row>
    <row r="2606" spans="1:17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80"/>
        <v>104</v>
      </c>
      <c r="O2606" s="7">
        <f t="shared" si="81"/>
        <v>64.933333333333323</v>
      </c>
      <c r="P2606" t="s">
        <v>8279</v>
      </c>
      <c r="Q2606" s="8" t="s">
        <v>8316</v>
      </c>
    </row>
    <row r="2607" spans="1:17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80"/>
        <v>107</v>
      </c>
      <c r="O2607" s="7">
        <f t="shared" si="81"/>
        <v>60.965703745743475</v>
      </c>
      <c r="P2607" t="s">
        <v>8279</v>
      </c>
      <c r="Q2607" s="8" t="s">
        <v>8316</v>
      </c>
    </row>
    <row r="2608" spans="1:17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80"/>
        <v>110</v>
      </c>
      <c r="O2608" s="7">
        <f t="shared" si="81"/>
        <v>31.444155844155844</v>
      </c>
      <c r="P2608" t="s">
        <v>8279</v>
      </c>
      <c r="Q2608" s="8" t="s">
        <v>8316</v>
      </c>
    </row>
    <row r="2609" spans="1:17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80"/>
        <v>408</v>
      </c>
      <c r="O2609" s="7">
        <f t="shared" si="81"/>
        <v>81.949748743718587</v>
      </c>
      <c r="P2609" t="s">
        <v>8279</v>
      </c>
      <c r="Q2609" s="8" t="s">
        <v>8316</v>
      </c>
    </row>
    <row r="2610" spans="1:17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80"/>
        <v>224</v>
      </c>
      <c r="O2610" s="7">
        <f t="shared" si="81"/>
        <v>58.92763157894737</v>
      </c>
      <c r="P2610" t="s">
        <v>8279</v>
      </c>
      <c r="Q2610" s="8" t="s">
        <v>8316</v>
      </c>
    </row>
    <row r="2611" spans="1:17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80"/>
        <v>304</v>
      </c>
      <c r="O2611" s="7">
        <f t="shared" si="81"/>
        <v>157.29347633136095</v>
      </c>
      <c r="P2611" t="s">
        <v>8279</v>
      </c>
      <c r="Q2611" s="8" t="s">
        <v>8316</v>
      </c>
    </row>
    <row r="2612" spans="1:17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80"/>
        <v>141</v>
      </c>
      <c r="O2612" s="7">
        <f t="shared" si="81"/>
        <v>55.758509532062391</v>
      </c>
      <c r="P2612" t="s">
        <v>8279</v>
      </c>
      <c r="Q2612" s="8" t="s">
        <v>8316</v>
      </c>
    </row>
    <row r="2613" spans="1:17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80"/>
        <v>2791</v>
      </c>
      <c r="O2613" s="7">
        <f t="shared" si="81"/>
        <v>83.802893802893806</v>
      </c>
      <c r="P2613" t="s">
        <v>8279</v>
      </c>
      <c r="Q2613" s="8" t="s">
        <v>8316</v>
      </c>
    </row>
    <row r="2614" spans="1:17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80"/>
        <v>172</v>
      </c>
      <c r="O2614" s="7">
        <f t="shared" si="81"/>
        <v>58.422210884353746</v>
      </c>
      <c r="P2614" t="s">
        <v>8279</v>
      </c>
      <c r="Q2614" s="8" t="s">
        <v>8316</v>
      </c>
    </row>
    <row r="2615" spans="1:17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80"/>
        <v>101</v>
      </c>
      <c r="O2615" s="7">
        <f t="shared" si="81"/>
        <v>270.57142857142856</v>
      </c>
      <c r="P2615" t="s">
        <v>8279</v>
      </c>
      <c r="Q2615" s="8" t="s">
        <v>8316</v>
      </c>
    </row>
    <row r="2616" spans="1:17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80"/>
        <v>102</v>
      </c>
      <c r="O2616" s="7">
        <f t="shared" si="81"/>
        <v>107.1</v>
      </c>
      <c r="P2616" t="s">
        <v>8279</v>
      </c>
      <c r="Q2616" s="8" t="s">
        <v>8316</v>
      </c>
    </row>
    <row r="2617" spans="1:17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80"/>
        <v>170</v>
      </c>
      <c r="O2617" s="7">
        <f t="shared" si="81"/>
        <v>47.180555555555557</v>
      </c>
      <c r="P2617" t="s">
        <v>8279</v>
      </c>
      <c r="Q2617" s="8" t="s">
        <v>8316</v>
      </c>
    </row>
    <row r="2618" spans="1:17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80"/>
        <v>115</v>
      </c>
      <c r="O2618" s="7">
        <f t="shared" si="81"/>
        <v>120.30882352941177</v>
      </c>
      <c r="P2618" t="s">
        <v>8279</v>
      </c>
      <c r="Q2618" s="8" t="s">
        <v>8316</v>
      </c>
    </row>
    <row r="2619" spans="1:17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80"/>
        <v>878</v>
      </c>
      <c r="O2619" s="7">
        <f t="shared" si="81"/>
        <v>27.59748427672956</v>
      </c>
      <c r="P2619" t="s">
        <v>8279</v>
      </c>
      <c r="Q2619" s="8" t="s">
        <v>8316</v>
      </c>
    </row>
    <row r="2620" spans="1:17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80"/>
        <v>105</v>
      </c>
      <c r="O2620" s="7">
        <f t="shared" si="81"/>
        <v>205.2987012987013</v>
      </c>
      <c r="P2620" t="s">
        <v>8279</v>
      </c>
      <c r="Q2620" s="8" t="s">
        <v>8316</v>
      </c>
    </row>
    <row r="2621" spans="1:17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80"/>
        <v>188</v>
      </c>
      <c r="O2621" s="7">
        <f t="shared" si="81"/>
        <v>35.547169811320757</v>
      </c>
      <c r="P2621" t="s">
        <v>8279</v>
      </c>
      <c r="Q2621" s="8" t="s">
        <v>8316</v>
      </c>
    </row>
    <row r="2622" spans="1:17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80"/>
        <v>144</v>
      </c>
      <c r="O2622" s="7">
        <f t="shared" si="81"/>
        <v>74.639488409272587</v>
      </c>
      <c r="P2622" t="s">
        <v>8279</v>
      </c>
      <c r="Q2622" s="8" t="s">
        <v>8316</v>
      </c>
    </row>
    <row r="2623" spans="1:17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80"/>
        <v>146</v>
      </c>
      <c r="O2623" s="7">
        <f t="shared" si="81"/>
        <v>47.058064516129029</v>
      </c>
      <c r="P2623" t="s">
        <v>8279</v>
      </c>
      <c r="Q2623" s="8" t="s">
        <v>8316</v>
      </c>
    </row>
    <row r="2624" spans="1:17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80"/>
        <v>131</v>
      </c>
      <c r="O2624" s="7">
        <f t="shared" si="81"/>
        <v>26.591351351351353</v>
      </c>
      <c r="P2624" t="s">
        <v>8279</v>
      </c>
      <c r="Q2624" s="8" t="s">
        <v>8316</v>
      </c>
    </row>
    <row r="2625" spans="1:17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80"/>
        <v>114</v>
      </c>
      <c r="O2625" s="7">
        <f t="shared" si="81"/>
        <v>36.774193548387096</v>
      </c>
      <c r="P2625" t="s">
        <v>8279</v>
      </c>
      <c r="Q2625" s="8" t="s">
        <v>8316</v>
      </c>
    </row>
    <row r="2626" spans="1:17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80"/>
        <v>1379</v>
      </c>
      <c r="O2626" s="7">
        <f t="shared" si="81"/>
        <v>31.820544982698959</v>
      </c>
      <c r="P2626" t="s">
        <v>8279</v>
      </c>
      <c r="Q2626" s="8" t="s">
        <v>8316</v>
      </c>
    </row>
    <row r="2627" spans="1:17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82">ROUND(E2627/D2627*100,0)</f>
        <v>956</v>
      </c>
      <c r="O2627" s="7">
        <f t="shared" ref="O2627:O2690" si="83">IFERROR(E2627/L2627,"-")</f>
        <v>27.576923076923077</v>
      </c>
      <c r="P2627" t="s">
        <v>8279</v>
      </c>
      <c r="Q2627" s="8" t="s">
        <v>8316</v>
      </c>
    </row>
    <row r="2628" spans="1:17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82"/>
        <v>112</v>
      </c>
      <c r="O2628" s="7">
        <f t="shared" si="83"/>
        <v>56</v>
      </c>
      <c r="P2628" t="s">
        <v>8279</v>
      </c>
      <c r="Q2628" s="8" t="s">
        <v>8316</v>
      </c>
    </row>
    <row r="2629" spans="1:17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82"/>
        <v>647</v>
      </c>
      <c r="O2629" s="7">
        <f t="shared" si="83"/>
        <v>21.555555555555557</v>
      </c>
      <c r="P2629" t="s">
        <v>8279</v>
      </c>
      <c r="Q2629" s="8" t="s">
        <v>8316</v>
      </c>
    </row>
    <row r="2630" spans="1:17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82"/>
        <v>110</v>
      </c>
      <c r="O2630" s="7">
        <f t="shared" si="83"/>
        <v>44.095238095238095</v>
      </c>
      <c r="P2630" t="s">
        <v>8279</v>
      </c>
      <c r="Q2630" s="8" t="s">
        <v>8316</v>
      </c>
    </row>
    <row r="2631" spans="1:17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82"/>
        <v>128</v>
      </c>
      <c r="O2631" s="7">
        <f t="shared" si="83"/>
        <v>63.87</v>
      </c>
      <c r="P2631" t="s">
        <v>8279</v>
      </c>
      <c r="Q2631" s="8" t="s">
        <v>8316</v>
      </c>
    </row>
    <row r="2632" spans="1:17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82"/>
        <v>158</v>
      </c>
      <c r="O2632" s="7">
        <f t="shared" si="83"/>
        <v>38.987654320987652</v>
      </c>
      <c r="P2632" t="s">
        <v>8279</v>
      </c>
      <c r="Q2632" s="8" t="s">
        <v>8316</v>
      </c>
    </row>
    <row r="2633" spans="1:17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82"/>
        <v>115</v>
      </c>
      <c r="O2633" s="7">
        <f t="shared" si="83"/>
        <v>80.185489510489504</v>
      </c>
      <c r="P2633" t="s">
        <v>8279</v>
      </c>
      <c r="Q2633" s="8" t="s">
        <v>8316</v>
      </c>
    </row>
    <row r="2634" spans="1:17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82"/>
        <v>137</v>
      </c>
      <c r="O2634" s="7">
        <f t="shared" si="83"/>
        <v>34.904761904761905</v>
      </c>
      <c r="P2634" t="s">
        <v>8279</v>
      </c>
      <c r="Q2634" s="8" t="s">
        <v>8316</v>
      </c>
    </row>
    <row r="2635" spans="1:17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82"/>
        <v>355</v>
      </c>
      <c r="O2635" s="7">
        <f t="shared" si="83"/>
        <v>89.100502512562812</v>
      </c>
      <c r="P2635" t="s">
        <v>8279</v>
      </c>
      <c r="Q2635" s="8" t="s">
        <v>8316</v>
      </c>
    </row>
    <row r="2636" spans="1:17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82"/>
        <v>106</v>
      </c>
      <c r="O2636" s="7">
        <f t="shared" si="83"/>
        <v>39.44</v>
      </c>
      <c r="P2636" t="s">
        <v>8279</v>
      </c>
      <c r="Q2636" s="8" t="s">
        <v>8316</v>
      </c>
    </row>
    <row r="2637" spans="1:17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82"/>
        <v>100</v>
      </c>
      <c r="O2637" s="7">
        <f t="shared" si="83"/>
        <v>136.9047619047619</v>
      </c>
      <c r="P2637" t="s">
        <v>8279</v>
      </c>
      <c r="Q2637" s="8" t="s">
        <v>8316</v>
      </c>
    </row>
    <row r="2638" spans="1:17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82"/>
        <v>187</v>
      </c>
      <c r="O2638" s="7">
        <f t="shared" si="83"/>
        <v>37.46</v>
      </c>
      <c r="P2638" t="s">
        <v>8279</v>
      </c>
      <c r="Q2638" s="8" t="s">
        <v>8316</v>
      </c>
    </row>
    <row r="2639" spans="1:17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82"/>
        <v>166</v>
      </c>
      <c r="O2639" s="7">
        <f t="shared" si="83"/>
        <v>31.96153846153846</v>
      </c>
      <c r="P2639" t="s">
        <v>8279</v>
      </c>
      <c r="Q2639" s="8" t="s">
        <v>8316</v>
      </c>
    </row>
    <row r="2640" spans="1:17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82"/>
        <v>102</v>
      </c>
      <c r="O2640" s="7">
        <f t="shared" si="83"/>
        <v>25.214285714285715</v>
      </c>
      <c r="P2640" t="s">
        <v>8279</v>
      </c>
      <c r="Q2640" s="8" t="s">
        <v>8316</v>
      </c>
    </row>
    <row r="2641" spans="1:17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82"/>
        <v>164</v>
      </c>
      <c r="O2641" s="7">
        <f t="shared" si="83"/>
        <v>10.040816326530612</v>
      </c>
      <c r="P2641" t="s">
        <v>8279</v>
      </c>
      <c r="Q2641" s="8" t="s">
        <v>8316</v>
      </c>
    </row>
    <row r="2642" spans="1:17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82"/>
        <v>106</v>
      </c>
      <c r="O2642" s="7">
        <f t="shared" si="83"/>
        <v>45.94202898550725</v>
      </c>
      <c r="P2642" t="s">
        <v>8279</v>
      </c>
      <c r="Q2642" s="8" t="s">
        <v>8316</v>
      </c>
    </row>
    <row r="2643" spans="1:17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82"/>
        <v>1</v>
      </c>
      <c r="O2643" s="7">
        <f t="shared" si="83"/>
        <v>15</v>
      </c>
      <c r="P2643" t="s">
        <v>8279</v>
      </c>
      <c r="Q2643" s="8" t="s">
        <v>8316</v>
      </c>
    </row>
    <row r="2644" spans="1:17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82"/>
        <v>0</v>
      </c>
      <c r="O2644" s="7" t="str">
        <f t="shared" si="83"/>
        <v>-</v>
      </c>
      <c r="P2644" t="s">
        <v>8279</v>
      </c>
      <c r="Q2644" s="8" t="s">
        <v>8316</v>
      </c>
    </row>
    <row r="2645" spans="1:17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82"/>
        <v>34</v>
      </c>
      <c r="O2645" s="7">
        <f t="shared" si="83"/>
        <v>223.58248500999335</v>
      </c>
      <c r="P2645" t="s">
        <v>8279</v>
      </c>
      <c r="Q2645" s="8" t="s">
        <v>8316</v>
      </c>
    </row>
    <row r="2646" spans="1:17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82"/>
        <v>2</v>
      </c>
      <c r="O2646" s="7">
        <f t="shared" si="83"/>
        <v>39.480769230769234</v>
      </c>
      <c r="P2646" t="s">
        <v>8279</v>
      </c>
      <c r="Q2646" s="8" t="s">
        <v>8316</v>
      </c>
    </row>
    <row r="2647" spans="1:17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82"/>
        <v>11</v>
      </c>
      <c r="O2647" s="7">
        <f t="shared" si="83"/>
        <v>91.304347826086953</v>
      </c>
      <c r="P2647" t="s">
        <v>8279</v>
      </c>
      <c r="Q2647" s="8" t="s">
        <v>8316</v>
      </c>
    </row>
    <row r="2648" spans="1:17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82"/>
        <v>8</v>
      </c>
      <c r="O2648" s="7">
        <f t="shared" si="83"/>
        <v>78.666205607476627</v>
      </c>
      <c r="P2648" t="s">
        <v>8279</v>
      </c>
      <c r="Q2648" s="8" t="s">
        <v>8316</v>
      </c>
    </row>
    <row r="2649" spans="1:17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82"/>
        <v>1</v>
      </c>
      <c r="O2649" s="7">
        <f t="shared" si="83"/>
        <v>12</v>
      </c>
      <c r="P2649" t="s">
        <v>8279</v>
      </c>
      <c r="Q2649" s="8" t="s">
        <v>8316</v>
      </c>
    </row>
    <row r="2650" spans="1:17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82"/>
        <v>1</v>
      </c>
      <c r="O2650" s="7">
        <f t="shared" si="83"/>
        <v>17.666666666666668</v>
      </c>
      <c r="P2650" t="s">
        <v>8279</v>
      </c>
      <c r="Q2650" s="8" t="s">
        <v>8316</v>
      </c>
    </row>
    <row r="2651" spans="1:17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82"/>
        <v>0</v>
      </c>
      <c r="O2651" s="7">
        <f t="shared" si="83"/>
        <v>41.333333333333336</v>
      </c>
      <c r="P2651" t="s">
        <v>8279</v>
      </c>
      <c r="Q2651" s="8" t="s">
        <v>8316</v>
      </c>
    </row>
    <row r="2652" spans="1:17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82"/>
        <v>1</v>
      </c>
      <c r="O2652" s="7">
        <f t="shared" si="83"/>
        <v>71.599999999999994</v>
      </c>
      <c r="P2652" t="s">
        <v>8279</v>
      </c>
      <c r="Q2652" s="8" t="s">
        <v>8316</v>
      </c>
    </row>
    <row r="2653" spans="1:17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82"/>
        <v>2</v>
      </c>
      <c r="O2653" s="7">
        <f t="shared" si="83"/>
        <v>307.8235294117647</v>
      </c>
      <c r="P2653" t="s">
        <v>8279</v>
      </c>
      <c r="Q2653" s="8" t="s">
        <v>8316</v>
      </c>
    </row>
    <row r="2654" spans="1:17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82"/>
        <v>1</v>
      </c>
      <c r="O2654" s="7">
        <f t="shared" si="83"/>
        <v>80.454545454545453</v>
      </c>
      <c r="P2654" t="s">
        <v>8279</v>
      </c>
      <c r="Q2654" s="8" t="s">
        <v>8316</v>
      </c>
    </row>
    <row r="2655" spans="1:17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82"/>
        <v>12</v>
      </c>
      <c r="O2655" s="7">
        <f t="shared" si="83"/>
        <v>83.942857142857136</v>
      </c>
      <c r="P2655" t="s">
        <v>8279</v>
      </c>
      <c r="Q2655" s="8" t="s">
        <v>8316</v>
      </c>
    </row>
    <row r="2656" spans="1:17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82"/>
        <v>0</v>
      </c>
      <c r="O2656" s="7">
        <f t="shared" si="83"/>
        <v>8.5</v>
      </c>
      <c r="P2656" t="s">
        <v>8279</v>
      </c>
      <c r="Q2656" s="8" t="s">
        <v>8316</v>
      </c>
    </row>
    <row r="2657" spans="1:17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82"/>
        <v>21</v>
      </c>
      <c r="O2657" s="7">
        <f t="shared" si="83"/>
        <v>73.372093023255815</v>
      </c>
      <c r="P2657" t="s">
        <v>8279</v>
      </c>
      <c r="Q2657" s="8" t="s">
        <v>8316</v>
      </c>
    </row>
    <row r="2658" spans="1:17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82"/>
        <v>11</v>
      </c>
      <c r="O2658" s="7">
        <f t="shared" si="83"/>
        <v>112.86184210526316</v>
      </c>
      <c r="P2658" t="s">
        <v>8279</v>
      </c>
      <c r="Q2658" s="8" t="s">
        <v>8316</v>
      </c>
    </row>
    <row r="2659" spans="1:17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82"/>
        <v>19</v>
      </c>
      <c r="O2659" s="7">
        <f t="shared" si="83"/>
        <v>95.277627118644077</v>
      </c>
      <c r="P2659" t="s">
        <v>8279</v>
      </c>
      <c r="Q2659" s="8" t="s">
        <v>8316</v>
      </c>
    </row>
    <row r="2660" spans="1:17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82"/>
        <v>0</v>
      </c>
      <c r="O2660" s="7">
        <f t="shared" si="83"/>
        <v>22.75</v>
      </c>
      <c r="P2660" t="s">
        <v>8279</v>
      </c>
      <c r="Q2660" s="8" t="s">
        <v>8316</v>
      </c>
    </row>
    <row r="2661" spans="1:17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82"/>
        <v>3</v>
      </c>
      <c r="O2661" s="7">
        <f t="shared" si="83"/>
        <v>133.30000000000001</v>
      </c>
      <c r="P2661" t="s">
        <v>8279</v>
      </c>
      <c r="Q2661" s="8" t="s">
        <v>8316</v>
      </c>
    </row>
    <row r="2662" spans="1:17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82"/>
        <v>0</v>
      </c>
      <c r="O2662" s="7">
        <f t="shared" si="83"/>
        <v>3.8</v>
      </c>
      <c r="P2662" t="s">
        <v>8279</v>
      </c>
      <c r="Q2662" s="8" t="s">
        <v>8316</v>
      </c>
    </row>
    <row r="2663" spans="1:17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82"/>
        <v>103</v>
      </c>
      <c r="O2663" s="7">
        <f t="shared" si="83"/>
        <v>85.75</v>
      </c>
      <c r="P2663" t="s">
        <v>8279</v>
      </c>
      <c r="Q2663" s="8" t="s">
        <v>8300</v>
      </c>
    </row>
    <row r="2664" spans="1:17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82"/>
        <v>107</v>
      </c>
      <c r="O2664" s="7">
        <f t="shared" si="83"/>
        <v>267</v>
      </c>
      <c r="P2664" t="s">
        <v>8279</v>
      </c>
      <c r="Q2664" s="8" t="s">
        <v>8300</v>
      </c>
    </row>
    <row r="2665" spans="1:17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82"/>
        <v>105</v>
      </c>
      <c r="O2665" s="7">
        <f t="shared" si="83"/>
        <v>373.55803571428572</v>
      </c>
      <c r="P2665" t="s">
        <v>8279</v>
      </c>
      <c r="Q2665" s="8" t="s">
        <v>8300</v>
      </c>
    </row>
    <row r="2666" spans="1:17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82"/>
        <v>103</v>
      </c>
      <c r="O2666" s="7">
        <f t="shared" si="83"/>
        <v>174.03846153846155</v>
      </c>
      <c r="P2666" t="s">
        <v>8279</v>
      </c>
      <c r="Q2666" s="8" t="s">
        <v>8300</v>
      </c>
    </row>
    <row r="2667" spans="1:17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82"/>
        <v>123</v>
      </c>
      <c r="O2667" s="7">
        <f t="shared" si="83"/>
        <v>93.695652173913047</v>
      </c>
      <c r="P2667" t="s">
        <v>8279</v>
      </c>
      <c r="Q2667" s="8" t="s">
        <v>8300</v>
      </c>
    </row>
    <row r="2668" spans="1:17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82"/>
        <v>159</v>
      </c>
      <c r="O2668" s="7">
        <f t="shared" si="83"/>
        <v>77.327718446601949</v>
      </c>
      <c r="P2668" t="s">
        <v>8279</v>
      </c>
      <c r="Q2668" s="8" t="s">
        <v>8300</v>
      </c>
    </row>
    <row r="2669" spans="1:17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82"/>
        <v>111</v>
      </c>
      <c r="O2669" s="7">
        <f t="shared" si="83"/>
        <v>92.222222222222229</v>
      </c>
      <c r="P2669" t="s">
        <v>8279</v>
      </c>
      <c r="Q2669" s="8" t="s">
        <v>8300</v>
      </c>
    </row>
    <row r="2670" spans="1:17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82"/>
        <v>171</v>
      </c>
      <c r="O2670" s="7">
        <f t="shared" si="83"/>
        <v>60.964285714285715</v>
      </c>
      <c r="P2670" t="s">
        <v>8279</v>
      </c>
      <c r="Q2670" s="8" t="s">
        <v>8300</v>
      </c>
    </row>
    <row r="2671" spans="1:17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82"/>
        <v>125</v>
      </c>
      <c r="O2671" s="7">
        <f t="shared" si="83"/>
        <v>91</v>
      </c>
      <c r="P2671" t="s">
        <v>8279</v>
      </c>
      <c r="Q2671" s="8" t="s">
        <v>8300</v>
      </c>
    </row>
    <row r="2672" spans="1:17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82"/>
        <v>6</v>
      </c>
      <c r="O2672" s="7">
        <f t="shared" si="83"/>
        <v>41.583333333333336</v>
      </c>
      <c r="P2672" t="s">
        <v>8279</v>
      </c>
      <c r="Q2672" s="8" t="s">
        <v>8300</v>
      </c>
    </row>
    <row r="2673" spans="1:17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82"/>
        <v>11</v>
      </c>
      <c r="O2673" s="7">
        <f t="shared" si="83"/>
        <v>33.761904761904759</v>
      </c>
      <c r="P2673" t="s">
        <v>8279</v>
      </c>
      <c r="Q2673" s="8" t="s">
        <v>8300</v>
      </c>
    </row>
    <row r="2674" spans="1:17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82"/>
        <v>33</v>
      </c>
      <c r="O2674" s="7">
        <f t="shared" si="83"/>
        <v>70.61702127659575</v>
      </c>
      <c r="P2674" t="s">
        <v>8279</v>
      </c>
      <c r="Q2674" s="8" t="s">
        <v>8300</v>
      </c>
    </row>
    <row r="2675" spans="1:17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82"/>
        <v>28</v>
      </c>
      <c r="O2675" s="7">
        <f t="shared" si="83"/>
        <v>167.15151515151516</v>
      </c>
      <c r="P2675" t="s">
        <v>8279</v>
      </c>
      <c r="Q2675" s="8" t="s">
        <v>8300</v>
      </c>
    </row>
    <row r="2676" spans="1:17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82"/>
        <v>63</v>
      </c>
      <c r="O2676" s="7">
        <f t="shared" si="83"/>
        <v>128.61988304093566</v>
      </c>
      <c r="P2676" t="s">
        <v>8279</v>
      </c>
      <c r="Q2676" s="8" t="s">
        <v>8300</v>
      </c>
    </row>
    <row r="2677" spans="1:17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82"/>
        <v>8</v>
      </c>
      <c r="O2677" s="7">
        <f t="shared" si="83"/>
        <v>65.41379310344827</v>
      </c>
      <c r="P2677" t="s">
        <v>8279</v>
      </c>
      <c r="Q2677" s="8" t="s">
        <v>8300</v>
      </c>
    </row>
    <row r="2678" spans="1:17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82"/>
        <v>50</v>
      </c>
      <c r="O2678" s="7">
        <f t="shared" si="83"/>
        <v>117.55555555555556</v>
      </c>
      <c r="P2678" t="s">
        <v>8279</v>
      </c>
      <c r="Q2678" s="8" t="s">
        <v>8300</v>
      </c>
    </row>
    <row r="2679" spans="1:17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82"/>
        <v>18</v>
      </c>
      <c r="O2679" s="7">
        <f t="shared" si="83"/>
        <v>126.48148148148148</v>
      </c>
      <c r="P2679" t="s">
        <v>8279</v>
      </c>
      <c r="Q2679" s="8" t="s">
        <v>8300</v>
      </c>
    </row>
    <row r="2680" spans="1:17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82"/>
        <v>0</v>
      </c>
      <c r="O2680" s="7">
        <f t="shared" si="83"/>
        <v>550</v>
      </c>
      <c r="P2680" t="s">
        <v>8279</v>
      </c>
      <c r="Q2680" s="8" t="s">
        <v>8300</v>
      </c>
    </row>
    <row r="2681" spans="1:17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82"/>
        <v>0</v>
      </c>
      <c r="O2681" s="7">
        <f t="shared" si="83"/>
        <v>44</v>
      </c>
      <c r="P2681" t="s">
        <v>8279</v>
      </c>
      <c r="Q2681" s="8" t="s">
        <v>8300</v>
      </c>
    </row>
    <row r="2682" spans="1:17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82"/>
        <v>1</v>
      </c>
      <c r="O2682" s="7">
        <f t="shared" si="83"/>
        <v>69</v>
      </c>
      <c r="P2682" t="s">
        <v>8279</v>
      </c>
      <c r="Q2682" s="8" t="s">
        <v>8300</v>
      </c>
    </row>
    <row r="2683" spans="1:17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82"/>
        <v>1</v>
      </c>
      <c r="O2683" s="7">
        <f t="shared" si="83"/>
        <v>27.5</v>
      </c>
      <c r="P2683" t="s">
        <v>8288</v>
      </c>
      <c r="Q2683" s="8" t="s">
        <v>8309</v>
      </c>
    </row>
    <row r="2684" spans="1:17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82"/>
        <v>28</v>
      </c>
      <c r="O2684" s="7">
        <f t="shared" si="83"/>
        <v>84.9</v>
      </c>
      <c r="P2684" t="s">
        <v>8288</v>
      </c>
      <c r="Q2684" s="8" t="s">
        <v>8309</v>
      </c>
    </row>
    <row r="2685" spans="1:17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82"/>
        <v>0</v>
      </c>
      <c r="O2685" s="7">
        <f t="shared" si="83"/>
        <v>12</v>
      </c>
      <c r="P2685" t="s">
        <v>8288</v>
      </c>
      <c r="Q2685" s="8" t="s">
        <v>8309</v>
      </c>
    </row>
    <row r="2686" spans="1:17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82"/>
        <v>1</v>
      </c>
      <c r="O2686" s="7">
        <f t="shared" si="83"/>
        <v>200</v>
      </c>
      <c r="P2686" t="s">
        <v>8288</v>
      </c>
      <c r="Q2686" s="8" t="s">
        <v>8309</v>
      </c>
    </row>
    <row r="2687" spans="1:17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82"/>
        <v>0</v>
      </c>
      <c r="O2687" s="7">
        <f t="shared" si="83"/>
        <v>10</v>
      </c>
      <c r="P2687" t="s">
        <v>8288</v>
      </c>
      <c r="Q2687" s="8" t="s">
        <v>8309</v>
      </c>
    </row>
    <row r="2688" spans="1:17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82"/>
        <v>0</v>
      </c>
      <c r="O2688" s="7" t="str">
        <f t="shared" si="83"/>
        <v>-</v>
      </c>
      <c r="P2688" t="s">
        <v>8288</v>
      </c>
      <c r="Q2688" s="8" t="s">
        <v>8309</v>
      </c>
    </row>
    <row r="2689" spans="1:17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82"/>
        <v>0</v>
      </c>
      <c r="O2689" s="7" t="str">
        <f t="shared" si="83"/>
        <v>-</v>
      </c>
      <c r="P2689" t="s">
        <v>8288</v>
      </c>
      <c r="Q2689" s="8" t="s">
        <v>8309</v>
      </c>
    </row>
    <row r="2690" spans="1:17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82"/>
        <v>0</v>
      </c>
      <c r="O2690" s="7">
        <f t="shared" si="83"/>
        <v>5.2857142857142856</v>
      </c>
      <c r="P2690" t="s">
        <v>8288</v>
      </c>
      <c r="Q2690" s="8" t="s">
        <v>8309</v>
      </c>
    </row>
    <row r="2691" spans="1:17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84">ROUND(E2691/D2691*100,0)</f>
        <v>0</v>
      </c>
      <c r="O2691" s="7">
        <f t="shared" ref="O2691:O2754" si="85">IFERROR(E2691/L2691,"-")</f>
        <v>1</v>
      </c>
      <c r="P2691" t="s">
        <v>8288</v>
      </c>
      <c r="Q2691" s="8" t="s">
        <v>8309</v>
      </c>
    </row>
    <row r="2692" spans="1:17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84"/>
        <v>11</v>
      </c>
      <c r="O2692" s="7">
        <f t="shared" si="85"/>
        <v>72.762711864406782</v>
      </c>
      <c r="P2692" t="s">
        <v>8288</v>
      </c>
      <c r="Q2692" s="8" t="s">
        <v>8309</v>
      </c>
    </row>
    <row r="2693" spans="1:17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84"/>
        <v>0</v>
      </c>
      <c r="O2693" s="7">
        <f t="shared" si="85"/>
        <v>17.5</v>
      </c>
      <c r="P2693" t="s">
        <v>8288</v>
      </c>
      <c r="Q2693" s="8" t="s">
        <v>8309</v>
      </c>
    </row>
    <row r="2694" spans="1:17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84"/>
        <v>1</v>
      </c>
      <c r="O2694" s="7">
        <f t="shared" si="85"/>
        <v>25</v>
      </c>
      <c r="P2694" t="s">
        <v>8288</v>
      </c>
      <c r="Q2694" s="8" t="s">
        <v>8309</v>
      </c>
    </row>
    <row r="2695" spans="1:17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84"/>
        <v>1</v>
      </c>
      <c r="O2695" s="7">
        <f t="shared" si="85"/>
        <v>13.333333333333334</v>
      </c>
      <c r="P2695" t="s">
        <v>8288</v>
      </c>
      <c r="Q2695" s="8" t="s">
        <v>8309</v>
      </c>
    </row>
    <row r="2696" spans="1:17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84"/>
        <v>0</v>
      </c>
      <c r="O2696" s="7">
        <f t="shared" si="85"/>
        <v>1</v>
      </c>
      <c r="P2696" t="s">
        <v>8288</v>
      </c>
      <c r="Q2696" s="8" t="s">
        <v>8309</v>
      </c>
    </row>
    <row r="2697" spans="1:17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84"/>
        <v>0</v>
      </c>
      <c r="O2697" s="7">
        <f t="shared" si="85"/>
        <v>23.666666666666668</v>
      </c>
      <c r="P2697" t="s">
        <v>8288</v>
      </c>
      <c r="Q2697" s="8" t="s">
        <v>8309</v>
      </c>
    </row>
    <row r="2698" spans="1:17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84"/>
        <v>6</v>
      </c>
      <c r="O2698" s="7">
        <f t="shared" si="85"/>
        <v>89.21052631578948</v>
      </c>
      <c r="P2698" t="s">
        <v>8288</v>
      </c>
      <c r="Q2698" s="8" t="s">
        <v>8309</v>
      </c>
    </row>
    <row r="2699" spans="1:17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84"/>
        <v>26</v>
      </c>
      <c r="O2699" s="7">
        <f t="shared" si="85"/>
        <v>116.55769230769231</v>
      </c>
      <c r="P2699" t="s">
        <v>8288</v>
      </c>
      <c r="Q2699" s="8" t="s">
        <v>8309</v>
      </c>
    </row>
    <row r="2700" spans="1:17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84"/>
        <v>0</v>
      </c>
      <c r="O2700" s="7">
        <f t="shared" si="85"/>
        <v>13.005000000000001</v>
      </c>
      <c r="P2700" t="s">
        <v>8288</v>
      </c>
      <c r="Q2700" s="8" t="s">
        <v>8309</v>
      </c>
    </row>
    <row r="2701" spans="1:17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84"/>
        <v>0</v>
      </c>
      <c r="O2701" s="7" t="str">
        <f t="shared" si="85"/>
        <v>-</v>
      </c>
      <c r="P2701" t="s">
        <v>8288</v>
      </c>
      <c r="Q2701" s="8" t="s">
        <v>8309</v>
      </c>
    </row>
    <row r="2702" spans="1:17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84"/>
        <v>1</v>
      </c>
      <c r="O2702" s="7">
        <f t="shared" si="85"/>
        <v>17.5</v>
      </c>
      <c r="P2702" t="s">
        <v>8288</v>
      </c>
      <c r="Q2702" s="8" t="s">
        <v>8309</v>
      </c>
    </row>
    <row r="2703" spans="1:17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84"/>
        <v>46</v>
      </c>
      <c r="O2703" s="7">
        <f t="shared" si="85"/>
        <v>34.130434782608695</v>
      </c>
      <c r="P2703" t="s">
        <v>8277</v>
      </c>
      <c r="Q2703" s="8" t="s">
        <v>8301</v>
      </c>
    </row>
    <row r="2704" spans="1:17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84"/>
        <v>34</v>
      </c>
      <c r="O2704" s="7">
        <f t="shared" si="85"/>
        <v>132.34615384615384</v>
      </c>
      <c r="P2704" t="s">
        <v>8277</v>
      </c>
      <c r="Q2704" s="8" t="s">
        <v>8301</v>
      </c>
    </row>
    <row r="2705" spans="1:17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84"/>
        <v>104</v>
      </c>
      <c r="O2705" s="7">
        <f t="shared" si="85"/>
        <v>922.22222222222217</v>
      </c>
      <c r="P2705" t="s">
        <v>8277</v>
      </c>
      <c r="Q2705" s="8" t="s">
        <v>8301</v>
      </c>
    </row>
    <row r="2706" spans="1:17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84"/>
        <v>6</v>
      </c>
      <c r="O2706" s="7">
        <f t="shared" si="85"/>
        <v>163.57142857142858</v>
      </c>
      <c r="P2706" t="s">
        <v>8277</v>
      </c>
      <c r="Q2706" s="8" t="s">
        <v>8301</v>
      </c>
    </row>
    <row r="2707" spans="1:17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84"/>
        <v>11</v>
      </c>
      <c r="O2707" s="7">
        <f t="shared" si="85"/>
        <v>217.375</v>
      </c>
      <c r="P2707" t="s">
        <v>8277</v>
      </c>
      <c r="Q2707" s="8" t="s">
        <v>8301</v>
      </c>
    </row>
    <row r="2708" spans="1:17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84"/>
        <v>112</v>
      </c>
      <c r="O2708" s="7">
        <f t="shared" si="85"/>
        <v>149.44486692015209</v>
      </c>
      <c r="P2708" t="s">
        <v>8277</v>
      </c>
      <c r="Q2708" s="8" t="s">
        <v>8301</v>
      </c>
    </row>
    <row r="2709" spans="1:17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84"/>
        <v>351</v>
      </c>
      <c r="O2709" s="7">
        <f t="shared" si="85"/>
        <v>71.237487309644663</v>
      </c>
      <c r="P2709" t="s">
        <v>8277</v>
      </c>
      <c r="Q2709" s="8" t="s">
        <v>8301</v>
      </c>
    </row>
    <row r="2710" spans="1:17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84"/>
        <v>233</v>
      </c>
      <c r="O2710" s="7">
        <f t="shared" si="85"/>
        <v>44.464318398474738</v>
      </c>
      <c r="P2710" t="s">
        <v>8277</v>
      </c>
      <c r="Q2710" s="8" t="s">
        <v>8301</v>
      </c>
    </row>
    <row r="2711" spans="1:17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84"/>
        <v>102</v>
      </c>
      <c r="O2711" s="7">
        <f t="shared" si="85"/>
        <v>164.94480519480518</v>
      </c>
      <c r="P2711" t="s">
        <v>8277</v>
      </c>
      <c r="Q2711" s="8" t="s">
        <v>8301</v>
      </c>
    </row>
    <row r="2712" spans="1:17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84"/>
        <v>154</v>
      </c>
      <c r="O2712" s="7">
        <f t="shared" si="85"/>
        <v>84.871516544117654</v>
      </c>
      <c r="P2712" t="s">
        <v>8277</v>
      </c>
      <c r="Q2712" s="8" t="s">
        <v>8301</v>
      </c>
    </row>
    <row r="2713" spans="1:17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84"/>
        <v>101</v>
      </c>
      <c r="O2713" s="7">
        <f t="shared" si="85"/>
        <v>53.945205479452056</v>
      </c>
      <c r="P2713" t="s">
        <v>8277</v>
      </c>
      <c r="Q2713" s="8" t="s">
        <v>8301</v>
      </c>
    </row>
    <row r="2714" spans="1:17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84"/>
        <v>131</v>
      </c>
      <c r="O2714" s="7">
        <f t="shared" si="85"/>
        <v>50.531468531468533</v>
      </c>
      <c r="P2714" t="s">
        <v>8277</v>
      </c>
      <c r="Q2714" s="8" t="s">
        <v>8301</v>
      </c>
    </row>
    <row r="2715" spans="1:17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84"/>
        <v>102</v>
      </c>
      <c r="O2715" s="7">
        <f t="shared" si="85"/>
        <v>108.00140845070422</v>
      </c>
      <c r="P2715" t="s">
        <v>8277</v>
      </c>
      <c r="Q2715" s="8" t="s">
        <v>8301</v>
      </c>
    </row>
    <row r="2716" spans="1:17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84"/>
        <v>116</v>
      </c>
      <c r="O2716" s="7">
        <f t="shared" si="85"/>
        <v>95.373770491803285</v>
      </c>
      <c r="P2716" t="s">
        <v>8277</v>
      </c>
      <c r="Q2716" s="8" t="s">
        <v>8301</v>
      </c>
    </row>
    <row r="2717" spans="1:17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84"/>
        <v>265</v>
      </c>
      <c r="O2717" s="7">
        <f t="shared" si="85"/>
        <v>57.631016333938291</v>
      </c>
      <c r="P2717" t="s">
        <v>8277</v>
      </c>
      <c r="Q2717" s="8" t="s">
        <v>8301</v>
      </c>
    </row>
    <row r="2718" spans="1:17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84"/>
        <v>120</v>
      </c>
      <c r="O2718" s="7">
        <f t="shared" si="85"/>
        <v>64.160481283422456</v>
      </c>
      <c r="P2718" t="s">
        <v>8277</v>
      </c>
      <c r="Q2718" s="8" t="s">
        <v>8301</v>
      </c>
    </row>
    <row r="2719" spans="1:17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84"/>
        <v>120</v>
      </c>
      <c r="O2719" s="7">
        <f t="shared" si="85"/>
        <v>92.387692307692305</v>
      </c>
      <c r="P2719" t="s">
        <v>8277</v>
      </c>
      <c r="Q2719" s="8" t="s">
        <v>8301</v>
      </c>
    </row>
    <row r="2720" spans="1:17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84"/>
        <v>104</v>
      </c>
      <c r="O2720" s="7">
        <f t="shared" si="85"/>
        <v>125.97972972972973</v>
      </c>
      <c r="P2720" t="s">
        <v>8277</v>
      </c>
      <c r="Q2720" s="8" t="s">
        <v>8301</v>
      </c>
    </row>
    <row r="2721" spans="1:17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84"/>
        <v>109</v>
      </c>
      <c r="O2721" s="7">
        <f t="shared" si="85"/>
        <v>94.637681159420296</v>
      </c>
      <c r="P2721" t="s">
        <v>8277</v>
      </c>
      <c r="Q2721" s="8" t="s">
        <v>8301</v>
      </c>
    </row>
    <row r="2722" spans="1:17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84"/>
        <v>118</v>
      </c>
      <c r="O2722" s="7">
        <f t="shared" si="85"/>
        <v>170.69942196531792</v>
      </c>
      <c r="P2722" t="s">
        <v>8277</v>
      </c>
      <c r="Q2722" s="8" t="s">
        <v>8301</v>
      </c>
    </row>
    <row r="2723" spans="1:17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84"/>
        <v>1462</v>
      </c>
      <c r="O2723" s="7">
        <f t="shared" si="85"/>
        <v>40.762081784386616</v>
      </c>
      <c r="P2723" t="s">
        <v>8279</v>
      </c>
      <c r="Q2723" s="8" t="s">
        <v>8297</v>
      </c>
    </row>
    <row r="2724" spans="1:17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84"/>
        <v>253</v>
      </c>
      <c r="O2724" s="7">
        <f t="shared" si="85"/>
        <v>68.254054054054052</v>
      </c>
      <c r="P2724" t="s">
        <v>8279</v>
      </c>
      <c r="Q2724" s="8" t="s">
        <v>8297</v>
      </c>
    </row>
    <row r="2725" spans="1:17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84"/>
        <v>140</v>
      </c>
      <c r="O2725" s="7">
        <f t="shared" si="85"/>
        <v>95.48863636363636</v>
      </c>
      <c r="P2725" t="s">
        <v>8279</v>
      </c>
      <c r="Q2725" s="8" t="s">
        <v>8297</v>
      </c>
    </row>
    <row r="2726" spans="1:17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84"/>
        <v>297</v>
      </c>
      <c r="O2726" s="7">
        <f t="shared" si="85"/>
        <v>7.1902649656526005</v>
      </c>
      <c r="P2726" t="s">
        <v>8279</v>
      </c>
      <c r="Q2726" s="8" t="s">
        <v>8297</v>
      </c>
    </row>
    <row r="2727" spans="1:17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84"/>
        <v>145</v>
      </c>
      <c r="O2727" s="7">
        <f t="shared" si="85"/>
        <v>511.65486725663715</v>
      </c>
      <c r="P2727" t="s">
        <v>8279</v>
      </c>
      <c r="Q2727" s="8" t="s">
        <v>8297</v>
      </c>
    </row>
    <row r="2728" spans="1:17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84"/>
        <v>106</v>
      </c>
      <c r="O2728" s="7">
        <f t="shared" si="85"/>
        <v>261.74504950495049</v>
      </c>
      <c r="P2728" t="s">
        <v>8279</v>
      </c>
      <c r="Q2728" s="8" t="s">
        <v>8297</v>
      </c>
    </row>
    <row r="2729" spans="1:17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84"/>
        <v>493</v>
      </c>
      <c r="O2729" s="7">
        <f t="shared" si="85"/>
        <v>69.760961810466767</v>
      </c>
      <c r="P2729" t="s">
        <v>8279</v>
      </c>
      <c r="Q2729" s="8" t="s">
        <v>8297</v>
      </c>
    </row>
    <row r="2730" spans="1:17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84"/>
        <v>202</v>
      </c>
      <c r="O2730" s="7">
        <f t="shared" si="85"/>
        <v>77.229591836734699</v>
      </c>
      <c r="P2730" t="s">
        <v>8279</v>
      </c>
      <c r="Q2730" s="8" t="s">
        <v>8297</v>
      </c>
    </row>
    <row r="2731" spans="1:17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84"/>
        <v>104</v>
      </c>
      <c r="O2731" s="7">
        <f t="shared" si="85"/>
        <v>340.56521739130437</v>
      </c>
      <c r="P2731" t="s">
        <v>8279</v>
      </c>
      <c r="Q2731" s="8" t="s">
        <v>8297</v>
      </c>
    </row>
    <row r="2732" spans="1:17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84"/>
        <v>170</v>
      </c>
      <c r="O2732" s="7">
        <f t="shared" si="85"/>
        <v>67.417903225806455</v>
      </c>
      <c r="P2732" t="s">
        <v>8279</v>
      </c>
      <c r="Q2732" s="8" t="s">
        <v>8297</v>
      </c>
    </row>
    <row r="2733" spans="1:17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84"/>
        <v>104</v>
      </c>
      <c r="O2733" s="7">
        <f t="shared" si="85"/>
        <v>845.70270270270271</v>
      </c>
      <c r="P2733" t="s">
        <v>8279</v>
      </c>
      <c r="Q2733" s="8" t="s">
        <v>8297</v>
      </c>
    </row>
    <row r="2734" spans="1:17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84"/>
        <v>118</v>
      </c>
      <c r="O2734" s="7">
        <f t="shared" si="85"/>
        <v>97.191780821917803</v>
      </c>
      <c r="P2734" t="s">
        <v>8279</v>
      </c>
      <c r="Q2734" s="8" t="s">
        <v>8297</v>
      </c>
    </row>
    <row r="2735" spans="1:17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84"/>
        <v>108</v>
      </c>
      <c r="O2735" s="7">
        <f t="shared" si="85"/>
        <v>451.84033613445376</v>
      </c>
      <c r="P2735" t="s">
        <v>8279</v>
      </c>
      <c r="Q2735" s="8" t="s">
        <v>8297</v>
      </c>
    </row>
    <row r="2736" spans="1:17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84"/>
        <v>2260300</v>
      </c>
      <c r="O2736" s="7">
        <f t="shared" si="85"/>
        <v>138.66871165644173</v>
      </c>
      <c r="P2736" t="s">
        <v>8279</v>
      </c>
      <c r="Q2736" s="8" t="s">
        <v>8297</v>
      </c>
    </row>
    <row r="2737" spans="1:17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84"/>
        <v>978</v>
      </c>
      <c r="O2737" s="7">
        <f t="shared" si="85"/>
        <v>21.640147492625371</v>
      </c>
      <c r="P2737" t="s">
        <v>8279</v>
      </c>
      <c r="Q2737" s="8" t="s">
        <v>8297</v>
      </c>
    </row>
    <row r="2738" spans="1:17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84"/>
        <v>123</v>
      </c>
      <c r="O2738" s="7">
        <f t="shared" si="85"/>
        <v>169.51724137931035</v>
      </c>
      <c r="P2738" t="s">
        <v>8279</v>
      </c>
      <c r="Q2738" s="8" t="s">
        <v>8297</v>
      </c>
    </row>
    <row r="2739" spans="1:17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84"/>
        <v>246</v>
      </c>
      <c r="O2739" s="7">
        <f t="shared" si="85"/>
        <v>161.88210526315791</v>
      </c>
      <c r="P2739" t="s">
        <v>8279</v>
      </c>
      <c r="Q2739" s="8" t="s">
        <v>8297</v>
      </c>
    </row>
    <row r="2740" spans="1:17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84"/>
        <v>148</v>
      </c>
      <c r="O2740" s="7">
        <f t="shared" si="85"/>
        <v>493.13333333333333</v>
      </c>
      <c r="P2740" t="s">
        <v>8279</v>
      </c>
      <c r="Q2740" s="8" t="s">
        <v>8297</v>
      </c>
    </row>
    <row r="2741" spans="1:17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84"/>
        <v>384</v>
      </c>
      <c r="O2741" s="7">
        <f t="shared" si="85"/>
        <v>22.120418848167539</v>
      </c>
      <c r="P2741" t="s">
        <v>8279</v>
      </c>
      <c r="Q2741" s="8" t="s">
        <v>8297</v>
      </c>
    </row>
    <row r="2742" spans="1:17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84"/>
        <v>103</v>
      </c>
      <c r="O2742" s="7">
        <f t="shared" si="85"/>
        <v>18.235294117647058</v>
      </c>
      <c r="P2742" t="s">
        <v>8279</v>
      </c>
      <c r="Q2742" s="8" t="s">
        <v>8297</v>
      </c>
    </row>
    <row r="2743" spans="1:17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84"/>
        <v>0</v>
      </c>
      <c r="O2743" s="7">
        <f t="shared" si="85"/>
        <v>8.75</v>
      </c>
      <c r="P2743" t="s">
        <v>8282</v>
      </c>
      <c r="Q2743" s="8" t="s">
        <v>8317</v>
      </c>
    </row>
    <row r="2744" spans="1:17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84"/>
        <v>29</v>
      </c>
      <c r="O2744" s="7">
        <f t="shared" si="85"/>
        <v>40.611111111111114</v>
      </c>
      <c r="P2744" t="s">
        <v>8282</v>
      </c>
      <c r="Q2744" s="8" t="s">
        <v>8317</v>
      </c>
    </row>
    <row r="2745" spans="1:17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84"/>
        <v>0</v>
      </c>
      <c r="O2745" s="7" t="str">
        <f t="shared" si="85"/>
        <v>-</v>
      </c>
      <c r="P2745" t="s">
        <v>8282</v>
      </c>
      <c r="Q2745" s="8" t="s">
        <v>8317</v>
      </c>
    </row>
    <row r="2746" spans="1:17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84"/>
        <v>5</v>
      </c>
      <c r="O2746" s="7">
        <f t="shared" si="85"/>
        <v>37.954545454545453</v>
      </c>
      <c r="P2746" t="s">
        <v>8282</v>
      </c>
      <c r="Q2746" s="8" t="s">
        <v>8317</v>
      </c>
    </row>
    <row r="2747" spans="1:17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84"/>
        <v>22</v>
      </c>
      <c r="O2747" s="7">
        <f t="shared" si="85"/>
        <v>35.734693877551024</v>
      </c>
      <c r="P2747" t="s">
        <v>8282</v>
      </c>
      <c r="Q2747" s="8" t="s">
        <v>8317</v>
      </c>
    </row>
    <row r="2748" spans="1:17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84"/>
        <v>27</v>
      </c>
      <c r="O2748" s="7">
        <f t="shared" si="85"/>
        <v>42.157894736842103</v>
      </c>
      <c r="P2748" t="s">
        <v>8282</v>
      </c>
      <c r="Q2748" s="8" t="s">
        <v>8317</v>
      </c>
    </row>
    <row r="2749" spans="1:17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84"/>
        <v>28</v>
      </c>
      <c r="O2749" s="7">
        <f t="shared" si="85"/>
        <v>35</v>
      </c>
      <c r="P2749" t="s">
        <v>8282</v>
      </c>
      <c r="Q2749" s="8" t="s">
        <v>8317</v>
      </c>
    </row>
    <row r="2750" spans="1:17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84"/>
        <v>1</v>
      </c>
      <c r="O2750" s="7">
        <f t="shared" si="85"/>
        <v>13.25</v>
      </c>
      <c r="P2750" t="s">
        <v>8282</v>
      </c>
      <c r="Q2750" s="8" t="s">
        <v>8317</v>
      </c>
    </row>
    <row r="2751" spans="1:17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84"/>
        <v>1</v>
      </c>
      <c r="O2751" s="7">
        <f t="shared" si="85"/>
        <v>55</v>
      </c>
      <c r="P2751" t="s">
        <v>8282</v>
      </c>
      <c r="Q2751" s="8" t="s">
        <v>8317</v>
      </c>
    </row>
    <row r="2752" spans="1:17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84"/>
        <v>0</v>
      </c>
      <c r="O2752" s="7" t="str">
        <f t="shared" si="85"/>
        <v>-</v>
      </c>
      <c r="P2752" t="s">
        <v>8282</v>
      </c>
      <c r="Q2752" s="8" t="s">
        <v>8317</v>
      </c>
    </row>
    <row r="2753" spans="1:17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84"/>
        <v>0</v>
      </c>
      <c r="O2753" s="7" t="str">
        <f t="shared" si="85"/>
        <v>-</v>
      </c>
      <c r="P2753" t="s">
        <v>8282</v>
      </c>
      <c r="Q2753" s="8" t="s">
        <v>8317</v>
      </c>
    </row>
    <row r="2754" spans="1:17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84"/>
        <v>11</v>
      </c>
      <c r="O2754" s="7">
        <f t="shared" si="85"/>
        <v>39.285714285714285</v>
      </c>
      <c r="P2754" t="s">
        <v>8282</v>
      </c>
      <c r="Q2754" s="8" t="s">
        <v>8317</v>
      </c>
    </row>
    <row r="2755" spans="1:17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86">ROUND(E2755/D2755*100,0)</f>
        <v>19</v>
      </c>
      <c r="O2755" s="7">
        <f t="shared" ref="O2755:O2818" si="87">IFERROR(E2755/L2755,"-")</f>
        <v>47.5</v>
      </c>
      <c r="P2755" t="s">
        <v>8282</v>
      </c>
      <c r="Q2755" s="8" t="s">
        <v>8317</v>
      </c>
    </row>
    <row r="2756" spans="1:17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86"/>
        <v>0</v>
      </c>
      <c r="O2756" s="7" t="str">
        <f t="shared" si="87"/>
        <v>-</v>
      </c>
      <c r="P2756" t="s">
        <v>8282</v>
      </c>
      <c r="Q2756" s="8" t="s">
        <v>8317</v>
      </c>
    </row>
    <row r="2757" spans="1:17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86"/>
        <v>52</v>
      </c>
      <c r="O2757" s="7">
        <f t="shared" si="87"/>
        <v>17.333333333333332</v>
      </c>
      <c r="P2757" t="s">
        <v>8282</v>
      </c>
      <c r="Q2757" s="8" t="s">
        <v>8317</v>
      </c>
    </row>
    <row r="2758" spans="1:17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86"/>
        <v>10</v>
      </c>
      <c r="O2758" s="7">
        <f t="shared" si="87"/>
        <v>31.757575757575758</v>
      </c>
      <c r="P2758" t="s">
        <v>8282</v>
      </c>
      <c r="Q2758" s="8" t="s">
        <v>8317</v>
      </c>
    </row>
    <row r="2759" spans="1:17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86"/>
        <v>1</v>
      </c>
      <c r="O2759" s="7">
        <f t="shared" si="87"/>
        <v>5</v>
      </c>
      <c r="P2759" t="s">
        <v>8282</v>
      </c>
      <c r="Q2759" s="8" t="s">
        <v>8317</v>
      </c>
    </row>
    <row r="2760" spans="1:17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86"/>
        <v>12</v>
      </c>
      <c r="O2760" s="7">
        <f t="shared" si="87"/>
        <v>39</v>
      </c>
      <c r="P2760" t="s">
        <v>8282</v>
      </c>
      <c r="Q2760" s="8" t="s">
        <v>8317</v>
      </c>
    </row>
    <row r="2761" spans="1:17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86"/>
        <v>11</v>
      </c>
      <c r="O2761" s="7">
        <f t="shared" si="87"/>
        <v>52.5</v>
      </c>
      <c r="P2761" t="s">
        <v>8282</v>
      </c>
      <c r="Q2761" s="8" t="s">
        <v>8317</v>
      </c>
    </row>
    <row r="2762" spans="1:17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86"/>
        <v>0</v>
      </c>
      <c r="O2762" s="7" t="str">
        <f t="shared" si="87"/>
        <v>-</v>
      </c>
      <c r="P2762" t="s">
        <v>8282</v>
      </c>
      <c r="Q2762" s="8" t="s">
        <v>8317</v>
      </c>
    </row>
    <row r="2763" spans="1:17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86"/>
        <v>1</v>
      </c>
      <c r="O2763" s="7">
        <f t="shared" si="87"/>
        <v>9</v>
      </c>
      <c r="P2763" t="s">
        <v>8282</v>
      </c>
      <c r="Q2763" s="8" t="s">
        <v>8317</v>
      </c>
    </row>
    <row r="2764" spans="1:17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86"/>
        <v>1</v>
      </c>
      <c r="O2764" s="7">
        <f t="shared" si="87"/>
        <v>25</v>
      </c>
      <c r="P2764" t="s">
        <v>8282</v>
      </c>
      <c r="Q2764" s="8" t="s">
        <v>8317</v>
      </c>
    </row>
    <row r="2765" spans="1:17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86"/>
        <v>0</v>
      </c>
      <c r="O2765" s="7">
        <f t="shared" si="87"/>
        <v>30</v>
      </c>
      <c r="P2765" t="s">
        <v>8282</v>
      </c>
      <c r="Q2765" s="8" t="s">
        <v>8317</v>
      </c>
    </row>
    <row r="2766" spans="1:17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86"/>
        <v>1</v>
      </c>
      <c r="O2766" s="7">
        <f t="shared" si="87"/>
        <v>11.25</v>
      </c>
      <c r="P2766" t="s">
        <v>8282</v>
      </c>
      <c r="Q2766" s="8" t="s">
        <v>8317</v>
      </c>
    </row>
    <row r="2767" spans="1:17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86"/>
        <v>0</v>
      </c>
      <c r="O2767" s="7" t="str">
        <f t="shared" si="87"/>
        <v>-</v>
      </c>
      <c r="P2767" t="s">
        <v>8282</v>
      </c>
      <c r="Q2767" s="8" t="s">
        <v>8317</v>
      </c>
    </row>
    <row r="2768" spans="1:17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86"/>
        <v>2</v>
      </c>
      <c r="O2768" s="7">
        <f t="shared" si="87"/>
        <v>25</v>
      </c>
      <c r="P2768" t="s">
        <v>8282</v>
      </c>
      <c r="Q2768" s="8" t="s">
        <v>8317</v>
      </c>
    </row>
    <row r="2769" spans="1:17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86"/>
        <v>1</v>
      </c>
      <c r="O2769" s="7">
        <f t="shared" si="87"/>
        <v>11.333333333333334</v>
      </c>
      <c r="P2769" t="s">
        <v>8282</v>
      </c>
      <c r="Q2769" s="8" t="s">
        <v>8317</v>
      </c>
    </row>
    <row r="2770" spans="1:17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86"/>
        <v>14</v>
      </c>
      <c r="O2770" s="7">
        <f t="shared" si="87"/>
        <v>29.470588235294116</v>
      </c>
      <c r="P2770" t="s">
        <v>8282</v>
      </c>
      <c r="Q2770" s="8" t="s">
        <v>8317</v>
      </c>
    </row>
    <row r="2771" spans="1:17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86"/>
        <v>0</v>
      </c>
      <c r="O2771" s="7">
        <f t="shared" si="87"/>
        <v>1</v>
      </c>
      <c r="P2771" t="s">
        <v>8282</v>
      </c>
      <c r="Q2771" s="8" t="s">
        <v>8317</v>
      </c>
    </row>
    <row r="2772" spans="1:17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86"/>
        <v>10</v>
      </c>
      <c r="O2772" s="7">
        <f t="shared" si="87"/>
        <v>63.098484848484851</v>
      </c>
      <c r="P2772" t="s">
        <v>8282</v>
      </c>
      <c r="Q2772" s="8" t="s">
        <v>8317</v>
      </c>
    </row>
    <row r="2773" spans="1:17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86"/>
        <v>0</v>
      </c>
      <c r="O2773" s="7" t="str">
        <f t="shared" si="87"/>
        <v>-</v>
      </c>
      <c r="P2773" t="s">
        <v>8282</v>
      </c>
      <c r="Q2773" s="8" t="s">
        <v>8317</v>
      </c>
    </row>
    <row r="2774" spans="1:17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86"/>
        <v>0</v>
      </c>
      <c r="O2774" s="7" t="str">
        <f t="shared" si="87"/>
        <v>-</v>
      </c>
      <c r="P2774" t="s">
        <v>8282</v>
      </c>
      <c r="Q2774" s="8" t="s">
        <v>8317</v>
      </c>
    </row>
    <row r="2775" spans="1:17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86"/>
        <v>0</v>
      </c>
      <c r="O2775" s="7">
        <f t="shared" si="87"/>
        <v>1</v>
      </c>
      <c r="P2775" t="s">
        <v>8282</v>
      </c>
      <c r="Q2775" s="8" t="s">
        <v>8317</v>
      </c>
    </row>
    <row r="2776" spans="1:17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86"/>
        <v>14</v>
      </c>
      <c r="O2776" s="7">
        <f t="shared" si="87"/>
        <v>43.846153846153847</v>
      </c>
      <c r="P2776" t="s">
        <v>8282</v>
      </c>
      <c r="Q2776" s="8" t="s">
        <v>8317</v>
      </c>
    </row>
    <row r="2777" spans="1:17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86"/>
        <v>3</v>
      </c>
      <c r="O2777" s="7">
        <f t="shared" si="87"/>
        <v>75</v>
      </c>
      <c r="P2777" t="s">
        <v>8282</v>
      </c>
      <c r="Q2777" s="8" t="s">
        <v>8317</v>
      </c>
    </row>
    <row r="2778" spans="1:17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86"/>
        <v>8</v>
      </c>
      <c r="O2778" s="7">
        <f t="shared" si="87"/>
        <v>45.972222222222221</v>
      </c>
      <c r="P2778" t="s">
        <v>8282</v>
      </c>
      <c r="Q2778" s="8" t="s">
        <v>8317</v>
      </c>
    </row>
    <row r="2779" spans="1:17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86"/>
        <v>0</v>
      </c>
      <c r="O2779" s="7">
        <f t="shared" si="87"/>
        <v>10</v>
      </c>
      <c r="P2779" t="s">
        <v>8282</v>
      </c>
      <c r="Q2779" s="8" t="s">
        <v>8317</v>
      </c>
    </row>
    <row r="2780" spans="1:17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86"/>
        <v>26</v>
      </c>
      <c r="O2780" s="7">
        <f t="shared" si="87"/>
        <v>93.666666666666671</v>
      </c>
      <c r="P2780" t="s">
        <v>8282</v>
      </c>
      <c r="Q2780" s="8" t="s">
        <v>8317</v>
      </c>
    </row>
    <row r="2781" spans="1:17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86"/>
        <v>2</v>
      </c>
      <c r="O2781" s="7">
        <f t="shared" si="87"/>
        <v>53</v>
      </c>
      <c r="P2781" t="s">
        <v>8282</v>
      </c>
      <c r="Q2781" s="8" t="s">
        <v>8317</v>
      </c>
    </row>
    <row r="2782" spans="1:17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86"/>
        <v>0</v>
      </c>
      <c r="O2782" s="7" t="str">
        <f t="shared" si="87"/>
        <v>-</v>
      </c>
      <c r="P2782" t="s">
        <v>8282</v>
      </c>
      <c r="Q2782" s="8" t="s">
        <v>8317</v>
      </c>
    </row>
    <row r="2783" spans="1:17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86"/>
        <v>105</v>
      </c>
      <c r="O2783" s="7">
        <f t="shared" si="87"/>
        <v>47</v>
      </c>
      <c r="P2783" t="s">
        <v>8277</v>
      </c>
      <c r="Q2783" s="8" t="s">
        <v>8278</v>
      </c>
    </row>
    <row r="2784" spans="1:17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86"/>
        <v>120</v>
      </c>
      <c r="O2784" s="7">
        <f t="shared" si="87"/>
        <v>66.666666666666671</v>
      </c>
      <c r="P2784" t="s">
        <v>8277</v>
      </c>
      <c r="Q2784" s="8" t="s">
        <v>8278</v>
      </c>
    </row>
    <row r="2785" spans="1:17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86"/>
        <v>115</v>
      </c>
      <c r="O2785" s="7">
        <f t="shared" si="87"/>
        <v>18.770491803278688</v>
      </c>
      <c r="P2785" t="s">
        <v>8277</v>
      </c>
      <c r="Q2785" s="8" t="s">
        <v>8278</v>
      </c>
    </row>
    <row r="2786" spans="1:17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86"/>
        <v>119</v>
      </c>
      <c r="O2786" s="7">
        <f t="shared" si="87"/>
        <v>66.111111111111114</v>
      </c>
      <c r="P2786" t="s">
        <v>8277</v>
      </c>
      <c r="Q2786" s="8" t="s">
        <v>8278</v>
      </c>
    </row>
    <row r="2787" spans="1:17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86"/>
        <v>105</v>
      </c>
      <c r="O2787" s="7">
        <f t="shared" si="87"/>
        <v>36.859154929577464</v>
      </c>
      <c r="P2787" t="s">
        <v>8277</v>
      </c>
      <c r="Q2787" s="8" t="s">
        <v>8278</v>
      </c>
    </row>
    <row r="2788" spans="1:17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86"/>
        <v>118</v>
      </c>
      <c r="O2788" s="7">
        <f t="shared" si="87"/>
        <v>39.810810810810814</v>
      </c>
      <c r="P2788" t="s">
        <v>8277</v>
      </c>
      <c r="Q2788" s="8" t="s">
        <v>8278</v>
      </c>
    </row>
    <row r="2789" spans="1:17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86"/>
        <v>120</v>
      </c>
      <c r="O2789" s="7">
        <f t="shared" si="87"/>
        <v>31.5</v>
      </c>
      <c r="P2789" t="s">
        <v>8277</v>
      </c>
      <c r="Q2789" s="8" t="s">
        <v>8278</v>
      </c>
    </row>
    <row r="2790" spans="1:17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86"/>
        <v>103</v>
      </c>
      <c r="O2790" s="7">
        <f t="shared" si="87"/>
        <v>102.5</v>
      </c>
      <c r="P2790" t="s">
        <v>8277</v>
      </c>
      <c r="Q2790" s="8" t="s">
        <v>8278</v>
      </c>
    </row>
    <row r="2791" spans="1:17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86"/>
        <v>101</v>
      </c>
      <c r="O2791" s="7">
        <f t="shared" si="87"/>
        <v>126.45833333333333</v>
      </c>
      <c r="P2791" t="s">
        <v>8277</v>
      </c>
      <c r="Q2791" s="8" t="s">
        <v>8278</v>
      </c>
    </row>
    <row r="2792" spans="1:17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86"/>
        <v>105</v>
      </c>
      <c r="O2792" s="7">
        <f t="shared" si="87"/>
        <v>47.878787878787875</v>
      </c>
      <c r="P2792" t="s">
        <v>8277</v>
      </c>
      <c r="Q2792" s="8" t="s">
        <v>8278</v>
      </c>
    </row>
    <row r="2793" spans="1:17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86"/>
        <v>103</v>
      </c>
      <c r="O2793" s="7">
        <f t="shared" si="87"/>
        <v>73.214285714285708</v>
      </c>
      <c r="P2793" t="s">
        <v>8277</v>
      </c>
      <c r="Q2793" s="8" t="s">
        <v>8278</v>
      </c>
    </row>
    <row r="2794" spans="1:17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86"/>
        <v>108</v>
      </c>
      <c r="O2794" s="7">
        <f t="shared" si="87"/>
        <v>89.666666666666671</v>
      </c>
      <c r="P2794" t="s">
        <v>8277</v>
      </c>
      <c r="Q2794" s="8" t="s">
        <v>8278</v>
      </c>
    </row>
    <row r="2795" spans="1:17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86"/>
        <v>111</v>
      </c>
      <c r="O2795" s="7">
        <f t="shared" si="87"/>
        <v>151.4623287671233</v>
      </c>
      <c r="P2795" t="s">
        <v>8277</v>
      </c>
      <c r="Q2795" s="8" t="s">
        <v>8278</v>
      </c>
    </row>
    <row r="2796" spans="1:17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86"/>
        <v>150</v>
      </c>
      <c r="O2796" s="7">
        <f t="shared" si="87"/>
        <v>25</v>
      </c>
      <c r="P2796" t="s">
        <v>8277</v>
      </c>
      <c r="Q2796" s="8" t="s">
        <v>8278</v>
      </c>
    </row>
    <row r="2797" spans="1:17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86"/>
        <v>104</v>
      </c>
      <c r="O2797" s="7">
        <f t="shared" si="87"/>
        <v>36.5</v>
      </c>
      <c r="P2797" t="s">
        <v>8277</v>
      </c>
      <c r="Q2797" s="8" t="s">
        <v>8278</v>
      </c>
    </row>
    <row r="2798" spans="1:17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86"/>
        <v>116</v>
      </c>
      <c r="O2798" s="7">
        <f t="shared" si="87"/>
        <v>44</v>
      </c>
      <c r="P2798" t="s">
        <v>8277</v>
      </c>
      <c r="Q2798" s="8" t="s">
        <v>8278</v>
      </c>
    </row>
    <row r="2799" spans="1:17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86"/>
        <v>103</v>
      </c>
      <c r="O2799" s="7">
        <f t="shared" si="87"/>
        <v>87.357553191489373</v>
      </c>
      <c r="P2799" t="s">
        <v>8277</v>
      </c>
      <c r="Q2799" s="8" t="s">
        <v>8278</v>
      </c>
    </row>
    <row r="2800" spans="1:17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86"/>
        <v>101</v>
      </c>
      <c r="O2800" s="7">
        <f t="shared" si="87"/>
        <v>36.474820143884891</v>
      </c>
      <c r="P2800" t="s">
        <v>8277</v>
      </c>
      <c r="Q2800" s="8" t="s">
        <v>8278</v>
      </c>
    </row>
    <row r="2801" spans="1:17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86"/>
        <v>117</v>
      </c>
      <c r="O2801" s="7">
        <f t="shared" si="87"/>
        <v>44.859538461538463</v>
      </c>
      <c r="P2801" t="s">
        <v>8277</v>
      </c>
      <c r="Q2801" s="8" t="s">
        <v>8278</v>
      </c>
    </row>
    <row r="2802" spans="1:17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86"/>
        <v>133</v>
      </c>
      <c r="O2802" s="7">
        <f t="shared" si="87"/>
        <v>42.903225806451616</v>
      </c>
      <c r="P2802" t="s">
        <v>8277</v>
      </c>
      <c r="Q2802" s="8" t="s">
        <v>8278</v>
      </c>
    </row>
    <row r="2803" spans="1:17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86"/>
        <v>133</v>
      </c>
      <c r="O2803" s="7">
        <f t="shared" si="87"/>
        <v>51.230769230769234</v>
      </c>
      <c r="P2803" t="s">
        <v>8277</v>
      </c>
      <c r="Q2803" s="8" t="s">
        <v>8278</v>
      </c>
    </row>
    <row r="2804" spans="1:17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86"/>
        <v>102</v>
      </c>
      <c r="O2804" s="7">
        <f t="shared" si="87"/>
        <v>33.944444444444443</v>
      </c>
      <c r="P2804" t="s">
        <v>8277</v>
      </c>
      <c r="Q2804" s="8" t="s">
        <v>8278</v>
      </c>
    </row>
    <row r="2805" spans="1:17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86"/>
        <v>128</v>
      </c>
      <c r="O2805" s="7">
        <f t="shared" si="87"/>
        <v>90.744680851063833</v>
      </c>
      <c r="P2805" t="s">
        <v>8277</v>
      </c>
      <c r="Q2805" s="8" t="s">
        <v>8278</v>
      </c>
    </row>
    <row r="2806" spans="1:17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86"/>
        <v>115</v>
      </c>
      <c r="O2806" s="7">
        <f t="shared" si="87"/>
        <v>50</v>
      </c>
      <c r="P2806" t="s">
        <v>8277</v>
      </c>
      <c r="Q2806" s="8" t="s">
        <v>8278</v>
      </c>
    </row>
    <row r="2807" spans="1:17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86"/>
        <v>110</v>
      </c>
      <c r="O2807" s="7">
        <f t="shared" si="87"/>
        <v>24.444444444444443</v>
      </c>
      <c r="P2807" t="s">
        <v>8277</v>
      </c>
      <c r="Q2807" s="8" t="s">
        <v>8278</v>
      </c>
    </row>
    <row r="2808" spans="1:17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86"/>
        <v>112</v>
      </c>
      <c r="O2808" s="7">
        <f t="shared" si="87"/>
        <v>44.25</v>
      </c>
      <c r="P2808" t="s">
        <v>8277</v>
      </c>
      <c r="Q2808" s="8" t="s">
        <v>8278</v>
      </c>
    </row>
    <row r="2809" spans="1:17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86"/>
        <v>126</v>
      </c>
      <c r="O2809" s="7">
        <f t="shared" si="87"/>
        <v>67.741935483870961</v>
      </c>
      <c r="P2809" t="s">
        <v>8277</v>
      </c>
      <c r="Q2809" s="8" t="s">
        <v>8278</v>
      </c>
    </row>
    <row r="2810" spans="1:17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86"/>
        <v>100</v>
      </c>
      <c r="O2810" s="7">
        <f t="shared" si="87"/>
        <v>65.376811594202906</v>
      </c>
      <c r="P2810" t="s">
        <v>8277</v>
      </c>
      <c r="Q2810" s="8" t="s">
        <v>8278</v>
      </c>
    </row>
    <row r="2811" spans="1:17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86"/>
        <v>102</v>
      </c>
      <c r="O2811" s="7">
        <f t="shared" si="87"/>
        <v>121.9047619047619</v>
      </c>
      <c r="P2811" t="s">
        <v>8277</v>
      </c>
      <c r="Q2811" s="8" t="s">
        <v>8278</v>
      </c>
    </row>
    <row r="2812" spans="1:17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86"/>
        <v>108</v>
      </c>
      <c r="O2812" s="7">
        <f t="shared" si="87"/>
        <v>47.456140350877192</v>
      </c>
      <c r="P2812" t="s">
        <v>8277</v>
      </c>
      <c r="Q2812" s="8" t="s">
        <v>8278</v>
      </c>
    </row>
    <row r="2813" spans="1:17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86"/>
        <v>100</v>
      </c>
      <c r="O2813" s="7">
        <f t="shared" si="87"/>
        <v>92.842592592592595</v>
      </c>
      <c r="P2813" t="s">
        <v>8277</v>
      </c>
      <c r="Q2813" s="8" t="s">
        <v>8278</v>
      </c>
    </row>
    <row r="2814" spans="1:17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86"/>
        <v>113</v>
      </c>
      <c r="O2814" s="7">
        <f t="shared" si="87"/>
        <v>68.253012048192772</v>
      </c>
      <c r="P2814" t="s">
        <v>8277</v>
      </c>
      <c r="Q2814" s="8" t="s">
        <v>8278</v>
      </c>
    </row>
    <row r="2815" spans="1:17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86"/>
        <v>128</v>
      </c>
      <c r="O2815" s="7">
        <f t="shared" si="87"/>
        <v>37.209583333333335</v>
      </c>
      <c r="P2815" t="s">
        <v>8277</v>
      </c>
      <c r="Q2815" s="8" t="s">
        <v>8278</v>
      </c>
    </row>
    <row r="2816" spans="1:17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86"/>
        <v>108</v>
      </c>
      <c r="O2816" s="7">
        <f t="shared" si="87"/>
        <v>25.25</v>
      </c>
      <c r="P2816" t="s">
        <v>8277</v>
      </c>
      <c r="Q2816" s="8" t="s">
        <v>8278</v>
      </c>
    </row>
    <row r="2817" spans="1:17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86"/>
        <v>242</v>
      </c>
      <c r="O2817" s="7">
        <f t="shared" si="87"/>
        <v>43.214285714285715</v>
      </c>
      <c r="P2817" t="s">
        <v>8277</v>
      </c>
      <c r="Q2817" s="8" t="s">
        <v>8278</v>
      </c>
    </row>
    <row r="2818" spans="1:17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86"/>
        <v>142</v>
      </c>
      <c r="O2818" s="7">
        <f t="shared" si="87"/>
        <v>25.130177514792898</v>
      </c>
      <c r="P2818" t="s">
        <v>8277</v>
      </c>
      <c r="Q2818" s="8" t="s">
        <v>8278</v>
      </c>
    </row>
    <row r="2819" spans="1:17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88">ROUND(E2819/D2819*100,0)</f>
        <v>130</v>
      </c>
      <c r="O2819" s="7">
        <f t="shared" ref="O2819:O2882" si="89">IFERROR(E2819/L2819,"-")</f>
        <v>23.636363636363637</v>
      </c>
      <c r="P2819" t="s">
        <v>8277</v>
      </c>
      <c r="Q2819" s="8" t="s">
        <v>8278</v>
      </c>
    </row>
    <row r="2820" spans="1:17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88"/>
        <v>106</v>
      </c>
      <c r="O2820" s="7">
        <f t="shared" si="89"/>
        <v>103.95098039215686</v>
      </c>
      <c r="P2820" t="s">
        <v>8277</v>
      </c>
      <c r="Q2820" s="8" t="s">
        <v>8278</v>
      </c>
    </row>
    <row r="2821" spans="1:17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88"/>
        <v>105</v>
      </c>
      <c r="O2821" s="7">
        <f t="shared" si="89"/>
        <v>50.384615384615387</v>
      </c>
      <c r="P2821" t="s">
        <v>8277</v>
      </c>
      <c r="Q2821" s="8" t="s">
        <v>8278</v>
      </c>
    </row>
    <row r="2822" spans="1:17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88"/>
        <v>136</v>
      </c>
      <c r="O2822" s="7">
        <f t="shared" si="89"/>
        <v>13.6</v>
      </c>
      <c r="P2822" t="s">
        <v>8277</v>
      </c>
      <c r="Q2822" s="8" t="s">
        <v>8278</v>
      </c>
    </row>
    <row r="2823" spans="1:17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88"/>
        <v>100</v>
      </c>
      <c r="O2823" s="7">
        <f t="shared" si="89"/>
        <v>28.571428571428573</v>
      </c>
      <c r="P2823" t="s">
        <v>8277</v>
      </c>
      <c r="Q2823" s="8" t="s">
        <v>8278</v>
      </c>
    </row>
    <row r="2824" spans="1:17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88"/>
        <v>100</v>
      </c>
      <c r="O2824" s="7">
        <f t="shared" si="89"/>
        <v>63.829787234042556</v>
      </c>
      <c r="P2824" t="s">
        <v>8277</v>
      </c>
      <c r="Q2824" s="8" t="s">
        <v>8278</v>
      </c>
    </row>
    <row r="2825" spans="1:17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88"/>
        <v>124</v>
      </c>
      <c r="O2825" s="7">
        <f t="shared" si="89"/>
        <v>8.8571428571428577</v>
      </c>
      <c r="P2825" t="s">
        <v>8277</v>
      </c>
      <c r="Q2825" s="8" t="s">
        <v>8278</v>
      </c>
    </row>
    <row r="2826" spans="1:17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88"/>
        <v>117</v>
      </c>
      <c r="O2826" s="7">
        <f t="shared" si="89"/>
        <v>50.666666666666664</v>
      </c>
      <c r="P2826" t="s">
        <v>8277</v>
      </c>
      <c r="Q2826" s="8" t="s">
        <v>8278</v>
      </c>
    </row>
    <row r="2827" spans="1:17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88"/>
        <v>103</v>
      </c>
      <c r="O2827" s="7">
        <f t="shared" si="89"/>
        <v>60.784313725490193</v>
      </c>
      <c r="P2827" t="s">
        <v>8277</v>
      </c>
      <c r="Q2827" s="8" t="s">
        <v>8278</v>
      </c>
    </row>
    <row r="2828" spans="1:17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88"/>
        <v>108</v>
      </c>
      <c r="O2828" s="7">
        <f t="shared" si="89"/>
        <v>113.42105263157895</v>
      </c>
      <c r="P2828" t="s">
        <v>8277</v>
      </c>
      <c r="Q2828" s="8" t="s">
        <v>8278</v>
      </c>
    </row>
    <row r="2829" spans="1:17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88"/>
        <v>120</v>
      </c>
      <c r="O2829" s="7">
        <f t="shared" si="89"/>
        <v>104.56521739130434</v>
      </c>
      <c r="P2829" t="s">
        <v>8277</v>
      </c>
      <c r="Q2829" s="8" t="s">
        <v>8278</v>
      </c>
    </row>
    <row r="2830" spans="1:17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88"/>
        <v>100</v>
      </c>
      <c r="O2830" s="7">
        <f t="shared" si="89"/>
        <v>98.30927835051547</v>
      </c>
      <c r="P2830" t="s">
        <v>8277</v>
      </c>
      <c r="Q2830" s="8" t="s">
        <v>8278</v>
      </c>
    </row>
    <row r="2831" spans="1:17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88"/>
        <v>107</v>
      </c>
      <c r="O2831" s="7">
        <f t="shared" si="89"/>
        <v>35.039473684210527</v>
      </c>
      <c r="P2831" t="s">
        <v>8277</v>
      </c>
      <c r="Q2831" s="8" t="s">
        <v>8278</v>
      </c>
    </row>
    <row r="2832" spans="1:17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88"/>
        <v>100</v>
      </c>
      <c r="O2832" s="7">
        <f t="shared" si="89"/>
        <v>272.72727272727275</v>
      </c>
      <c r="P2832" t="s">
        <v>8277</v>
      </c>
      <c r="Q2832" s="8" t="s">
        <v>8278</v>
      </c>
    </row>
    <row r="2833" spans="1:17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88"/>
        <v>111</v>
      </c>
      <c r="O2833" s="7">
        <f t="shared" si="89"/>
        <v>63.846153846153847</v>
      </c>
      <c r="P2833" t="s">
        <v>8277</v>
      </c>
      <c r="Q2833" s="8" t="s">
        <v>8278</v>
      </c>
    </row>
    <row r="2834" spans="1:17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88"/>
        <v>115</v>
      </c>
      <c r="O2834" s="7">
        <f t="shared" si="89"/>
        <v>30.189368421052631</v>
      </c>
      <c r="P2834" t="s">
        <v>8277</v>
      </c>
      <c r="Q2834" s="8" t="s">
        <v>8278</v>
      </c>
    </row>
    <row r="2835" spans="1:17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88"/>
        <v>108</v>
      </c>
      <c r="O2835" s="7">
        <f t="shared" si="89"/>
        <v>83.51428571428572</v>
      </c>
      <c r="P2835" t="s">
        <v>8277</v>
      </c>
      <c r="Q2835" s="8" t="s">
        <v>8278</v>
      </c>
    </row>
    <row r="2836" spans="1:17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88"/>
        <v>170</v>
      </c>
      <c r="O2836" s="7">
        <f t="shared" si="89"/>
        <v>64.761904761904759</v>
      </c>
      <c r="P2836" t="s">
        <v>8277</v>
      </c>
      <c r="Q2836" s="8" t="s">
        <v>8278</v>
      </c>
    </row>
    <row r="2837" spans="1:17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88"/>
        <v>187</v>
      </c>
      <c r="O2837" s="7">
        <f t="shared" si="89"/>
        <v>20.118172043010752</v>
      </c>
      <c r="P2837" t="s">
        <v>8277</v>
      </c>
      <c r="Q2837" s="8" t="s">
        <v>8278</v>
      </c>
    </row>
    <row r="2838" spans="1:17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88"/>
        <v>108</v>
      </c>
      <c r="O2838" s="7">
        <f t="shared" si="89"/>
        <v>44.090909090909093</v>
      </c>
      <c r="P2838" t="s">
        <v>8277</v>
      </c>
      <c r="Q2838" s="8" t="s">
        <v>8278</v>
      </c>
    </row>
    <row r="2839" spans="1:17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88"/>
        <v>100</v>
      </c>
      <c r="O2839" s="7">
        <f t="shared" si="89"/>
        <v>40.476190476190474</v>
      </c>
      <c r="P2839" t="s">
        <v>8277</v>
      </c>
      <c r="Q2839" s="8" t="s">
        <v>8278</v>
      </c>
    </row>
    <row r="2840" spans="1:17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88"/>
        <v>120</v>
      </c>
      <c r="O2840" s="7">
        <f t="shared" si="89"/>
        <v>44.537037037037038</v>
      </c>
      <c r="P2840" t="s">
        <v>8277</v>
      </c>
      <c r="Q2840" s="8" t="s">
        <v>8278</v>
      </c>
    </row>
    <row r="2841" spans="1:17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88"/>
        <v>111</v>
      </c>
      <c r="O2841" s="7">
        <f t="shared" si="89"/>
        <v>125.80645161290323</v>
      </c>
      <c r="P2841" t="s">
        <v>8277</v>
      </c>
      <c r="Q2841" s="8" t="s">
        <v>8278</v>
      </c>
    </row>
    <row r="2842" spans="1:17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88"/>
        <v>104</v>
      </c>
      <c r="O2842" s="7">
        <f t="shared" si="89"/>
        <v>19.696969696969695</v>
      </c>
      <c r="P2842" t="s">
        <v>8277</v>
      </c>
      <c r="Q2842" s="8" t="s">
        <v>8278</v>
      </c>
    </row>
    <row r="2843" spans="1:17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88"/>
        <v>1</v>
      </c>
      <c r="O2843" s="7">
        <f t="shared" si="89"/>
        <v>10</v>
      </c>
      <c r="P2843" t="s">
        <v>8277</v>
      </c>
      <c r="Q2843" s="8" t="s">
        <v>8278</v>
      </c>
    </row>
    <row r="2844" spans="1:17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88"/>
        <v>0</v>
      </c>
      <c r="O2844" s="7" t="str">
        <f t="shared" si="89"/>
        <v>-</v>
      </c>
      <c r="P2844" t="s">
        <v>8277</v>
      </c>
      <c r="Q2844" s="8" t="s">
        <v>8278</v>
      </c>
    </row>
    <row r="2845" spans="1:17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88"/>
        <v>0</v>
      </c>
      <c r="O2845" s="7" t="str">
        <f t="shared" si="89"/>
        <v>-</v>
      </c>
      <c r="P2845" t="s">
        <v>8277</v>
      </c>
      <c r="Q2845" s="8" t="s">
        <v>8278</v>
      </c>
    </row>
    <row r="2846" spans="1:17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88"/>
        <v>5</v>
      </c>
      <c r="O2846" s="7">
        <f t="shared" si="89"/>
        <v>30</v>
      </c>
      <c r="P2846" t="s">
        <v>8277</v>
      </c>
      <c r="Q2846" s="8" t="s">
        <v>8278</v>
      </c>
    </row>
    <row r="2847" spans="1:17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88"/>
        <v>32</v>
      </c>
      <c r="O2847" s="7">
        <f t="shared" si="89"/>
        <v>60.666666666666664</v>
      </c>
      <c r="P2847" t="s">
        <v>8277</v>
      </c>
      <c r="Q2847" s="8" t="s">
        <v>8278</v>
      </c>
    </row>
    <row r="2848" spans="1:17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88"/>
        <v>0</v>
      </c>
      <c r="O2848" s="7" t="str">
        <f t="shared" si="89"/>
        <v>-</v>
      </c>
      <c r="P2848" t="s">
        <v>8277</v>
      </c>
      <c r="Q2848" s="8" t="s">
        <v>8278</v>
      </c>
    </row>
    <row r="2849" spans="1:17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88"/>
        <v>0</v>
      </c>
      <c r="O2849" s="7" t="str">
        <f t="shared" si="89"/>
        <v>-</v>
      </c>
      <c r="P2849" t="s">
        <v>8277</v>
      </c>
      <c r="Q2849" s="8" t="s">
        <v>8278</v>
      </c>
    </row>
    <row r="2850" spans="1:17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88"/>
        <v>0</v>
      </c>
      <c r="O2850" s="7">
        <f t="shared" si="89"/>
        <v>23.333333333333332</v>
      </c>
      <c r="P2850" t="s">
        <v>8277</v>
      </c>
      <c r="Q2850" s="8" t="s">
        <v>8278</v>
      </c>
    </row>
    <row r="2851" spans="1:17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88"/>
        <v>1</v>
      </c>
      <c r="O2851" s="7">
        <f t="shared" si="89"/>
        <v>5</v>
      </c>
      <c r="P2851" t="s">
        <v>8277</v>
      </c>
      <c r="Q2851" s="8" t="s">
        <v>8278</v>
      </c>
    </row>
    <row r="2852" spans="1:17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88"/>
        <v>4</v>
      </c>
      <c r="O2852" s="7">
        <f t="shared" si="89"/>
        <v>23.923076923076923</v>
      </c>
      <c r="P2852" t="s">
        <v>8277</v>
      </c>
      <c r="Q2852" s="8" t="s">
        <v>8278</v>
      </c>
    </row>
    <row r="2853" spans="1:17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88"/>
        <v>0</v>
      </c>
      <c r="O2853" s="7" t="str">
        <f t="shared" si="89"/>
        <v>-</v>
      </c>
      <c r="P2853" t="s">
        <v>8277</v>
      </c>
      <c r="Q2853" s="8" t="s">
        <v>8278</v>
      </c>
    </row>
    <row r="2854" spans="1:17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88"/>
        <v>2</v>
      </c>
      <c r="O2854" s="7">
        <f t="shared" si="89"/>
        <v>15.833333333333334</v>
      </c>
      <c r="P2854" t="s">
        <v>8277</v>
      </c>
      <c r="Q2854" s="8" t="s">
        <v>8278</v>
      </c>
    </row>
    <row r="2855" spans="1:17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88"/>
        <v>0</v>
      </c>
      <c r="O2855" s="7" t="str">
        <f t="shared" si="89"/>
        <v>-</v>
      </c>
      <c r="P2855" t="s">
        <v>8277</v>
      </c>
      <c r="Q2855" s="8" t="s">
        <v>8278</v>
      </c>
    </row>
    <row r="2856" spans="1:17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88"/>
        <v>42</v>
      </c>
      <c r="O2856" s="7">
        <f t="shared" si="89"/>
        <v>29.785714285714285</v>
      </c>
      <c r="P2856" t="s">
        <v>8277</v>
      </c>
      <c r="Q2856" s="8" t="s">
        <v>8278</v>
      </c>
    </row>
    <row r="2857" spans="1:17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88"/>
        <v>50</v>
      </c>
      <c r="O2857" s="7">
        <f t="shared" si="89"/>
        <v>60</v>
      </c>
      <c r="P2857" t="s">
        <v>8277</v>
      </c>
      <c r="Q2857" s="8" t="s">
        <v>8278</v>
      </c>
    </row>
    <row r="2858" spans="1:17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88"/>
        <v>5</v>
      </c>
      <c r="O2858" s="7">
        <f t="shared" si="89"/>
        <v>24.333333333333332</v>
      </c>
      <c r="P2858" t="s">
        <v>8277</v>
      </c>
      <c r="Q2858" s="8" t="s">
        <v>8278</v>
      </c>
    </row>
    <row r="2859" spans="1:17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88"/>
        <v>20</v>
      </c>
      <c r="O2859" s="7">
        <f t="shared" si="89"/>
        <v>500</v>
      </c>
      <c r="P2859" t="s">
        <v>8277</v>
      </c>
      <c r="Q2859" s="8" t="s">
        <v>8278</v>
      </c>
    </row>
    <row r="2860" spans="1:17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88"/>
        <v>0</v>
      </c>
      <c r="O2860" s="7" t="str">
        <f t="shared" si="89"/>
        <v>-</v>
      </c>
      <c r="P2860" t="s">
        <v>8277</v>
      </c>
      <c r="Q2860" s="8" t="s">
        <v>8278</v>
      </c>
    </row>
    <row r="2861" spans="1:17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88"/>
        <v>2</v>
      </c>
      <c r="O2861" s="7">
        <f t="shared" si="89"/>
        <v>35</v>
      </c>
      <c r="P2861" t="s">
        <v>8277</v>
      </c>
      <c r="Q2861" s="8" t="s">
        <v>8278</v>
      </c>
    </row>
    <row r="2862" spans="1:17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88"/>
        <v>7</v>
      </c>
      <c r="O2862" s="7">
        <f t="shared" si="89"/>
        <v>29.555555555555557</v>
      </c>
      <c r="P2862" t="s">
        <v>8277</v>
      </c>
      <c r="Q2862" s="8" t="s">
        <v>8278</v>
      </c>
    </row>
    <row r="2863" spans="1:17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88"/>
        <v>32</v>
      </c>
      <c r="O2863" s="7">
        <f t="shared" si="89"/>
        <v>26.666666666666668</v>
      </c>
      <c r="P2863" t="s">
        <v>8277</v>
      </c>
      <c r="Q2863" s="8" t="s">
        <v>8278</v>
      </c>
    </row>
    <row r="2864" spans="1:17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88"/>
        <v>0</v>
      </c>
      <c r="O2864" s="7">
        <f t="shared" si="89"/>
        <v>18.333333333333332</v>
      </c>
      <c r="P2864" t="s">
        <v>8277</v>
      </c>
      <c r="Q2864" s="8" t="s">
        <v>8278</v>
      </c>
    </row>
    <row r="2865" spans="1:17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88"/>
        <v>0</v>
      </c>
      <c r="O2865" s="7">
        <f t="shared" si="89"/>
        <v>20</v>
      </c>
      <c r="P2865" t="s">
        <v>8277</v>
      </c>
      <c r="Q2865" s="8" t="s">
        <v>8278</v>
      </c>
    </row>
    <row r="2866" spans="1:17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88"/>
        <v>2</v>
      </c>
      <c r="O2866" s="7">
        <f t="shared" si="89"/>
        <v>13.333333333333334</v>
      </c>
      <c r="P2866" t="s">
        <v>8277</v>
      </c>
      <c r="Q2866" s="8" t="s">
        <v>8278</v>
      </c>
    </row>
    <row r="2867" spans="1:17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88"/>
        <v>0</v>
      </c>
      <c r="O2867" s="7" t="str">
        <f t="shared" si="89"/>
        <v>-</v>
      </c>
      <c r="P2867" t="s">
        <v>8277</v>
      </c>
      <c r="Q2867" s="8" t="s">
        <v>8278</v>
      </c>
    </row>
    <row r="2868" spans="1:17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88"/>
        <v>1</v>
      </c>
      <c r="O2868" s="7">
        <f t="shared" si="89"/>
        <v>22.5</v>
      </c>
      <c r="P2868" t="s">
        <v>8277</v>
      </c>
      <c r="Q2868" s="8" t="s">
        <v>8278</v>
      </c>
    </row>
    <row r="2869" spans="1:17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88"/>
        <v>20</v>
      </c>
      <c r="O2869" s="7">
        <f t="shared" si="89"/>
        <v>50.4</v>
      </c>
      <c r="P2869" t="s">
        <v>8277</v>
      </c>
      <c r="Q2869" s="8" t="s">
        <v>8278</v>
      </c>
    </row>
    <row r="2870" spans="1:17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88"/>
        <v>42</v>
      </c>
      <c r="O2870" s="7">
        <f t="shared" si="89"/>
        <v>105.02933333333334</v>
      </c>
      <c r="P2870" t="s">
        <v>8277</v>
      </c>
      <c r="Q2870" s="8" t="s">
        <v>8278</v>
      </c>
    </row>
    <row r="2871" spans="1:17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88"/>
        <v>1</v>
      </c>
      <c r="O2871" s="7">
        <f t="shared" si="89"/>
        <v>35.4</v>
      </c>
      <c r="P2871" t="s">
        <v>8277</v>
      </c>
      <c r="Q2871" s="8" t="s">
        <v>8278</v>
      </c>
    </row>
    <row r="2872" spans="1:17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88"/>
        <v>15</v>
      </c>
      <c r="O2872" s="7">
        <f t="shared" si="89"/>
        <v>83.333333333333329</v>
      </c>
      <c r="P2872" t="s">
        <v>8277</v>
      </c>
      <c r="Q2872" s="8" t="s">
        <v>8278</v>
      </c>
    </row>
    <row r="2873" spans="1:17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88"/>
        <v>5</v>
      </c>
      <c r="O2873" s="7">
        <f t="shared" si="89"/>
        <v>35.92307692307692</v>
      </c>
      <c r="P2873" t="s">
        <v>8277</v>
      </c>
      <c r="Q2873" s="8" t="s">
        <v>8278</v>
      </c>
    </row>
    <row r="2874" spans="1:17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88"/>
        <v>0</v>
      </c>
      <c r="O2874" s="7" t="str">
        <f t="shared" si="89"/>
        <v>-</v>
      </c>
      <c r="P2874" t="s">
        <v>8277</v>
      </c>
      <c r="Q2874" s="8" t="s">
        <v>8278</v>
      </c>
    </row>
    <row r="2875" spans="1:17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88"/>
        <v>38</v>
      </c>
      <c r="O2875" s="7">
        <f t="shared" si="89"/>
        <v>119.125</v>
      </c>
      <c r="P2875" t="s">
        <v>8277</v>
      </c>
      <c r="Q2875" s="8" t="s">
        <v>8278</v>
      </c>
    </row>
    <row r="2876" spans="1:17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88"/>
        <v>5</v>
      </c>
      <c r="O2876" s="7">
        <f t="shared" si="89"/>
        <v>90.333333333333329</v>
      </c>
      <c r="P2876" t="s">
        <v>8277</v>
      </c>
      <c r="Q2876" s="8" t="s">
        <v>8278</v>
      </c>
    </row>
    <row r="2877" spans="1:17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88"/>
        <v>0</v>
      </c>
      <c r="O2877" s="7">
        <f t="shared" si="89"/>
        <v>2.3333333333333335</v>
      </c>
      <c r="P2877" t="s">
        <v>8277</v>
      </c>
      <c r="Q2877" s="8" t="s">
        <v>8278</v>
      </c>
    </row>
    <row r="2878" spans="1:17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88"/>
        <v>0</v>
      </c>
      <c r="O2878" s="7" t="str">
        <f t="shared" si="89"/>
        <v>-</v>
      </c>
      <c r="P2878" t="s">
        <v>8277</v>
      </c>
      <c r="Q2878" s="8" t="s">
        <v>8278</v>
      </c>
    </row>
    <row r="2879" spans="1:17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88"/>
        <v>11</v>
      </c>
      <c r="O2879" s="7">
        <f t="shared" si="89"/>
        <v>108.33333333333333</v>
      </c>
      <c r="P2879" t="s">
        <v>8277</v>
      </c>
      <c r="Q2879" s="8" t="s">
        <v>8278</v>
      </c>
    </row>
    <row r="2880" spans="1:17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88"/>
        <v>2</v>
      </c>
      <c r="O2880" s="7">
        <f t="shared" si="89"/>
        <v>15.75</v>
      </c>
      <c r="P2880" t="s">
        <v>8277</v>
      </c>
      <c r="Q2880" s="8" t="s">
        <v>8278</v>
      </c>
    </row>
    <row r="2881" spans="1:17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88"/>
        <v>0</v>
      </c>
      <c r="O2881" s="7">
        <f t="shared" si="89"/>
        <v>29</v>
      </c>
      <c r="P2881" t="s">
        <v>8277</v>
      </c>
      <c r="Q2881" s="8" t="s">
        <v>8278</v>
      </c>
    </row>
    <row r="2882" spans="1:17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88"/>
        <v>23</v>
      </c>
      <c r="O2882" s="7">
        <f t="shared" si="89"/>
        <v>96.551724137931032</v>
      </c>
      <c r="P2882" t="s">
        <v>8277</v>
      </c>
      <c r="Q2882" s="8" t="s">
        <v>8278</v>
      </c>
    </row>
    <row r="2883" spans="1:17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90">ROUND(E2883/D2883*100,0)</f>
        <v>0</v>
      </c>
      <c r="O2883" s="7" t="str">
        <f t="shared" ref="O2883:O2946" si="91">IFERROR(E2883/L2883,"-")</f>
        <v>-</v>
      </c>
      <c r="P2883" t="s">
        <v>8277</v>
      </c>
      <c r="Q2883" s="8" t="s">
        <v>8278</v>
      </c>
    </row>
    <row r="2884" spans="1:17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90"/>
        <v>34</v>
      </c>
      <c r="O2884" s="7">
        <f t="shared" si="91"/>
        <v>63</v>
      </c>
      <c r="P2884" t="s">
        <v>8277</v>
      </c>
      <c r="Q2884" s="8" t="s">
        <v>8278</v>
      </c>
    </row>
    <row r="2885" spans="1:17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90"/>
        <v>19</v>
      </c>
      <c r="O2885" s="7">
        <f t="shared" si="91"/>
        <v>381.6</v>
      </c>
      <c r="P2885" t="s">
        <v>8277</v>
      </c>
      <c r="Q2885" s="8" t="s">
        <v>8278</v>
      </c>
    </row>
    <row r="2886" spans="1:17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90"/>
        <v>0</v>
      </c>
      <c r="O2886" s="7">
        <f t="shared" si="91"/>
        <v>46.25</v>
      </c>
      <c r="P2886" t="s">
        <v>8277</v>
      </c>
      <c r="Q2886" s="8" t="s">
        <v>8278</v>
      </c>
    </row>
    <row r="2887" spans="1:17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90"/>
        <v>33</v>
      </c>
      <c r="O2887" s="7">
        <f t="shared" si="91"/>
        <v>26</v>
      </c>
      <c r="P2887" t="s">
        <v>8277</v>
      </c>
      <c r="Q2887" s="8" t="s">
        <v>8278</v>
      </c>
    </row>
    <row r="2888" spans="1:17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90"/>
        <v>5</v>
      </c>
      <c r="O2888" s="7">
        <f t="shared" si="91"/>
        <v>10</v>
      </c>
      <c r="P2888" t="s">
        <v>8277</v>
      </c>
      <c r="Q2888" s="8" t="s">
        <v>8278</v>
      </c>
    </row>
    <row r="2889" spans="1:17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90"/>
        <v>0</v>
      </c>
      <c r="O2889" s="7">
        <f t="shared" si="91"/>
        <v>5</v>
      </c>
      <c r="P2889" t="s">
        <v>8277</v>
      </c>
      <c r="Q2889" s="8" t="s">
        <v>8278</v>
      </c>
    </row>
    <row r="2890" spans="1:17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90"/>
        <v>0</v>
      </c>
      <c r="O2890" s="7" t="str">
        <f t="shared" si="91"/>
        <v>-</v>
      </c>
      <c r="P2890" t="s">
        <v>8277</v>
      </c>
      <c r="Q2890" s="8" t="s">
        <v>8278</v>
      </c>
    </row>
    <row r="2891" spans="1:17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90"/>
        <v>38</v>
      </c>
      <c r="O2891" s="7">
        <f t="shared" si="91"/>
        <v>81.571428571428569</v>
      </c>
      <c r="P2891" t="s">
        <v>8277</v>
      </c>
      <c r="Q2891" s="8" t="s">
        <v>8278</v>
      </c>
    </row>
    <row r="2892" spans="1:17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90"/>
        <v>1</v>
      </c>
      <c r="O2892" s="7">
        <f t="shared" si="91"/>
        <v>7</v>
      </c>
      <c r="P2892" t="s">
        <v>8277</v>
      </c>
      <c r="Q2892" s="8" t="s">
        <v>8278</v>
      </c>
    </row>
    <row r="2893" spans="1:17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90"/>
        <v>3</v>
      </c>
      <c r="O2893" s="7">
        <f t="shared" si="91"/>
        <v>27.3</v>
      </c>
      <c r="P2893" t="s">
        <v>8277</v>
      </c>
      <c r="Q2893" s="8" t="s">
        <v>8278</v>
      </c>
    </row>
    <row r="2894" spans="1:17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90"/>
        <v>9</v>
      </c>
      <c r="O2894" s="7">
        <f t="shared" si="91"/>
        <v>29.411764705882351</v>
      </c>
      <c r="P2894" t="s">
        <v>8277</v>
      </c>
      <c r="Q2894" s="8" t="s">
        <v>8278</v>
      </c>
    </row>
    <row r="2895" spans="1:17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90"/>
        <v>1</v>
      </c>
      <c r="O2895" s="7">
        <f t="shared" si="91"/>
        <v>12.5</v>
      </c>
      <c r="P2895" t="s">
        <v>8277</v>
      </c>
      <c r="Q2895" s="8" t="s">
        <v>8278</v>
      </c>
    </row>
    <row r="2896" spans="1:17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90"/>
        <v>0</v>
      </c>
      <c r="O2896" s="7" t="str">
        <f t="shared" si="91"/>
        <v>-</v>
      </c>
      <c r="P2896" t="s">
        <v>8277</v>
      </c>
      <c r="Q2896" s="8" t="s">
        <v>8278</v>
      </c>
    </row>
    <row r="2897" spans="1:17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90"/>
        <v>5</v>
      </c>
      <c r="O2897" s="7">
        <f t="shared" si="91"/>
        <v>5.75</v>
      </c>
      <c r="P2897" t="s">
        <v>8277</v>
      </c>
      <c r="Q2897" s="8" t="s">
        <v>8278</v>
      </c>
    </row>
    <row r="2898" spans="1:17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90"/>
        <v>21</v>
      </c>
      <c r="O2898" s="7">
        <f t="shared" si="91"/>
        <v>52.083333333333336</v>
      </c>
      <c r="P2898" t="s">
        <v>8277</v>
      </c>
      <c r="Q2898" s="8" t="s">
        <v>8278</v>
      </c>
    </row>
    <row r="2899" spans="1:17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90"/>
        <v>5</v>
      </c>
      <c r="O2899" s="7">
        <f t="shared" si="91"/>
        <v>183.33333333333334</v>
      </c>
      <c r="P2899" t="s">
        <v>8277</v>
      </c>
      <c r="Q2899" s="8" t="s">
        <v>8278</v>
      </c>
    </row>
    <row r="2900" spans="1:17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90"/>
        <v>4</v>
      </c>
      <c r="O2900" s="7">
        <f t="shared" si="91"/>
        <v>26.333333333333332</v>
      </c>
      <c r="P2900" t="s">
        <v>8277</v>
      </c>
      <c r="Q2900" s="8" t="s">
        <v>8278</v>
      </c>
    </row>
    <row r="2901" spans="1:17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90"/>
        <v>0</v>
      </c>
      <c r="O2901" s="7" t="str">
        <f t="shared" si="91"/>
        <v>-</v>
      </c>
      <c r="P2901" t="s">
        <v>8277</v>
      </c>
      <c r="Q2901" s="8" t="s">
        <v>8278</v>
      </c>
    </row>
    <row r="2902" spans="1:17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90"/>
        <v>62</v>
      </c>
      <c r="O2902" s="7">
        <f t="shared" si="91"/>
        <v>486.42857142857144</v>
      </c>
      <c r="P2902" t="s">
        <v>8277</v>
      </c>
      <c r="Q2902" s="8" t="s">
        <v>8278</v>
      </c>
    </row>
    <row r="2903" spans="1:17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90"/>
        <v>1</v>
      </c>
      <c r="O2903" s="7">
        <f t="shared" si="91"/>
        <v>3</v>
      </c>
      <c r="P2903" t="s">
        <v>8277</v>
      </c>
      <c r="Q2903" s="8" t="s">
        <v>8278</v>
      </c>
    </row>
    <row r="2904" spans="1:17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90"/>
        <v>0</v>
      </c>
      <c r="O2904" s="7">
        <f t="shared" si="91"/>
        <v>25</v>
      </c>
      <c r="P2904" t="s">
        <v>8277</v>
      </c>
      <c r="Q2904" s="8" t="s">
        <v>8278</v>
      </c>
    </row>
    <row r="2905" spans="1:17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90"/>
        <v>1</v>
      </c>
      <c r="O2905" s="7">
        <f t="shared" si="91"/>
        <v>9.75</v>
      </c>
      <c r="P2905" t="s">
        <v>8277</v>
      </c>
      <c r="Q2905" s="8" t="s">
        <v>8278</v>
      </c>
    </row>
    <row r="2906" spans="1:17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90"/>
        <v>5</v>
      </c>
      <c r="O2906" s="7">
        <f t="shared" si="91"/>
        <v>18.75</v>
      </c>
      <c r="P2906" t="s">
        <v>8277</v>
      </c>
      <c r="Q2906" s="8" t="s">
        <v>8278</v>
      </c>
    </row>
    <row r="2907" spans="1:17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90"/>
        <v>18</v>
      </c>
      <c r="O2907" s="7">
        <f t="shared" si="91"/>
        <v>36.588235294117645</v>
      </c>
      <c r="P2907" t="s">
        <v>8277</v>
      </c>
      <c r="Q2907" s="8" t="s">
        <v>8278</v>
      </c>
    </row>
    <row r="2908" spans="1:17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90"/>
        <v>9</v>
      </c>
      <c r="O2908" s="7">
        <f t="shared" si="91"/>
        <v>80.714285714285708</v>
      </c>
      <c r="P2908" t="s">
        <v>8277</v>
      </c>
      <c r="Q2908" s="8" t="s">
        <v>8278</v>
      </c>
    </row>
    <row r="2909" spans="1:17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90"/>
        <v>0</v>
      </c>
      <c r="O2909" s="7">
        <f t="shared" si="91"/>
        <v>1</v>
      </c>
      <c r="P2909" t="s">
        <v>8277</v>
      </c>
      <c r="Q2909" s="8" t="s">
        <v>8278</v>
      </c>
    </row>
    <row r="2910" spans="1:17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90"/>
        <v>3</v>
      </c>
      <c r="O2910" s="7">
        <f t="shared" si="91"/>
        <v>52.8</v>
      </c>
      <c r="P2910" t="s">
        <v>8277</v>
      </c>
      <c r="Q2910" s="8" t="s">
        <v>8278</v>
      </c>
    </row>
    <row r="2911" spans="1:17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90"/>
        <v>0</v>
      </c>
      <c r="O2911" s="7">
        <f t="shared" si="91"/>
        <v>20</v>
      </c>
      <c r="P2911" t="s">
        <v>8277</v>
      </c>
      <c r="Q2911" s="8" t="s">
        <v>8278</v>
      </c>
    </row>
    <row r="2912" spans="1:17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90"/>
        <v>0</v>
      </c>
      <c r="O2912" s="7">
        <f t="shared" si="91"/>
        <v>1</v>
      </c>
      <c r="P2912" t="s">
        <v>8277</v>
      </c>
      <c r="Q2912" s="8" t="s">
        <v>8278</v>
      </c>
    </row>
    <row r="2913" spans="1:17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90"/>
        <v>37</v>
      </c>
      <c r="O2913" s="7">
        <f t="shared" si="91"/>
        <v>46.928571428571431</v>
      </c>
      <c r="P2913" t="s">
        <v>8277</v>
      </c>
      <c r="Q2913" s="8" t="s">
        <v>8278</v>
      </c>
    </row>
    <row r="2914" spans="1:17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90"/>
        <v>14</v>
      </c>
      <c r="O2914" s="7">
        <f t="shared" si="91"/>
        <v>78.07692307692308</v>
      </c>
      <c r="P2914" t="s">
        <v>8277</v>
      </c>
      <c r="Q2914" s="8" t="s">
        <v>8278</v>
      </c>
    </row>
    <row r="2915" spans="1:17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90"/>
        <v>0</v>
      </c>
      <c r="O2915" s="7">
        <f t="shared" si="91"/>
        <v>1</v>
      </c>
      <c r="P2915" t="s">
        <v>8277</v>
      </c>
      <c r="Q2915" s="8" t="s">
        <v>8278</v>
      </c>
    </row>
    <row r="2916" spans="1:17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90"/>
        <v>0</v>
      </c>
      <c r="O2916" s="7">
        <f t="shared" si="91"/>
        <v>1</v>
      </c>
      <c r="P2916" t="s">
        <v>8277</v>
      </c>
      <c r="Q2916" s="8" t="s">
        <v>8278</v>
      </c>
    </row>
    <row r="2917" spans="1:17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90"/>
        <v>61</v>
      </c>
      <c r="O2917" s="7">
        <f t="shared" si="91"/>
        <v>203.66666666666666</v>
      </c>
      <c r="P2917" t="s">
        <v>8277</v>
      </c>
      <c r="Q2917" s="8" t="s">
        <v>8278</v>
      </c>
    </row>
    <row r="2918" spans="1:17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90"/>
        <v>8</v>
      </c>
      <c r="O2918" s="7">
        <f t="shared" si="91"/>
        <v>20.714285714285715</v>
      </c>
      <c r="P2918" t="s">
        <v>8277</v>
      </c>
      <c r="Q2918" s="8" t="s">
        <v>8278</v>
      </c>
    </row>
    <row r="2919" spans="1:17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90"/>
        <v>22</v>
      </c>
      <c r="O2919" s="7">
        <f t="shared" si="91"/>
        <v>48.555555555555557</v>
      </c>
      <c r="P2919" t="s">
        <v>8277</v>
      </c>
      <c r="Q2919" s="8" t="s">
        <v>8278</v>
      </c>
    </row>
    <row r="2920" spans="1:17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90"/>
        <v>27</v>
      </c>
      <c r="O2920" s="7">
        <f t="shared" si="91"/>
        <v>68.099999999999994</v>
      </c>
      <c r="P2920" t="s">
        <v>8277</v>
      </c>
      <c r="Q2920" s="8" t="s">
        <v>8278</v>
      </c>
    </row>
    <row r="2921" spans="1:17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90"/>
        <v>9</v>
      </c>
      <c r="O2921" s="7">
        <f t="shared" si="91"/>
        <v>8.5</v>
      </c>
      <c r="P2921" t="s">
        <v>8277</v>
      </c>
      <c r="Q2921" s="8" t="s">
        <v>8278</v>
      </c>
    </row>
    <row r="2922" spans="1:17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90"/>
        <v>27</v>
      </c>
      <c r="O2922" s="7">
        <f t="shared" si="91"/>
        <v>51.615384615384613</v>
      </c>
      <c r="P2922" t="s">
        <v>8277</v>
      </c>
      <c r="Q2922" s="8" t="s">
        <v>8278</v>
      </c>
    </row>
    <row r="2923" spans="1:17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90"/>
        <v>129</v>
      </c>
      <c r="O2923" s="7">
        <f t="shared" si="91"/>
        <v>43</v>
      </c>
      <c r="P2923" t="s">
        <v>8277</v>
      </c>
      <c r="Q2923" s="8" t="s">
        <v>8302</v>
      </c>
    </row>
    <row r="2924" spans="1:17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90"/>
        <v>100</v>
      </c>
      <c r="O2924" s="7">
        <f t="shared" si="91"/>
        <v>83.333333333333329</v>
      </c>
      <c r="P2924" t="s">
        <v>8277</v>
      </c>
      <c r="Q2924" s="8" t="s">
        <v>8302</v>
      </c>
    </row>
    <row r="2925" spans="1:17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90"/>
        <v>100</v>
      </c>
      <c r="O2925" s="7">
        <f t="shared" si="91"/>
        <v>30</v>
      </c>
      <c r="P2925" t="s">
        <v>8277</v>
      </c>
      <c r="Q2925" s="8" t="s">
        <v>8302</v>
      </c>
    </row>
    <row r="2926" spans="1:17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90"/>
        <v>103</v>
      </c>
      <c r="O2926" s="7">
        <f t="shared" si="91"/>
        <v>175.51020408163265</v>
      </c>
      <c r="P2926" t="s">
        <v>8277</v>
      </c>
      <c r="Q2926" s="8" t="s">
        <v>8302</v>
      </c>
    </row>
    <row r="2927" spans="1:17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90"/>
        <v>102</v>
      </c>
      <c r="O2927" s="7">
        <f t="shared" si="91"/>
        <v>231.66175879396985</v>
      </c>
      <c r="P2927" t="s">
        <v>8277</v>
      </c>
      <c r="Q2927" s="8" t="s">
        <v>8302</v>
      </c>
    </row>
    <row r="2928" spans="1:17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90"/>
        <v>125</v>
      </c>
      <c r="O2928" s="7">
        <f t="shared" si="91"/>
        <v>75</v>
      </c>
      <c r="P2928" t="s">
        <v>8277</v>
      </c>
      <c r="Q2928" s="8" t="s">
        <v>8302</v>
      </c>
    </row>
    <row r="2929" spans="1:17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90"/>
        <v>131</v>
      </c>
      <c r="O2929" s="7">
        <f t="shared" si="91"/>
        <v>112.14285714285714</v>
      </c>
      <c r="P2929" t="s">
        <v>8277</v>
      </c>
      <c r="Q2929" s="8" t="s">
        <v>8302</v>
      </c>
    </row>
    <row r="2930" spans="1:17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90"/>
        <v>100</v>
      </c>
      <c r="O2930" s="7">
        <f t="shared" si="91"/>
        <v>41.666666666666664</v>
      </c>
      <c r="P2930" t="s">
        <v>8277</v>
      </c>
      <c r="Q2930" s="8" t="s">
        <v>8302</v>
      </c>
    </row>
    <row r="2931" spans="1:17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90"/>
        <v>102</v>
      </c>
      <c r="O2931" s="7">
        <f t="shared" si="91"/>
        <v>255.17343750000001</v>
      </c>
      <c r="P2931" t="s">
        <v>8277</v>
      </c>
      <c r="Q2931" s="8" t="s">
        <v>8302</v>
      </c>
    </row>
    <row r="2932" spans="1:17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90"/>
        <v>101</v>
      </c>
      <c r="O2932" s="7">
        <f t="shared" si="91"/>
        <v>162.7741935483871</v>
      </c>
      <c r="P2932" t="s">
        <v>8277</v>
      </c>
      <c r="Q2932" s="8" t="s">
        <v>8302</v>
      </c>
    </row>
    <row r="2933" spans="1:17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90"/>
        <v>106</v>
      </c>
      <c r="O2933" s="7">
        <f t="shared" si="91"/>
        <v>88.333333333333329</v>
      </c>
      <c r="P2933" t="s">
        <v>8277</v>
      </c>
      <c r="Q2933" s="8" t="s">
        <v>8302</v>
      </c>
    </row>
    <row r="2934" spans="1:17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90"/>
        <v>105</v>
      </c>
      <c r="O2934" s="7">
        <f t="shared" si="91"/>
        <v>85.736842105263165</v>
      </c>
      <c r="P2934" t="s">
        <v>8277</v>
      </c>
      <c r="Q2934" s="8" t="s">
        <v>8302</v>
      </c>
    </row>
    <row r="2935" spans="1:17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90"/>
        <v>103</v>
      </c>
      <c r="O2935" s="7">
        <f t="shared" si="91"/>
        <v>47.574074074074076</v>
      </c>
      <c r="P2935" t="s">
        <v>8277</v>
      </c>
      <c r="Q2935" s="8" t="s">
        <v>8302</v>
      </c>
    </row>
    <row r="2936" spans="1:17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90"/>
        <v>108</v>
      </c>
      <c r="O2936" s="7">
        <f t="shared" si="91"/>
        <v>72.972972972972968</v>
      </c>
      <c r="P2936" t="s">
        <v>8277</v>
      </c>
      <c r="Q2936" s="8" t="s">
        <v>8302</v>
      </c>
    </row>
    <row r="2937" spans="1:17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90"/>
        <v>101</v>
      </c>
      <c r="O2937" s="7">
        <f t="shared" si="91"/>
        <v>90.538461538461533</v>
      </c>
      <c r="P2937" t="s">
        <v>8277</v>
      </c>
      <c r="Q2937" s="8" t="s">
        <v>8302</v>
      </c>
    </row>
    <row r="2938" spans="1:17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90"/>
        <v>128</v>
      </c>
      <c r="O2938" s="7">
        <f t="shared" si="91"/>
        <v>37.647058823529413</v>
      </c>
      <c r="P2938" t="s">
        <v>8277</v>
      </c>
      <c r="Q2938" s="8" t="s">
        <v>8302</v>
      </c>
    </row>
    <row r="2939" spans="1:17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90"/>
        <v>133</v>
      </c>
      <c r="O2939" s="7">
        <f t="shared" si="91"/>
        <v>36.363636363636367</v>
      </c>
      <c r="P2939" t="s">
        <v>8277</v>
      </c>
      <c r="Q2939" s="8" t="s">
        <v>8302</v>
      </c>
    </row>
    <row r="2940" spans="1:17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90"/>
        <v>101</v>
      </c>
      <c r="O2940" s="7">
        <f t="shared" si="91"/>
        <v>126.71875</v>
      </c>
      <c r="P2940" t="s">
        <v>8277</v>
      </c>
      <c r="Q2940" s="8" t="s">
        <v>8302</v>
      </c>
    </row>
    <row r="2941" spans="1:17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90"/>
        <v>103</v>
      </c>
      <c r="O2941" s="7">
        <f t="shared" si="91"/>
        <v>329.2</v>
      </c>
      <c r="P2941" t="s">
        <v>8277</v>
      </c>
      <c r="Q2941" s="8" t="s">
        <v>8302</v>
      </c>
    </row>
    <row r="2942" spans="1:17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90"/>
        <v>107</v>
      </c>
      <c r="O2942" s="7">
        <f t="shared" si="91"/>
        <v>81.242424242424249</v>
      </c>
      <c r="P2942" t="s">
        <v>8277</v>
      </c>
      <c r="Q2942" s="8" t="s">
        <v>8302</v>
      </c>
    </row>
    <row r="2943" spans="1:17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90"/>
        <v>0</v>
      </c>
      <c r="O2943" s="7">
        <f t="shared" si="91"/>
        <v>1</v>
      </c>
      <c r="P2943" t="s">
        <v>8277</v>
      </c>
      <c r="Q2943" s="8" t="s">
        <v>8301</v>
      </c>
    </row>
    <row r="2944" spans="1:17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90"/>
        <v>20</v>
      </c>
      <c r="O2944" s="7">
        <f t="shared" si="91"/>
        <v>202.22772277227722</v>
      </c>
      <c r="P2944" t="s">
        <v>8277</v>
      </c>
      <c r="Q2944" s="8" t="s">
        <v>8301</v>
      </c>
    </row>
    <row r="2945" spans="1:17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90"/>
        <v>0</v>
      </c>
      <c r="O2945" s="7" t="str">
        <f t="shared" si="91"/>
        <v>-</v>
      </c>
      <c r="P2945" t="s">
        <v>8277</v>
      </c>
      <c r="Q2945" s="8" t="s">
        <v>8301</v>
      </c>
    </row>
    <row r="2946" spans="1:17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90"/>
        <v>1</v>
      </c>
      <c r="O2946" s="7">
        <f t="shared" si="91"/>
        <v>100</v>
      </c>
      <c r="P2946" t="s">
        <v>8277</v>
      </c>
      <c r="Q2946" s="8" t="s">
        <v>8301</v>
      </c>
    </row>
    <row r="2947" spans="1:17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92">ROUND(E2947/D2947*100,0)</f>
        <v>0</v>
      </c>
      <c r="O2947" s="7" t="str">
        <f t="shared" ref="O2947:O3010" si="93">IFERROR(E2947/L2947,"-")</f>
        <v>-</v>
      </c>
      <c r="P2947" t="s">
        <v>8277</v>
      </c>
      <c r="Q2947" s="8" t="s">
        <v>8301</v>
      </c>
    </row>
    <row r="2948" spans="1:17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92"/>
        <v>0</v>
      </c>
      <c r="O2948" s="7">
        <f t="shared" si="93"/>
        <v>1</v>
      </c>
      <c r="P2948" t="s">
        <v>8277</v>
      </c>
      <c r="Q2948" s="8" t="s">
        <v>8301</v>
      </c>
    </row>
    <row r="2949" spans="1:17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92"/>
        <v>4</v>
      </c>
      <c r="O2949" s="7">
        <f t="shared" si="93"/>
        <v>82.461538461538467</v>
      </c>
      <c r="P2949" t="s">
        <v>8277</v>
      </c>
      <c r="Q2949" s="8" t="s">
        <v>8301</v>
      </c>
    </row>
    <row r="2950" spans="1:17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92"/>
        <v>0</v>
      </c>
      <c r="O2950" s="7">
        <f t="shared" si="93"/>
        <v>2.6666666666666665</v>
      </c>
      <c r="P2950" t="s">
        <v>8277</v>
      </c>
      <c r="Q2950" s="8" t="s">
        <v>8301</v>
      </c>
    </row>
    <row r="2951" spans="1:17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92"/>
        <v>3</v>
      </c>
      <c r="O2951" s="7">
        <f t="shared" si="93"/>
        <v>12.5</v>
      </c>
      <c r="P2951" t="s">
        <v>8277</v>
      </c>
      <c r="Q2951" s="8" t="s">
        <v>8301</v>
      </c>
    </row>
    <row r="2952" spans="1:17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92"/>
        <v>0</v>
      </c>
      <c r="O2952" s="7" t="str">
        <f t="shared" si="93"/>
        <v>-</v>
      </c>
      <c r="P2952" t="s">
        <v>8277</v>
      </c>
      <c r="Q2952" s="8" t="s">
        <v>8301</v>
      </c>
    </row>
    <row r="2953" spans="1:17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92"/>
        <v>2</v>
      </c>
      <c r="O2953" s="7">
        <f t="shared" si="93"/>
        <v>18.896551724137932</v>
      </c>
      <c r="P2953" t="s">
        <v>8277</v>
      </c>
      <c r="Q2953" s="8" t="s">
        <v>8301</v>
      </c>
    </row>
    <row r="2954" spans="1:17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92"/>
        <v>8</v>
      </c>
      <c r="O2954" s="7">
        <f t="shared" si="93"/>
        <v>200.625</v>
      </c>
      <c r="P2954" t="s">
        <v>8277</v>
      </c>
      <c r="Q2954" s="8" t="s">
        <v>8301</v>
      </c>
    </row>
    <row r="2955" spans="1:17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92"/>
        <v>0</v>
      </c>
      <c r="O2955" s="7">
        <f t="shared" si="93"/>
        <v>201.66666666666666</v>
      </c>
      <c r="P2955" t="s">
        <v>8277</v>
      </c>
      <c r="Q2955" s="8" t="s">
        <v>8301</v>
      </c>
    </row>
    <row r="2956" spans="1:17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92"/>
        <v>0</v>
      </c>
      <c r="O2956" s="7" t="str">
        <f t="shared" si="93"/>
        <v>-</v>
      </c>
      <c r="P2956" t="s">
        <v>8277</v>
      </c>
      <c r="Q2956" s="8" t="s">
        <v>8301</v>
      </c>
    </row>
    <row r="2957" spans="1:17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92"/>
        <v>60</v>
      </c>
      <c r="O2957" s="7">
        <f t="shared" si="93"/>
        <v>65</v>
      </c>
      <c r="P2957" t="s">
        <v>8277</v>
      </c>
      <c r="Q2957" s="8" t="s">
        <v>8301</v>
      </c>
    </row>
    <row r="2958" spans="1:17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92"/>
        <v>17</v>
      </c>
      <c r="O2958" s="7">
        <f t="shared" si="93"/>
        <v>66.099999999999994</v>
      </c>
      <c r="P2958" t="s">
        <v>8277</v>
      </c>
      <c r="Q2958" s="8" t="s">
        <v>8301</v>
      </c>
    </row>
    <row r="2959" spans="1:17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92"/>
        <v>2</v>
      </c>
      <c r="O2959" s="7">
        <f t="shared" si="93"/>
        <v>93.333333333333329</v>
      </c>
      <c r="P2959" t="s">
        <v>8277</v>
      </c>
      <c r="Q2959" s="8" t="s">
        <v>8301</v>
      </c>
    </row>
    <row r="2960" spans="1:17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92"/>
        <v>0</v>
      </c>
      <c r="O2960" s="7" t="str">
        <f t="shared" si="93"/>
        <v>-</v>
      </c>
      <c r="P2960" t="s">
        <v>8277</v>
      </c>
      <c r="Q2960" s="8" t="s">
        <v>8301</v>
      </c>
    </row>
    <row r="2961" spans="1:17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92"/>
        <v>0</v>
      </c>
      <c r="O2961" s="7" t="str">
        <f t="shared" si="93"/>
        <v>-</v>
      </c>
      <c r="P2961" t="s">
        <v>8277</v>
      </c>
      <c r="Q2961" s="8" t="s">
        <v>8301</v>
      </c>
    </row>
    <row r="2962" spans="1:17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92"/>
        <v>0</v>
      </c>
      <c r="O2962" s="7" t="str">
        <f t="shared" si="93"/>
        <v>-</v>
      </c>
      <c r="P2962" t="s">
        <v>8277</v>
      </c>
      <c r="Q2962" s="8" t="s">
        <v>8301</v>
      </c>
    </row>
    <row r="2963" spans="1:17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92"/>
        <v>110</v>
      </c>
      <c r="O2963" s="7">
        <f t="shared" si="93"/>
        <v>50.75</v>
      </c>
      <c r="P2963" t="s">
        <v>8277</v>
      </c>
      <c r="Q2963" s="8" t="s">
        <v>8278</v>
      </c>
    </row>
    <row r="2964" spans="1:17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92"/>
        <v>122</v>
      </c>
      <c r="O2964" s="7">
        <f t="shared" si="93"/>
        <v>60.9</v>
      </c>
      <c r="P2964" t="s">
        <v>8277</v>
      </c>
      <c r="Q2964" s="8" t="s">
        <v>8278</v>
      </c>
    </row>
    <row r="2965" spans="1:17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92"/>
        <v>107</v>
      </c>
      <c r="O2965" s="7">
        <f t="shared" si="93"/>
        <v>109.03061224489795</v>
      </c>
      <c r="P2965" t="s">
        <v>8277</v>
      </c>
      <c r="Q2965" s="8" t="s">
        <v>8278</v>
      </c>
    </row>
    <row r="2966" spans="1:17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92"/>
        <v>101</v>
      </c>
      <c r="O2966" s="7">
        <f t="shared" si="93"/>
        <v>25.692295918367346</v>
      </c>
      <c r="P2966" t="s">
        <v>8277</v>
      </c>
      <c r="Q2966" s="8" t="s">
        <v>8278</v>
      </c>
    </row>
    <row r="2967" spans="1:17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92"/>
        <v>109</v>
      </c>
      <c r="O2967" s="7">
        <f t="shared" si="93"/>
        <v>41.92307692307692</v>
      </c>
      <c r="P2967" t="s">
        <v>8277</v>
      </c>
      <c r="Q2967" s="8" t="s">
        <v>8278</v>
      </c>
    </row>
    <row r="2968" spans="1:17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92"/>
        <v>114</v>
      </c>
      <c r="O2968" s="7">
        <f t="shared" si="93"/>
        <v>88.7734375</v>
      </c>
      <c r="P2968" t="s">
        <v>8277</v>
      </c>
      <c r="Q2968" s="8" t="s">
        <v>8278</v>
      </c>
    </row>
    <row r="2969" spans="1:17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92"/>
        <v>114</v>
      </c>
      <c r="O2969" s="7">
        <f t="shared" si="93"/>
        <v>80.225352112676063</v>
      </c>
      <c r="P2969" t="s">
        <v>8277</v>
      </c>
      <c r="Q2969" s="8" t="s">
        <v>8278</v>
      </c>
    </row>
    <row r="2970" spans="1:17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92"/>
        <v>106</v>
      </c>
      <c r="O2970" s="7">
        <f t="shared" si="93"/>
        <v>78.936170212765958</v>
      </c>
      <c r="P2970" t="s">
        <v>8277</v>
      </c>
      <c r="Q2970" s="8" t="s">
        <v>8278</v>
      </c>
    </row>
    <row r="2971" spans="1:17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92"/>
        <v>163</v>
      </c>
      <c r="O2971" s="7">
        <f t="shared" si="93"/>
        <v>95.588235294117652</v>
      </c>
      <c r="P2971" t="s">
        <v>8277</v>
      </c>
      <c r="Q2971" s="8" t="s">
        <v>8278</v>
      </c>
    </row>
    <row r="2972" spans="1:17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92"/>
        <v>106</v>
      </c>
      <c r="O2972" s="7">
        <f t="shared" si="93"/>
        <v>69.890109890109883</v>
      </c>
      <c r="P2972" t="s">
        <v>8277</v>
      </c>
      <c r="Q2972" s="8" t="s">
        <v>8278</v>
      </c>
    </row>
    <row r="2973" spans="1:17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92"/>
        <v>100</v>
      </c>
      <c r="O2973" s="7">
        <f t="shared" si="93"/>
        <v>74.534883720930239</v>
      </c>
      <c r="P2973" t="s">
        <v>8277</v>
      </c>
      <c r="Q2973" s="8" t="s">
        <v>8278</v>
      </c>
    </row>
    <row r="2974" spans="1:17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92"/>
        <v>105</v>
      </c>
      <c r="O2974" s="7">
        <f t="shared" si="93"/>
        <v>123.94117647058823</v>
      </c>
      <c r="P2974" t="s">
        <v>8277</v>
      </c>
      <c r="Q2974" s="8" t="s">
        <v>8278</v>
      </c>
    </row>
    <row r="2975" spans="1:17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92"/>
        <v>175</v>
      </c>
      <c r="O2975" s="7">
        <f t="shared" si="93"/>
        <v>264.84848484848487</v>
      </c>
      <c r="P2975" t="s">
        <v>8277</v>
      </c>
      <c r="Q2975" s="8" t="s">
        <v>8278</v>
      </c>
    </row>
    <row r="2976" spans="1:17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92"/>
        <v>102</v>
      </c>
      <c r="O2976" s="7">
        <f t="shared" si="93"/>
        <v>58.620689655172413</v>
      </c>
      <c r="P2976" t="s">
        <v>8277</v>
      </c>
      <c r="Q2976" s="8" t="s">
        <v>8278</v>
      </c>
    </row>
    <row r="2977" spans="1:17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92"/>
        <v>100</v>
      </c>
      <c r="O2977" s="7">
        <f t="shared" si="93"/>
        <v>70.884955752212392</v>
      </c>
      <c r="P2977" t="s">
        <v>8277</v>
      </c>
      <c r="Q2977" s="8" t="s">
        <v>8278</v>
      </c>
    </row>
    <row r="2978" spans="1:17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92"/>
        <v>171</v>
      </c>
      <c r="O2978" s="7">
        <f t="shared" si="93"/>
        <v>8.5714285714285712</v>
      </c>
      <c r="P2978" t="s">
        <v>8277</v>
      </c>
      <c r="Q2978" s="8" t="s">
        <v>8278</v>
      </c>
    </row>
    <row r="2979" spans="1:17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92"/>
        <v>114</v>
      </c>
      <c r="O2979" s="7">
        <f t="shared" si="93"/>
        <v>113.56666666666666</v>
      </c>
      <c r="P2979" t="s">
        <v>8277</v>
      </c>
      <c r="Q2979" s="8" t="s">
        <v>8278</v>
      </c>
    </row>
    <row r="2980" spans="1:17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92"/>
        <v>129</v>
      </c>
      <c r="O2980" s="7">
        <f t="shared" si="93"/>
        <v>60.6875</v>
      </c>
      <c r="P2980" t="s">
        <v>8277</v>
      </c>
      <c r="Q2980" s="8" t="s">
        <v>8278</v>
      </c>
    </row>
    <row r="2981" spans="1:17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92"/>
        <v>101</v>
      </c>
      <c r="O2981" s="7">
        <f t="shared" si="93"/>
        <v>110.21739130434783</v>
      </c>
      <c r="P2981" t="s">
        <v>8277</v>
      </c>
      <c r="Q2981" s="8" t="s">
        <v>8278</v>
      </c>
    </row>
    <row r="2982" spans="1:17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92"/>
        <v>109</v>
      </c>
      <c r="O2982" s="7">
        <f t="shared" si="93"/>
        <v>136.45833333333334</v>
      </c>
      <c r="P2982" t="s">
        <v>8277</v>
      </c>
      <c r="Q2982" s="8" t="s">
        <v>8278</v>
      </c>
    </row>
    <row r="2983" spans="1:17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92"/>
        <v>129</v>
      </c>
      <c r="O2983" s="7">
        <f t="shared" si="93"/>
        <v>53.164948453608247</v>
      </c>
      <c r="P2983" t="s">
        <v>8277</v>
      </c>
      <c r="Q2983" s="8" t="s">
        <v>8301</v>
      </c>
    </row>
    <row r="2984" spans="1:17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92"/>
        <v>102</v>
      </c>
      <c r="O2984" s="7">
        <f t="shared" si="93"/>
        <v>86.491525423728817</v>
      </c>
      <c r="P2984" t="s">
        <v>8277</v>
      </c>
      <c r="Q2984" s="8" t="s">
        <v>8301</v>
      </c>
    </row>
    <row r="2985" spans="1:17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92"/>
        <v>147</v>
      </c>
      <c r="O2985" s="7">
        <f t="shared" si="93"/>
        <v>155.23827397260274</v>
      </c>
      <c r="P2985" t="s">
        <v>8277</v>
      </c>
      <c r="Q2985" s="8" t="s">
        <v>8301</v>
      </c>
    </row>
    <row r="2986" spans="1:17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92"/>
        <v>100</v>
      </c>
      <c r="O2986" s="7">
        <f t="shared" si="93"/>
        <v>115.08256880733946</v>
      </c>
      <c r="P2986" t="s">
        <v>8277</v>
      </c>
      <c r="Q2986" s="8" t="s">
        <v>8301</v>
      </c>
    </row>
    <row r="2987" spans="1:17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92"/>
        <v>122</v>
      </c>
      <c r="O2987" s="7">
        <f t="shared" si="93"/>
        <v>109.5945945945946</v>
      </c>
      <c r="P2987" t="s">
        <v>8277</v>
      </c>
      <c r="Q2987" s="8" t="s">
        <v>8301</v>
      </c>
    </row>
    <row r="2988" spans="1:17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92"/>
        <v>106</v>
      </c>
      <c r="O2988" s="7">
        <f t="shared" si="93"/>
        <v>45.214285714285715</v>
      </c>
      <c r="P2988" t="s">
        <v>8277</v>
      </c>
      <c r="Q2988" s="8" t="s">
        <v>8301</v>
      </c>
    </row>
    <row r="2989" spans="1:17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92"/>
        <v>110</v>
      </c>
      <c r="O2989" s="7">
        <f t="shared" si="93"/>
        <v>104.15169811320754</v>
      </c>
      <c r="P2989" t="s">
        <v>8277</v>
      </c>
      <c r="Q2989" s="8" t="s">
        <v>8301</v>
      </c>
    </row>
    <row r="2990" spans="1:17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92"/>
        <v>100</v>
      </c>
      <c r="O2990" s="7">
        <f t="shared" si="93"/>
        <v>35.714285714285715</v>
      </c>
      <c r="P2990" t="s">
        <v>8277</v>
      </c>
      <c r="Q2990" s="8" t="s">
        <v>8301</v>
      </c>
    </row>
    <row r="2991" spans="1:17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92"/>
        <v>177</v>
      </c>
      <c r="O2991" s="7">
        <f t="shared" si="93"/>
        <v>96.997252747252745</v>
      </c>
      <c r="P2991" t="s">
        <v>8277</v>
      </c>
      <c r="Q2991" s="8" t="s">
        <v>8301</v>
      </c>
    </row>
    <row r="2992" spans="1:17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92"/>
        <v>100</v>
      </c>
      <c r="O2992" s="7">
        <f t="shared" si="93"/>
        <v>370.37037037037038</v>
      </c>
      <c r="P2992" t="s">
        <v>8277</v>
      </c>
      <c r="Q2992" s="8" t="s">
        <v>8301</v>
      </c>
    </row>
    <row r="2993" spans="1:17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92"/>
        <v>103</v>
      </c>
      <c r="O2993" s="7">
        <f t="shared" si="93"/>
        <v>94.408602150537632</v>
      </c>
      <c r="P2993" t="s">
        <v>8277</v>
      </c>
      <c r="Q2993" s="8" t="s">
        <v>8301</v>
      </c>
    </row>
    <row r="2994" spans="1:17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92"/>
        <v>105</v>
      </c>
      <c r="O2994" s="7">
        <f t="shared" si="93"/>
        <v>48.984375</v>
      </c>
      <c r="P2994" t="s">
        <v>8277</v>
      </c>
      <c r="Q2994" s="8" t="s">
        <v>8301</v>
      </c>
    </row>
    <row r="2995" spans="1:17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92"/>
        <v>100</v>
      </c>
      <c r="O2995" s="7">
        <f t="shared" si="93"/>
        <v>45.590909090909093</v>
      </c>
      <c r="P2995" t="s">
        <v>8277</v>
      </c>
      <c r="Q2995" s="8" t="s">
        <v>8301</v>
      </c>
    </row>
    <row r="2996" spans="1:17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92"/>
        <v>458</v>
      </c>
      <c r="O2996" s="7">
        <f t="shared" si="93"/>
        <v>23.275254237288134</v>
      </c>
      <c r="P2996" t="s">
        <v>8277</v>
      </c>
      <c r="Q2996" s="8" t="s">
        <v>8301</v>
      </c>
    </row>
    <row r="2997" spans="1:17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92"/>
        <v>105</v>
      </c>
      <c r="O2997" s="7">
        <f t="shared" si="93"/>
        <v>63.2289156626506</v>
      </c>
      <c r="P2997" t="s">
        <v>8277</v>
      </c>
      <c r="Q2997" s="8" t="s">
        <v>8301</v>
      </c>
    </row>
    <row r="2998" spans="1:17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92"/>
        <v>172</v>
      </c>
      <c r="O2998" s="7">
        <f t="shared" si="93"/>
        <v>153.5204081632653</v>
      </c>
      <c r="P2998" t="s">
        <v>8277</v>
      </c>
      <c r="Q2998" s="8" t="s">
        <v>8301</v>
      </c>
    </row>
    <row r="2999" spans="1:17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92"/>
        <v>104</v>
      </c>
      <c r="O2999" s="7">
        <f t="shared" si="93"/>
        <v>90.2</v>
      </c>
      <c r="P2999" t="s">
        <v>8277</v>
      </c>
      <c r="Q2999" s="8" t="s">
        <v>8301</v>
      </c>
    </row>
    <row r="3000" spans="1:17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92"/>
        <v>103</v>
      </c>
      <c r="O3000" s="7">
        <f t="shared" si="93"/>
        <v>118.97113163972287</v>
      </c>
      <c r="P3000" t="s">
        <v>8277</v>
      </c>
      <c r="Q3000" s="8" t="s">
        <v>8301</v>
      </c>
    </row>
    <row r="3001" spans="1:17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92"/>
        <v>119</v>
      </c>
      <c r="O3001" s="7">
        <f t="shared" si="93"/>
        <v>80.25</v>
      </c>
      <c r="P3001" t="s">
        <v>8277</v>
      </c>
      <c r="Q3001" s="8" t="s">
        <v>8301</v>
      </c>
    </row>
    <row r="3002" spans="1:17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92"/>
        <v>100</v>
      </c>
      <c r="O3002" s="7">
        <f t="shared" si="93"/>
        <v>62.5</v>
      </c>
      <c r="P3002" t="s">
        <v>8277</v>
      </c>
      <c r="Q3002" s="8" t="s">
        <v>8301</v>
      </c>
    </row>
    <row r="3003" spans="1:17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92"/>
        <v>319</v>
      </c>
      <c r="O3003" s="7">
        <f t="shared" si="93"/>
        <v>131.37719999999999</v>
      </c>
      <c r="P3003" t="s">
        <v>8277</v>
      </c>
      <c r="Q3003" s="8" t="s">
        <v>8301</v>
      </c>
    </row>
    <row r="3004" spans="1:17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92"/>
        <v>109</v>
      </c>
      <c r="O3004" s="7">
        <f t="shared" si="93"/>
        <v>73.032980769230775</v>
      </c>
      <c r="P3004" t="s">
        <v>8277</v>
      </c>
      <c r="Q3004" s="8" t="s">
        <v>8301</v>
      </c>
    </row>
    <row r="3005" spans="1:17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92"/>
        <v>101</v>
      </c>
      <c r="O3005" s="7">
        <f t="shared" si="93"/>
        <v>178.52941176470588</v>
      </c>
      <c r="P3005" t="s">
        <v>8277</v>
      </c>
      <c r="Q3005" s="8" t="s">
        <v>8301</v>
      </c>
    </row>
    <row r="3006" spans="1:17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92"/>
        <v>113</v>
      </c>
      <c r="O3006" s="7">
        <f t="shared" si="93"/>
        <v>162.90974729241879</v>
      </c>
      <c r="P3006" t="s">
        <v>8277</v>
      </c>
      <c r="Q3006" s="8" t="s">
        <v>8301</v>
      </c>
    </row>
    <row r="3007" spans="1:17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92"/>
        <v>120</v>
      </c>
      <c r="O3007" s="7">
        <f t="shared" si="93"/>
        <v>108.24237288135593</v>
      </c>
      <c r="P3007" t="s">
        <v>8277</v>
      </c>
      <c r="Q3007" s="8" t="s">
        <v>8301</v>
      </c>
    </row>
    <row r="3008" spans="1:17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92"/>
        <v>108</v>
      </c>
      <c r="O3008" s="7">
        <f t="shared" si="93"/>
        <v>88.865979381443296</v>
      </c>
      <c r="P3008" t="s">
        <v>8277</v>
      </c>
      <c r="Q3008" s="8" t="s">
        <v>8301</v>
      </c>
    </row>
    <row r="3009" spans="1:17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92"/>
        <v>180</v>
      </c>
      <c r="O3009" s="7">
        <f t="shared" si="93"/>
        <v>54</v>
      </c>
      <c r="P3009" t="s">
        <v>8277</v>
      </c>
      <c r="Q3009" s="8" t="s">
        <v>8301</v>
      </c>
    </row>
    <row r="3010" spans="1:17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92"/>
        <v>101</v>
      </c>
      <c r="O3010" s="7">
        <f t="shared" si="93"/>
        <v>116.73076923076923</v>
      </c>
      <c r="P3010" t="s">
        <v>8277</v>
      </c>
      <c r="Q3010" s="8" t="s">
        <v>8301</v>
      </c>
    </row>
    <row r="3011" spans="1:17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94">ROUND(E3011/D3011*100,0)</f>
        <v>120</v>
      </c>
      <c r="O3011" s="7">
        <f t="shared" ref="O3011:O3074" si="95">IFERROR(E3011/L3011,"-")</f>
        <v>233.8984375</v>
      </c>
      <c r="P3011" t="s">
        <v>8277</v>
      </c>
      <c r="Q3011" s="8" t="s">
        <v>8301</v>
      </c>
    </row>
    <row r="3012" spans="1:17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94"/>
        <v>158</v>
      </c>
      <c r="O3012" s="7">
        <f t="shared" si="95"/>
        <v>158</v>
      </c>
      <c r="P3012" t="s">
        <v>8277</v>
      </c>
      <c r="Q3012" s="8" t="s">
        <v>8301</v>
      </c>
    </row>
    <row r="3013" spans="1:17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94"/>
        <v>124</v>
      </c>
      <c r="O3013" s="7">
        <f t="shared" si="95"/>
        <v>14.84</v>
      </c>
      <c r="P3013" t="s">
        <v>8277</v>
      </c>
      <c r="Q3013" s="8" t="s">
        <v>8301</v>
      </c>
    </row>
    <row r="3014" spans="1:17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94"/>
        <v>117</v>
      </c>
      <c r="O3014" s="7">
        <f t="shared" si="95"/>
        <v>85.181818181818187</v>
      </c>
      <c r="P3014" t="s">
        <v>8277</v>
      </c>
      <c r="Q3014" s="8" t="s">
        <v>8301</v>
      </c>
    </row>
    <row r="3015" spans="1:17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94"/>
        <v>157</v>
      </c>
      <c r="O3015" s="7">
        <f t="shared" si="95"/>
        <v>146.69158878504672</v>
      </c>
      <c r="P3015" t="s">
        <v>8277</v>
      </c>
      <c r="Q3015" s="8" t="s">
        <v>8301</v>
      </c>
    </row>
    <row r="3016" spans="1:17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94"/>
        <v>113</v>
      </c>
      <c r="O3016" s="7">
        <f t="shared" si="95"/>
        <v>50.764811490125673</v>
      </c>
      <c r="P3016" t="s">
        <v>8277</v>
      </c>
      <c r="Q3016" s="8" t="s">
        <v>8301</v>
      </c>
    </row>
    <row r="3017" spans="1:17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94"/>
        <v>103</v>
      </c>
      <c r="O3017" s="7">
        <f t="shared" si="95"/>
        <v>87.7</v>
      </c>
      <c r="P3017" t="s">
        <v>8277</v>
      </c>
      <c r="Q3017" s="8" t="s">
        <v>8301</v>
      </c>
    </row>
    <row r="3018" spans="1:17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94"/>
        <v>103</v>
      </c>
      <c r="O3018" s="7">
        <f t="shared" si="95"/>
        <v>242.27777777777777</v>
      </c>
      <c r="P3018" t="s">
        <v>8277</v>
      </c>
      <c r="Q3018" s="8" t="s">
        <v>8301</v>
      </c>
    </row>
    <row r="3019" spans="1:17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94"/>
        <v>106</v>
      </c>
      <c r="O3019" s="7">
        <f t="shared" si="95"/>
        <v>146.44654088050314</v>
      </c>
      <c r="P3019" t="s">
        <v>8277</v>
      </c>
      <c r="Q3019" s="8" t="s">
        <v>8301</v>
      </c>
    </row>
    <row r="3020" spans="1:17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94"/>
        <v>101</v>
      </c>
      <c r="O3020" s="7">
        <f t="shared" si="95"/>
        <v>103.17073170731707</v>
      </c>
      <c r="P3020" t="s">
        <v>8277</v>
      </c>
      <c r="Q3020" s="8" t="s">
        <v>8301</v>
      </c>
    </row>
    <row r="3021" spans="1:17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94"/>
        <v>121</v>
      </c>
      <c r="O3021" s="7">
        <f t="shared" si="95"/>
        <v>80.464601769911511</v>
      </c>
      <c r="P3021" t="s">
        <v>8277</v>
      </c>
      <c r="Q3021" s="8" t="s">
        <v>8301</v>
      </c>
    </row>
    <row r="3022" spans="1:17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94"/>
        <v>101</v>
      </c>
      <c r="O3022" s="7">
        <f t="shared" si="95"/>
        <v>234.66666666666666</v>
      </c>
      <c r="P3022" t="s">
        <v>8277</v>
      </c>
      <c r="Q3022" s="8" t="s">
        <v>8301</v>
      </c>
    </row>
    <row r="3023" spans="1:17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94"/>
        <v>116</v>
      </c>
      <c r="O3023" s="7">
        <f t="shared" si="95"/>
        <v>50.689320388349515</v>
      </c>
      <c r="P3023" t="s">
        <v>8277</v>
      </c>
      <c r="Q3023" s="8" t="s">
        <v>8301</v>
      </c>
    </row>
    <row r="3024" spans="1:17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94"/>
        <v>101</v>
      </c>
      <c r="O3024" s="7">
        <f t="shared" si="95"/>
        <v>162.70967741935485</v>
      </c>
      <c r="P3024" t="s">
        <v>8277</v>
      </c>
      <c r="Q3024" s="8" t="s">
        <v>8301</v>
      </c>
    </row>
    <row r="3025" spans="1:17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94"/>
        <v>103</v>
      </c>
      <c r="O3025" s="7">
        <f t="shared" si="95"/>
        <v>120.16666666666667</v>
      </c>
      <c r="P3025" t="s">
        <v>8277</v>
      </c>
      <c r="Q3025" s="8" t="s">
        <v>8301</v>
      </c>
    </row>
    <row r="3026" spans="1:17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94"/>
        <v>246</v>
      </c>
      <c r="O3026" s="7">
        <f t="shared" si="95"/>
        <v>67.697802197802204</v>
      </c>
      <c r="P3026" t="s">
        <v>8277</v>
      </c>
      <c r="Q3026" s="8" t="s">
        <v>8301</v>
      </c>
    </row>
    <row r="3027" spans="1:17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94"/>
        <v>302</v>
      </c>
      <c r="O3027" s="7">
        <f t="shared" si="95"/>
        <v>52.103448275862071</v>
      </c>
      <c r="P3027" t="s">
        <v>8277</v>
      </c>
      <c r="Q3027" s="8" t="s">
        <v>8301</v>
      </c>
    </row>
    <row r="3028" spans="1:17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94"/>
        <v>143</v>
      </c>
      <c r="O3028" s="7">
        <f t="shared" si="95"/>
        <v>51.6</v>
      </c>
      <c r="P3028" t="s">
        <v>8277</v>
      </c>
      <c r="Q3028" s="8" t="s">
        <v>8301</v>
      </c>
    </row>
    <row r="3029" spans="1:17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94"/>
        <v>131</v>
      </c>
      <c r="O3029" s="7">
        <f t="shared" si="95"/>
        <v>164.3</v>
      </c>
      <c r="P3029" t="s">
        <v>8277</v>
      </c>
      <c r="Q3029" s="8" t="s">
        <v>8301</v>
      </c>
    </row>
    <row r="3030" spans="1:17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94"/>
        <v>168</v>
      </c>
      <c r="O3030" s="7">
        <f t="shared" si="95"/>
        <v>84.858585858585855</v>
      </c>
      <c r="P3030" t="s">
        <v>8277</v>
      </c>
      <c r="Q3030" s="8" t="s">
        <v>8301</v>
      </c>
    </row>
    <row r="3031" spans="1:17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94"/>
        <v>110</v>
      </c>
      <c r="O3031" s="7">
        <f t="shared" si="95"/>
        <v>94.548850574712645</v>
      </c>
      <c r="P3031" t="s">
        <v>8277</v>
      </c>
      <c r="Q3031" s="8" t="s">
        <v>8301</v>
      </c>
    </row>
    <row r="3032" spans="1:17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94"/>
        <v>107</v>
      </c>
      <c r="O3032" s="7">
        <f t="shared" si="95"/>
        <v>45.536585365853661</v>
      </c>
      <c r="P3032" t="s">
        <v>8277</v>
      </c>
      <c r="Q3032" s="8" t="s">
        <v>8301</v>
      </c>
    </row>
    <row r="3033" spans="1:17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94"/>
        <v>100</v>
      </c>
      <c r="O3033" s="7">
        <f t="shared" si="95"/>
        <v>51.724137931034484</v>
      </c>
      <c r="P3033" t="s">
        <v>8277</v>
      </c>
      <c r="Q3033" s="8" t="s">
        <v>8301</v>
      </c>
    </row>
    <row r="3034" spans="1:17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94"/>
        <v>127</v>
      </c>
      <c r="O3034" s="7">
        <f t="shared" si="95"/>
        <v>50.88</v>
      </c>
      <c r="P3034" t="s">
        <v>8277</v>
      </c>
      <c r="Q3034" s="8" t="s">
        <v>8301</v>
      </c>
    </row>
    <row r="3035" spans="1:17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94"/>
        <v>147</v>
      </c>
      <c r="O3035" s="7">
        <f t="shared" si="95"/>
        <v>191.13043478260869</v>
      </c>
      <c r="P3035" t="s">
        <v>8277</v>
      </c>
      <c r="Q3035" s="8" t="s">
        <v>8301</v>
      </c>
    </row>
    <row r="3036" spans="1:17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94"/>
        <v>113</v>
      </c>
      <c r="O3036" s="7">
        <f t="shared" si="95"/>
        <v>89.314285714285717</v>
      </c>
      <c r="P3036" t="s">
        <v>8277</v>
      </c>
      <c r="Q3036" s="8" t="s">
        <v>8301</v>
      </c>
    </row>
    <row r="3037" spans="1:17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94"/>
        <v>109</v>
      </c>
      <c r="O3037" s="7">
        <f t="shared" si="95"/>
        <v>88.588631921824103</v>
      </c>
      <c r="P3037" t="s">
        <v>8277</v>
      </c>
      <c r="Q3037" s="8" t="s">
        <v>8301</v>
      </c>
    </row>
    <row r="3038" spans="1:17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94"/>
        <v>127</v>
      </c>
      <c r="O3038" s="7">
        <f t="shared" si="95"/>
        <v>96.300911854103347</v>
      </c>
      <c r="P3038" t="s">
        <v>8277</v>
      </c>
      <c r="Q3038" s="8" t="s">
        <v>8301</v>
      </c>
    </row>
    <row r="3039" spans="1:17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94"/>
        <v>213</v>
      </c>
      <c r="O3039" s="7">
        <f t="shared" si="95"/>
        <v>33.3125</v>
      </c>
      <c r="P3039" t="s">
        <v>8277</v>
      </c>
      <c r="Q3039" s="8" t="s">
        <v>8301</v>
      </c>
    </row>
    <row r="3040" spans="1:17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94"/>
        <v>101</v>
      </c>
      <c r="O3040" s="7">
        <f t="shared" si="95"/>
        <v>37.222222222222221</v>
      </c>
      <c r="P3040" t="s">
        <v>8277</v>
      </c>
      <c r="Q3040" s="8" t="s">
        <v>8301</v>
      </c>
    </row>
    <row r="3041" spans="1:17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94"/>
        <v>109</v>
      </c>
      <c r="O3041" s="7">
        <f t="shared" si="95"/>
        <v>92.130423728813554</v>
      </c>
      <c r="P3041" t="s">
        <v>8277</v>
      </c>
      <c r="Q3041" s="8" t="s">
        <v>8301</v>
      </c>
    </row>
    <row r="3042" spans="1:17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94"/>
        <v>108</v>
      </c>
      <c r="O3042" s="7">
        <f t="shared" si="95"/>
        <v>76.785714285714292</v>
      </c>
      <c r="P3042" t="s">
        <v>8277</v>
      </c>
      <c r="Q3042" s="8" t="s">
        <v>8301</v>
      </c>
    </row>
    <row r="3043" spans="1:17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94"/>
        <v>110</v>
      </c>
      <c r="O3043" s="7">
        <f t="shared" si="95"/>
        <v>96.526315789473685</v>
      </c>
      <c r="P3043" t="s">
        <v>8277</v>
      </c>
      <c r="Q3043" s="8" t="s">
        <v>8301</v>
      </c>
    </row>
    <row r="3044" spans="1:17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94"/>
        <v>128</v>
      </c>
      <c r="O3044" s="7">
        <f t="shared" si="95"/>
        <v>51.891891891891895</v>
      </c>
      <c r="P3044" t="s">
        <v>8277</v>
      </c>
      <c r="Q3044" s="8" t="s">
        <v>8301</v>
      </c>
    </row>
    <row r="3045" spans="1:17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94"/>
        <v>110</v>
      </c>
      <c r="O3045" s="7">
        <f t="shared" si="95"/>
        <v>128.9140625</v>
      </c>
      <c r="P3045" t="s">
        <v>8277</v>
      </c>
      <c r="Q3045" s="8" t="s">
        <v>8301</v>
      </c>
    </row>
    <row r="3046" spans="1:17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94"/>
        <v>109</v>
      </c>
      <c r="O3046" s="7">
        <f t="shared" si="95"/>
        <v>84.108974358974365</v>
      </c>
      <c r="P3046" t="s">
        <v>8277</v>
      </c>
      <c r="Q3046" s="8" t="s">
        <v>8301</v>
      </c>
    </row>
    <row r="3047" spans="1:17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94"/>
        <v>133</v>
      </c>
      <c r="O3047" s="7">
        <f t="shared" si="95"/>
        <v>82.941562500000003</v>
      </c>
      <c r="P3047" t="s">
        <v>8277</v>
      </c>
      <c r="Q3047" s="8" t="s">
        <v>8301</v>
      </c>
    </row>
    <row r="3048" spans="1:17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94"/>
        <v>191</v>
      </c>
      <c r="O3048" s="7">
        <f t="shared" si="95"/>
        <v>259.94827586206895</v>
      </c>
      <c r="P3048" t="s">
        <v>8277</v>
      </c>
      <c r="Q3048" s="8" t="s">
        <v>8301</v>
      </c>
    </row>
    <row r="3049" spans="1:17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94"/>
        <v>149</v>
      </c>
      <c r="O3049" s="7">
        <f t="shared" si="95"/>
        <v>37.25</v>
      </c>
      <c r="P3049" t="s">
        <v>8277</v>
      </c>
      <c r="Q3049" s="8" t="s">
        <v>8301</v>
      </c>
    </row>
    <row r="3050" spans="1:17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94"/>
        <v>166</v>
      </c>
      <c r="O3050" s="7">
        <f t="shared" si="95"/>
        <v>177.02127659574469</v>
      </c>
      <c r="P3050" t="s">
        <v>8277</v>
      </c>
      <c r="Q3050" s="8" t="s">
        <v>8301</v>
      </c>
    </row>
    <row r="3051" spans="1:17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94"/>
        <v>107</v>
      </c>
      <c r="O3051" s="7">
        <f t="shared" si="95"/>
        <v>74.074074074074076</v>
      </c>
      <c r="P3051" t="s">
        <v>8277</v>
      </c>
      <c r="Q3051" s="8" t="s">
        <v>8301</v>
      </c>
    </row>
    <row r="3052" spans="1:17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94"/>
        <v>106</v>
      </c>
      <c r="O3052" s="7">
        <f t="shared" si="95"/>
        <v>70.666666666666671</v>
      </c>
      <c r="P3052" t="s">
        <v>8277</v>
      </c>
      <c r="Q3052" s="8" t="s">
        <v>8301</v>
      </c>
    </row>
    <row r="3053" spans="1:17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94"/>
        <v>24</v>
      </c>
      <c r="O3053" s="7">
        <f t="shared" si="95"/>
        <v>23.62857142857143</v>
      </c>
      <c r="P3053" t="s">
        <v>8277</v>
      </c>
      <c r="Q3053" s="8" t="s">
        <v>8301</v>
      </c>
    </row>
    <row r="3054" spans="1:17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94"/>
        <v>0</v>
      </c>
      <c r="O3054" s="7">
        <f t="shared" si="95"/>
        <v>37.5</v>
      </c>
      <c r="P3054" t="s">
        <v>8277</v>
      </c>
      <c r="Q3054" s="8" t="s">
        <v>8301</v>
      </c>
    </row>
    <row r="3055" spans="1:17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94"/>
        <v>0</v>
      </c>
      <c r="O3055" s="7">
        <f t="shared" si="95"/>
        <v>13.333333333333334</v>
      </c>
      <c r="P3055" t="s">
        <v>8277</v>
      </c>
      <c r="Q3055" s="8" t="s">
        <v>8301</v>
      </c>
    </row>
    <row r="3056" spans="1:17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94"/>
        <v>0</v>
      </c>
      <c r="O3056" s="7" t="str">
        <f t="shared" si="95"/>
        <v>-</v>
      </c>
      <c r="P3056" t="s">
        <v>8277</v>
      </c>
      <c r="Q3056" s="8" t="s">
        <v>8301</v>
      </c>
    </row>
    <row r="3057" spans="1:17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94"/>
        <v>0</v>
      </c>
      <c r="O3057" s="7">
        <f t="shared" si="95"/>
        <v>1</v>
      </c>
      <c r="P3057" t="s">
        <v>8277</v>
      </c>
      <c r="Q3057" s="8" t="s">
        <v>8301</v>
      </c>
    </row>
    <row r="3058" spans="1:17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94"/>
        <v>0</v>
      </c>
      <c r="O3058" s="7" t="str">
        <f t="shared" si="95"/>
        <v>-</v>
      </c>
      <c r="P3058" t="s">
        <v>8277</v>
      </c>
      <c r="Q3058" s="8" t="s">
        <v>8301</v>
      </c>
    </row>
    <row r="3059" spans="1:17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94"/>
        <v>0</v>
      </c>
      <c r="O3059" s="7" t="str">
        <f t="shared" si="95"/>
        <v>-</v>
      </c>
      <c r="P3059" t="s">
        <v>8277</v>
      </c>
      <c r="Q3059" s="8" t="s">
        <v>8301</v>
      </c>
    </row>
    <row r="3060" spans="1:17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94"/>
        <v>0</v>
      </c>
      <c r="O3060" s="7">
        <f t="shared" si="95"/>
        <v>1</v>
      </c>
      <c r="P3060" t="s">
        <v>8277</v>
      </c>
      <c r="Q3060" s="8" t="s">
        <v>8301</v>
      </c>
    </row>
    <row r="3061" spans="1:17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94"/>
        <v>3</v>
      </c>
      <c r="O3061" s="7">
        <f t="shared" si="95"/>
        <v>41</v>
      </c>
      <c r="P3061" t="s">
        <v>8277</v>
      </c>
      <c r="Q3061" s="8" t="s">
        <v>8301</v>
      </c>
    </row>
    <row r="3062" spans="1:17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94"/>
        <v>0</v>
      </c>
      <c r="O3062" s="7">
        <f t="shared" si="95"/>
        <v>55.833333333333336</v>
      </c>
      <c r="P3062" t="s">
        <v>8277</v>
      </c>
      <c r="Q3062" s="8" t="s">
        <v>8301</v>
      </c>
    </row>
    <row r="3063" spans="1:17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94"/>
        <v>0</v>
      </c>
      <c r="O3063" s="7" t="str">
        <f t="shared" si="95"/>
        <v>-</v>
      </c>
      <c r="P3063" t="s">
        <v>8277</v>
      </c>
      <c r="Q3063" s="8" t="s">
        <v>8301</v>
      </c>
    </row>
    <row r="3064" spans="1:17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94"/>
        <v>67</v>
      </c>
      <c r="O3064" s="7">
        <f t="shared" si="95"/>
        <v>99.761194029850742</v>
      </c>
      <c r="P3064" t="s">
        <v>8277</v>
      </c>
      <c r="Q3064" s="8" t="s">
        <v>8301</v>
      </c>
    </row>
    <row r="3065" spans="1:17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94"/>
        <v>20</v>
      </c>
      <c r="O3065" s="7">
        <f t="shared" si="95"/>
        <v>25.521739130434781</v>
      </c>
      <c r="P3065" t="s">
        <v>8277</v>
      </c>
      <c r="Q3065" s="8" t="s">
        <v>8301</v>
      </c>
    </row>
    <row r="3066" spans="1:17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94"/>
        <v>11</v>
      </c>
      <c r="O3066" s="7">
        <f t="shared" si="95"/>
        <v>117.65277777777777</v>
      </c>
      <c r="P3066" t="s">
        <v>8277</v>
      </c>
      <c r="Q3066" s="8" t="s">
        <v>8301</v>
      </c>
    </row>
    <row r="3067" spans="1:17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94"/>
        <v>0</v>
      </c>
      <c r="O3067" s="7">
        <f t="shared" si="95"/>
        <v>5</v>
      </c>
      <c r="P3067" t="s">
        <v>8277</v>
      </c>
      <c r="Q3067" s="8" t="s">
        <v>8301</v>
      </c>
    </row>
    <row r="3068" spans="1:17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94"/>
        <v>12</v>
      </c>
      <c r="O3068" s="7">
        <f t="shared" si="95"/>
        <v>2796.6666666666665</v>
      </c>
      <c r="P3068" t="s">
        <v>8277</v>
      </c>
      <c r="Q3068" s="8" t="s">
        <v>8301</v>
      </c>
    </row>
    <row r="3069" spans="1:17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94"/>
        <v>3</v>
      </c>
      <c r="O3069" s="7">
        <f t="shared" si="95"/>
        <v>200</v>
      </c>
      <c r="P3069" t="s">
        <v>8277</v>
      </c>
      <c r="Q3069" s="8" t="s">
        <v>8301</v>
      </c>
    </row>
    <row r="3070" spans="1:17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94"/>
        <v>0</v>
      </c>
      <c r="O3070" s="7">
        <f t="shared" si="95"/>
        <v>87.5</v>
      </c>
      <c r="P3070" t="s">
        <v>8277</v>
      </c>
      <c r="Q3070" s="8" t="s">
        <v>8301</v>
      </c>
    </row>
    <row r="3071" spans="1:17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94"/>
        <v>14</v>
      </c>
      <c r="O3071" s="7">
        <f t="shared" si="95"/>
        <v>20.142857142857142</v>
      </c>
      <c r="P3071" t="s">
        <v>8277</v>
      </c>
      <c r="Q3071" s="8" t="s">
        <v>8301</v>
      </c>
    </row>
    <row r="3072" spans="1:17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94"/>
        <v>3</v>
      </c>
      <c r="O3072" s="7">
        <f t="shared" si="95"/>
        <v>20.875</v>
      </c>
      <c r="P3072" t="s">
        <v>8277</v>
      </c>
      <c r="Q3072" s="8" t="s">
        <v>8301</v>
      </c>
    </row>
    <row r="3073" spans="1:17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94"/>
        <v>60</v>
      </c>
      <c r="O3073" s="7">
        <f t="shared" si="95"/>
        <v>61.307692307692307</v>
      </c>
      <c r="P3073" t="s">
        <v>8277</v>
      </c>
      <c r="Q3073" s="8" t="s">
        <v>8301</v>
      </c>
    </row>
    <row r="3074" spans="1:17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94"/>
        <v>0</v>
      </c>
      <c r="O3074" s="7">
        <f t="shared" si="95"/>
        <v>1</v>
      </c>
      <c r="P3074" t="s">
        <v>8277</v>
      </c>
      <c r="Q3074" s="8" t="s">
        <v>8301</v>
      </c>
    </row>
    <row r="3075" spans="1:17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96">ROUND(E3075/D3075*100,0)</f>
        <v>0</v>
      </c>
      <c r="O3075" s="7">
        <f t="shared" ref="O3075:O3138" si="97">IFERROR(E3075/L3075,"-")</f>
        <v>92.142857142857139</v>
      </c>
      <c r="P3075" t="s">
        <v>8277</v>
      </c>
      <c r="Q3075" s="8" t="s">
        <v>8301</v>
      </c>
    </row>
    <row r="3076" spans="1:17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96"/>
        <v>0</v>
      </c>
      <c r="O3076" s="7">
        <f t="shared" si="97"/>
        <v>7.333333333333333</v>
      </c>
      <c r="P3076" t="s">
        <v>8277</v>
      </c>
      <c r="Q3076" s="8" t="s">
        <v>8301</v>
      </c>
    </row>
    <row r="3077" spans="1:17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96"/>
        <v>9</v>
      </c>
      <c r="O3077" s="7">
        <f t="shared" si="97"/>
        <v>64.8</v>
      </c>
      <c r="P3077" t="s">
        <v>8277</v>
      </c>
      <c r="Q3077" s="8" t="s">
        <v>8301</v>
      </c>
    </row>
    <row r="3078" spans="1:17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96"/>
        <v>15</v>
      </c>
      <c r="O3078" s="7">
        <f t="shared" si="97"/>
        <v>30.12</v>
      </c>
      <c r="P3078" t="s">
        <v>8277</v>
      </c>
      <c r="Q3078" s="8" t="s">
        <v>8301</v>
      </c>
    </row>
    <row r="3079" spans="1:17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96"/>
        <v>0</v>
      </c>
      <c r="O3079" s="7">
        <f t="shared" si="97"/>
        <v>52.5</v>
      </c>
      <c r="P3079" t="s">
        <v>8277</v>
      </c>
      <c r="Q3079" s="8" t="s">
        <v>8301</v>
      </c>
    </row>
    <row r="3080" spans="1:17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96"/>
        <v>0</v>
      </c>
      <c r="O3080" s="7">
        <f t="shared" si="97"/>
        <v>23.666666666666668</v>
      </c>
      <c r="P3080" t="s">
        <v>8277</v>
      </c>
      <c r="Q3080" s="8" t="s">
        <v>8301</v>
      </c>
    </row>
    <row r="3081" spans="1:17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96"/>
        <v>1</v>
      </c>
      <c r="O3081" s="7">
        <f t="shared" si="97"/>
        <v>415.77777777777777</v>
      </c>
      <c r="P3081" t="s">
        <v>8277</v>
      </c>
      <c r="Q3081" s="8" t="s">
        <v>8301</v>
      </c>
    </row>
    <row r="3082" spans="1:17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96"/>
        <v>0</v>
      </c>
      <c r="O3082" s="7">
        <f t="shared" si="97"/>
        <v>53.714285714285715</v>
      </c>
      <c r="P3082" t="s">
        <v>8277</v>
      </c>
      <c r="Q3082" s="8" t="s">
        <v>8301</v>
      </c>
    </row>
    <row r="3083" spans="1:17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96"/>
        <v>0</v>
      </c>
      <c r="O3083" s="7">
        <f t="shared" si="97"/>
        <v>420.6</v>
      </c>
      <c r="P3083" t="s">
        <v>8277</v>
      </c>
      <c r="Q3083" s="8" t="s">
        <v>8301</v>
      </c>
    </row>
    <row r="3084" spans="1:17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96"/>
        <v>0</v>
      </c>
      <c r="O3084" s="7" t="str">
        <f t="shared" si="97"/>
        <v>-</v>
      </c>
      <c r="P3084" t="s">
        <v>8277</v>
      </c>
      <c r="Q3084" s="8" t="s">
        <v>8301</v>
      </c>
    </row>
    <row r="3085" spans="1:17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96"/>
        <v>0</v>
      </c>
      <c r="O3085" s="7">
        <f t="shared" si="97"/>
        <v>18.666666666666668</v>
      </c>
      <c r="P3085" t="s">
        <v>8277</v>
      </c>
      <c r="Q3085" s="8" t="s">
        <v>8301</v>
      </c>
    </row>
    <row r="3086" spans="1:17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96"/>
        <v>12</v>
      </c>
      <c r="O3086" s="7">
        <f t="shared" si="97"/>
        <v>78.333333333333329</v>
      </c>
      <c r="P3086" t="s">
        <v>8277</v>
      </c>
      <c r="Q3086" s="8" t="s">
        <v>8301</v>
      </c>
    </row>
    <row r="3087" spans="1:17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96"/>
        <v>2</v>
      </c>
      <c r="O3087" s="7">
        <f t="shared" si="97"/>
        <v>67.777777777777771</v>
      </c>
      <c r="P3087" t="s">
        <v>8277</v>
      </c>
      <c r="Q3087" s="8" t="s">
        <v>8301</v>
      </c>
    </row>
    <row r="3088" spans="1:17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96"/>
        <v>0</v>
      </c>
      <c r="O3088" s="7">
        <f t="shared" si="97"/>
        <v>16.666666666666668</v>
      </c>
      <c r="P3088" t="s">
        <v>8277</v>
      </c>
      <c r="Q3088" s="8" t="s">
        <v>8301</v>
      </c>
    </row>
    <row r="3089" spans="1:17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96"/>
        <v>1</v>
      </c>
      <c r="O3089" s="7">
        <f t="shared" si="97"/>
        <v>62.5</v>
      </c>
      <c r="P3089" t="s">
        <v>8277</v>
      </c>
      <c r="Q3089" s="8" t="s">
        <v>8301</v>
      </c>
    </row>
    <row r="3090" spans="1:17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96"/>
        <v>0</v>
      </c>
      <c r="O3090" s="7">
        <f t="shared" si="97"/>
        <v>42</v>
      </c>
      <c r="P3090" t="s">
        <v>8277</v>
      </c>
      <c r="Q3090" s="8" t="s">
        <v>8301</v>
      </c>
    </row>
    <row r="3091" spans="1:17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96"/>
        <v>23</v>
      </c>
      <c r="O3091" s="7">
        <f t="shared" si="97"/>
        <v>130.0888888888889</v>
      </c>
      <c r="P3091" t="s">
        <v>8277</v>
      </c>
      <c r="Q3091" s="8" t="s">
        <v>8301</v>
      </c>
    </row>
    <row r="3092" spans="1:17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96"/>
        <v>5</v>
      </c>
      <c r="O3092" s="7">
        <f t="shared" si="97"/>
        <v>1270.2222222222222</v>
      </c>
      <c r="P3092" t="s">
        <v>8277</v>
      </c>
      <c r="Q3092" s="8" t="s">
        <v>8301</v>
      </c>
    </row>
    <row r="3093" spans="1:17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96"/>
        <v>16</v>
      </c>
      <c r="O3093" s="7">
        <f t="shared" si="97"/>
        <v>88.444444444444443</v>
      </c>
      <c r="P3093" t="s">
        <v>8277</v>
      </c>
      <c r="Q3093" s="8" t="s">
        <v>8301</v>
      </c>
    </row>
    <row r="3094" spans="1:17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96"/>
        <v>1</v>
      </c>
      <c r="O3094" s="7">
        <f t="shared" si="97"/>
        <v>56.342380952380957</v>
      </c>
      <c r="P3094" t="s">
        <v>8277</v>
      </c>
      <c r="Q3094" s="8" t="s">
        <v>8301</v>
      </c>
    </row>
    <row r="3095" spans="1:17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96"/>
        <v>23</v>
      </c>
      <c r="O3095" s="7">
        <f t="shared" si="97"/>
        <v>53.529411764705884</v>
      </c>
      <c r="P3095" t="s">
        <v>8277</v>
      </c>
      <c r="Q3095" s="8" t="s">
        <v>8301</v>
      </c>
    </row>
    <row r="3096" spans="1:17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96"/>
        <v>0</v>
      </c>
      <c r="O3096" s="7">
        <f t="shared" si="97"/>
        <v>25</v>
      </c>
      <c r="P3096" t="s">
        <v>8277</v>
      </c>
      <c r="Q3096" s="8" t="s">
        <v>8301</v>
      </c>
    </row>
    <row r="3097" spans="1:17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96"/>
        <v>0</v>
      </c>
      <c r="O3097" s="7">
        <f t="shared" si="97"/>
        <v>50</v>
      </c>
      <c r="P3097" t="s">
        <v>8277</v>
      </c>
      <c r="Q3097" s="8" t="s">
        <v>8301</v>
      </c>
    </row>
    <row r="3098" spans="1:17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96"/>
        <v>4</v>
      </c>
      <c r="O3098" s="7">
        <f t="shared" si="97"/>
        <v>56.785714285714285</v>
      </c>
      <c r="P3098" t="s">
        <v>8277</v>
      </c>
      <c r="Q3098" s="8" t="s">
        <v>8301</v>
      </c>
    </row>
    <row r="3099" spans="1:17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96"/>
        <v>17</v>
      </c>
      <c r="O3099" s="7">
        <f t="shared" si="97"/>
        <v>40.833333333333336</v>
      </c>
      <c r="P3099" t="s">
        <v>8277</v>
      </c>
      <c r="Q3099" s="8" t="s">
        <v>8301</v>
      </c>
    </row>
    <row r="3100" spans="1:17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96"/>
        <v>4</v>
      </c>
      <c r="O3100" s="7">
        <f t="shared" si="97"/>
        <v>65.111111111111114</v>
      </c>
      <c r="P3100" t="s">
        <v>8277</v>
      </c>
      <c r="Q3100" s="8" t="s">
        <v>8301</v>
      </c>
    </row>
    <row r="3101" spans="1:17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96"/>
        <v>14</v>
      </c>
      <c r="O3101" s="7">
        <f t="shared" si="97"/>
        <v>55.6</v>
      </c>
      <c r="P3101" t="s">
        <v>8277</v>
      </c>
      <c r="Q3101" s="8" t="s">
        <v>8301</v>
      </c>
    </row>
    <row r="3102" spans="1:17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96"/>
        <v>15</v>
      </c>
      <c r="O3102" s="7">
        <f t="shared" si="97"/>
        <v>140.53846153846155</v>
      </c>
      <c r="P3102" t="s">
        <v>8277</v>
      </c>
      <c r="Q3102" s="8" t="s">
        <v>8301</v>
      </c>
    </row>
    <row r="3103" spans="1:17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96"/>
        <v>12</v>
      </c>
      <c r="O3103" s="7">
        <f t="shared" si="97"/>
        <v>25</v>
      </c>
      <c r="P3103" t="s">
        <v>8277</v>
      </c>
      <c r="Q3103" s="8" t="s">
        <v>8301</v>
      </c>
    </row>
    <row r="3104" spans="1:17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96"/>
        <v>39</v>
      </c>
      <c r="O3104" s="7">
        <f t="shared" si="97"/>
        <v>69.533333333333331</v>
      </c>
      <c r="P3104" t="s">
        <v>8277</v>
      </c>
      <c r="Q3104" s="8" t="s">
        <v>8301</v>
      </c>
    </row>
    <row r="3105" spans="1:17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96"/>
        <v>0</v>
      </c>
      <c r="O3105" s="7">
        <f t="shared" si="97"/>
        <v>5.5</v>
      </c>
      <c r="P3105" t="s">
        <v>8277</v>
      </c>
      <c r="Q3105" s="8" t="s">
        <v>8301</v>
      </c>
    </row>
    <row r="3106" spans="1:17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96"/>
        <v>30</v>
      </c>
      <c r="O3106" s="7">
        <f t="shared" si="97"/>
        <v>237</v>
      </c>
      <c r="P3106" t="s">
        <v>8277</v>
      </c>
      <c r="Q3106" s="8" t="s">
        <v>8301</v>
      </c>
    </row>
    <row r="3107" spans="1:17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96"/>
        <v>42</v>
      </c>
      <c r="O3107" s="7">
        <f t="shared" si="97"/>
        <v>79.870967741935488</v>
      </c>
      <c r="P3107" t="s">
        <v>8277</v>
      </c>
      <c r="Q3107" s="8" t="s">
        <v>8301</v>
      </c>
    </row>
    <row r="3108" spans="1:17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96"/>
        <v>4</v>
      </c>
      <c r="O3108" s="7">
        <f t="shared" si="97"/>
        <v>10.25</v>
      </c>
      <c r="P3108" t="s">
        <v>8277</v>
      </c>
      <c r="Q3108" s="8" t="s">
        <v>8301</v>
      </c>
    </row>
    <row r="3109" spans="1:17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96"/>
        <v>20</v>
      </c>
      <c r="O3109" s="7">
        <f t="shared" si="97"/>
        <v>272.58620689655174</v>
      </c>
      <c r="P3109" t="s">
        <v>8277</v>
      </c>
      <c r="Q3109" s="8" t="s">
        <v>8301</v>
      </c>
    </row>
    <row r="3110" spans="1:17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96"/>
        <v>0</v>
      </c>
      <c r="O3110" s="7">
        <f t="shared" si="97"/>
        <v>13</v>
      </c>
      <c r="P3110" t="s">
        <v>8277</v>
      </c>
      <c r="Q3110" s="8" t="s">
        <v>8301</v>
      </c>
    </row>
    <row r="3111" spans="1:17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96"/>
        <v>25</v>
      </c>
      <c r="O3111" s="7">
        <f t="shared" si="97"/>
        <v>58.184210526315788</v>
      </c>
      <c r="P3111" t="s">
        <v>8277</v>
      </c>
      <c r="Q3111" s="8" t="s">
        <v>8301</v>
      </c>
    </row>
    <row r="3112" spans="1:17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96"/>
        <v>0</v>
      </c>
      <c r="O3112" s="7">
        <f t="shared" si="97"/>
        <v>10</v>
      </c>
      <c r="P3112" t="s">
        <v>8277</v>
      </c>
      <c r="Q3112" s="8" t="s">
        <v>8301</v>
      </c>
    </row>
    <row r="3113" spans="1:17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96"/>
        <v>27</v>
      </c>
      <c r="O3113" s="7">
        <f t="shared" si="97"/>
        <v>70.10526315789474</v>
      </c>
      <c r="P3113" t="s">
        <v>8277</v>
      </c>
      <c r="Q3113" s="8" t="s">
        <v>8301</v>
      </c>
    </row>
    <row r="3114" spans="1:17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96"/>
        <v>5</v>
      </c>
      <c r="O3114" s="7">
        <f t="shared" si="97"/>
        <v>57.888888888888886</v>
      </c>
      <c r="P3114" t="s">
        <v>8277</v>
      </c>
      <c r="Q3114" s="8" t="s">
        <v>8301</v>
      </c>
    </row>
    <row r="3115" spans="1:17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96"/>
        <v>4</v>
      </c>
      <c r="O3115" s="7">
        <f t="shared" si="97"/>
        <v>125.27027027027027</v>
      </c>
      <c r="P3115" t="s">
        <v>8277</v>
      </c>
      <c r="Q3115" s="8" t="s">
        <v>8301</v>
      </c>
    </row>
    <row r="3116" spans="1:17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96"/>
        <v>0</v>
      </c>
      <c r="O3116" s="7" t="str">
        <f t="shared" si="97"/>
        <v>-</v>
      </c>
      <c r="P3116" t="s">
        <v>8277</v>
      </c>
      <c r="Q3116" s="8" t="s">
        <v>8301</v>
      </c>
    </row>
    <row r="3117" spans="1:17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96"/>
        <v>3</v>
      </c>
      <c r="O3117" s="7">
        <f t="shared" si="97"/>
        <v>300</v>
      </c>
      <c r="P3117" t="s">
        <v>8277</v>
      </c>
      <c r="Q3117" s="8" t="s">
        <v>8301</v>
      </c>
    </row>
    <row r="3118" spans="1:17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96"/>
        <v>57</v>
      </c>
      <c r="O3118" s="7">
        <f t="shared" si="97"/>
        <v>43</v>
      </c>
      <c r="P3118" t="s">
        <v>8277</v>
      </c>
      <c r="Q3118" s="8" t="s">
        <v>8301</v>
      </c>
    </row>
    <row r="3119" spans="1:17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96"/>
        <v>0</v>
      </c>
      <c r="O3119" s="7">
        <f t="shared" si="97"/>
        <v>1</v>
      </c>
      <c r="P3119" t="s">
        <v>8277</v>
      </c>
      <c r="Q3119" s="8" t="s">
        <v>8301</v>
      </c>
    </row>
    <row r="3120" spans="1:17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96"/>
        <v>0</v>
      </c>
      <c r="O3120" s="7">
        <f t="shared" si="97"/>
        <v>775</v>
      </c>
      <c r="P3120" t="s">
        <v>8277</v>
      </c>
      <c r="Q3120" s="8" t="s">
        <v>8301</v>
      </c>
    </row>
    <row r="3121" spans="1:17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96"/>
        <v>0</v>
      </c>
      <c r="O3121" s="7">
        <f t="shared" si="97"/>
        <v>5</v>
      </c>
      <c r="P3121" t="s">
        <v>8277</v>
      </c>
      <c r="Q3121" s="8" t="s">
        <v>8301</v>
      </c>
    </row>
    <row r="3122" spans="1:17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96"/>
        <v>0</v>
      </c>
      <c r="O3122" s="7">
        <f t="shared" si="97"/>
        <v>12.8</v>
      </c>
      <c r="P3122" t="s">
        <v>8277</v>
      </c>
      <c r="Q3122" s="8" t="s">
        <v>8301</v>
      </c>
    </row>
    <row r="3123" spans="1:17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96"/>
        <v>1</v>
      </c>
      <c r="O3123" s="7">
        <f t="shared" si="97"/>
        <v>10</v>
      </c>
      <c r="P3123" t="s">
        <v>8277</v>
      </c>
      <c r="Q3123" s="8" t="s">
        <v>8301</v>
      </c>
    </row>
    <row r="3124" spans="1:17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96"/>
        <v>58</v>
      </c>
      <c r="O3124" s="7">
        <f t="shared" si="97"/>
        <v>58</v>
      </c>
      <c r="P3124" t="s">
        <v>8277</v>
      </c>
      <c r="Q3124" s="8" t="s">
        <v>8301</v>
      </c>
    </row>
    <row r="3125" spans="1:17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96"/>
        <v>68</v>
      </c>
      <c r="O3125" s="7">
        <f t="shared" si="97"/>
        <v>244.80459770114942</v>
      </c>
      <c r="P3125" t="s">
        <v>8277</v>
      </c>
      <c r="Q3125" s="8" t="s">
        <v>8301</v>
      </c>
    </row>
    <row r="3126" spans="1:17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96"/>
        <v>0</v>
      </c>
      <c r="O3126" s="7">
        <f t="shared" si="97"/>
        <v>6.5</v>
      </c>
      <c r="P3126" t="s">
        <v>8277</v>
      </c>
      <c r="Q3126" s="8" t="s">
        <v>8301</v>
      </c>
    </row>
    <row r="3127" spans="1:17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96"/>
        <v>0</v>
      </c>
      <c r="O3127" s="7" t="str">
        <f t="shared" si="97"/>
        <v>-</v>
      </c>
      <c r="P3127" t="s">
        <v>8277</v>
      </c>
      <c r="Q3127" s="8" t="s">
        <v>8301</v>
      </c>
    </row>
    <row r="3128" spans="1:17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96"/>
        <v>4</v>
      </c>
      <c r="O3128" s="7">
        <f t="shared" si="97"/>
        <v>61.176470588235297</v>
      </c>
      <c r="P3128" t="s">
        <v>8277</v>
      </c>
      <c r="Q3128" s="8" t="s">
        <v>8301</v>
      </c>
    </row>
    <row r="3129" spans="1:17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96"/>
        <v>0</v>
      </c>
      <c r="O3129" s="7" t="str">
        <f t="shared" si="97"/>
        <v>-</v>
      </c>
      <c r="P3129" t="s">
        <v>8277</v>
      </c>
      <c r="Q3129" s="8" t="s">
        <v>8301</v>
      </c>
    </row>
    <row r="3130" spans="1:17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96"/>
        <v>109</v>
      </c>
      <c r="O3130" s="7">
        <f t="shared" si="97"/>
        <v>139.23931623931625</v>
      </c>
      <c r="P3130" t="s">
        <v>8277</v>
      </c>
      <c r="Q3130" s="8" t="s">
        <v>8278</v>
      </c>
    </row>
    <row r="3131" spans="1:17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96"/>
        <v>1</v>
      </c>
      <c r="O3131" s="7">
        <f t="shared" si="97"/>
        <v>10</v>
      </c>
      <c r="P3131" t="s">
        <v>8277</v>
      </c>
      <c r="Q3131" s="8" t="s">
        <v>8278</v>
      </c>
    </row>
    <row r="3132" spans="1:17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96"/>
        <v>4</v>
      </c>
      <c r="O3132" s="7">
        <f t="shared" si="97"/>
        <v>93.75</v>
      </c>
      <c r="P3132" t="s">
        <v>8277</v>
      </c>
      <c r="Q3132" s="8" t="s">
        <v>8278</v>
      </c>
    </row>
    <row r="3133" spans="1:17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96"/>
        <v>16</v>
      </c>
      <c r="O3133" s="7">
        <f t="shared" si="97"/>
        <v>53.75</v>
      </c>
      <c r="P3133" t="s">
        <v>8277</v>
      </c>
      <c r="Q3133" s="8" t="s">
        <v>8278</v>
      </c>
    </row>
    <row r="3134" spans="1:17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96"/>
        <v>0</v>
      </c>
      <c r="O3134" s="7">
        <f t="shared" si="97"/>
        <v>10</v>
      </c>
      <c r="P3134" t="s">
        <v>8277</v>
      </c>
      <c r="Q3134" s="8" t="s">
        <v>8278</v>
      </c>
    </row>
    <row r="3135" spans="1:17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96"/>
        <v>108</v>
      </c>
      <c r="O3135" s="7">
        <f t="shared" si="97"/>
        <v>33.75</v>
      </c>
      <c r="P3135" t="s">
        <v>8277</v>
      </c>
      <c r="Q3135" s="8" t="s">
        <v>8278</v>
      </c>
    </row>
    <row r="3136" spans="1:17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96"/>
        <v>23</v>
      </c>
      <c r="O3136" s="7">
        <f t="shared" si="97"/>
        <v>18.75</v>
      </c>
      <c r="P3136" t="s">
        <v>8277</v>
      </c>
      <c r="Q3136" s="8" t="s">
        <v>8278</v>
      </c>
    </row>
    <row r="3137" spans="1:17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96"/>
        <v>21</v>
      </c>
      <c r="O3137" s="7">
        <f t="shared" si="97"/>
        <v>23.142857142857142</v>
      </c>
      <c r="P3137" t="s">
        <v>8277</v>
      </c>
      <c r="Q3137" s="8" t="s">
        <v>8278</v>
      </c>
    </row>
    <row r="3138" spans="1:17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96"/>
        <v>128</v>
      </c>
      <c r="O3138" s="7">
        <f t="shared" si="97"/>
        <v>29.045454545454547</v>
      </c>
      <c r="P3138" t="s">
        <v>8277</v>
      </c>
      <c r="Q3138" s="8" t="s">
        <v>8278</v>
      </c>
    </row>
    <row r="3139" spans="1:17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98">ROUND(E3139/D3139*100,0)</f>
        <v>3</v>
      </c>
      <c r="O3139" s="7">
        <f t="shared" ref="O3139:O3202" si="99">IFERROR(E3139/L3139,"-")</f>
        <v>50</v>
      </c>
      <c r="P3139" t="s">
        <v>8277</v>
      </c>
      <c r="Q3139" s="8" t="s">
        <v>8278</v>
      </c>
    </row>
    <row r="3140" spans="1:17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98"/>
        <v>0</v>
      </c>
      <c r="O3140" s="7" t="str">
        <f t="shared" si="99"/>
        <v>-</v>
      </c>
      <c r="P3140" t="s">
        <v>8277</v>
      </c>
      <c r="Q3140" s="8" t="s">
        <v>8278</v>
      </c>
    </row>
    <row r="3141" spans="1:17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98"/>
        <v>5</v>
      </c>
      <c r="O3141" s="7">
        <f t="shared" si="99"/>
        <v>450</v>
      </c>
      <c r="P3141" t="s">
        <v>8277</v>
      </c>
      <c r="Q3141" s="8" t="s">
        <v>8278</v>
      </c>
    </row>
    <row r="3142" spans="1:17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98"/>
        <v>1</v>
      </c>
      <c r="O3142" s="7">
        <f t="shared" si="99"/>
        <v>24</v>
      </c>
      <c r="P3142" t="s">
        <v>8277</v>
      </c>
      <c r="Q3142" s="8" t="s">
        <v>8278</v>
      </c>
    </row>
    <row r="3143" spans="1:17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98"/>
        <v>52</v>
      </c>
      <c r="O3143" s="7">
        <f t="shared" si="99"/>
        <v>32.25</v>
      </c>
      <c r="P3143" t="s">
        <v>8277</v>
      </c>
      <c r="Q3143" s="8" t="s">
        <v>8278</v>
      </c>
    </row>
    <row r="3144" spans="1:17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98"/>
        <v>2</v>
      </c>
      <c r="O3144" s="7">
        <f t="shared" si="99"/>
        <v>15</v>
      </c>
      <c r="P3144" t="s">
        <v>8277</v>
      </c>
      <c r="Q3144" s="8" t="s">
        <v>8278</v>
      </c>
    </row>
    <row r="3145" spans="1:17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98"/>
        <v>0</v>
      </c>
      <c r="O3145" s="7" t="str">
        <f t="shared" si="99"/>
        <v>-</v>
      </c>
      <c r="P3145" t="s">
        <v>8277</v>
      </c>
      <c r="Q3145" s="8" t="s">
        <v>8278</v>
      </c>
    </row>
    <row r="3146" spans="1:17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98"/>
        <v>75</v>
      </c>
      <c r="O3146" s="7">
        <f t="shared" si="99"/>
        <v>251.33333333333334</v>
      </c>
      <c r="P3146" t="s">
        <v>8277</v>
      </c>
      <c r="Q3146" s="8" t="s">
        <v>8278</v>
      </c>
    </row>
    <row r="3147" spans="1:17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98"/>
        <v>0</v>
      </c>
      <c r="O3147" s="7" t="str">
        <f t="shared" si="99"/>
        <v>-</v>
      </c>
      <c r="P3147" t="s">
        <v>8277</v>
      </c>
      <c r="Q3147" s="8" t="s">
        <v>8278</v>
      </c>
    </row>
    <row r="3148" spans="1:17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98"/>
        <v>11</v>
      </c>
      <c r="O3148" s="7">
        <f t="shared" si="99"/>
        <v>437.5</v>
      </c>
      <c r="P3148" t="s">
        <v>8277</v>
      </c>
      <c r="Q3148" s="8" t="s">
        <v>8278</v>
      </c>
    </row>
    <row r="3149" spans="1:17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98"/>
        <v>118</v>
      </c>
      <c r="O3149" s="7">
        <f t="shared" si="99"/>
        <v>110.35211267605634</v>
      </c>
      <c r="P3149" t="s">
        <v>8277</v>
      </c>
      <c r="Q3149" s="8" t="s">
        <v>8278</v>
      </c>
    </row>
    <row r="3150" spans="1:17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98"/>
        <v>131</v>
      </c>
      <c r="O3150" s="7">
        <f t="shared" si="99"/>
        <v>41.421052631578945</v>
      </c>
      <c r="P3150" t="s">
        <v>8277</v>
      </c>
      <c r="Q3150" s="8" t="s">
        <v>8278</v>
      </c>
    </row>
    <row r="3151" spans="1:17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98"/>
        <v>104</v>
      </c>
      <c r="O3151" s="7">
        <f t="shared" si="99"/>
        <v>52</v>
      </c>
      <c r="P3151" t="s">
        <v>8277</v>
      </c>
      <c r="Q3151" s="8" t="s">
        <v>8278</v>
      </c>
    </row>
    <row r="3152" spans="1:17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98"/>
        <v>101</v>
      </c>
      <c r="O3152" s="7">
        <f t="shared" si="99"/>
        <v>33.990384615384613</v>
      </c>
      <c r="P3152" t="s">
        <v>8277</v>
      </c>
      <c r="Q3152" s="8" t="s">
        <v>8278</v>
      </c>
    </row>
    <row r="3153" spans="1:17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98"/>
        <v>100</v>
      </c>
      <c r="O3153" s="7">
        <f t="shared" si="99"/>
        <v>103.35294117647059</v>
      </c>
      <c r="P3153" t="s">
        <v>8277</v>
      </c>
      <c r="Q3153" s="8" t="s">
        <v>8278</v>
      </c>
    </row>
    <row r="3154" spans="1:17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98"/>
        <v>106</v>
      </c>
      <c r="O3154" s="7">
        <f t="shared" si="99"/>
        <v>34.791044776119406</v>
      </c>
      <c r="P3154" t="s">
        <v>8277</v>
      </c>
      <c r="Q3154" s="8" t="s">
        <v>8278</v>
      </c>
    </row>
    <row r="3155" spans="1:17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98"/>
        <v>336</v>
      </c>
      <c r="O3155" s="7">
        <f t="shared" si="99"/>
        <v>41.773858921161825</v>
      </c>
      <c r="P3155" t="s">
        <v>8277</v>
      </c>
      <c r="Q3155" s="8" t="s">
        <v>8278</v>
      </c>
    </row>
    <row r="3156" spans="1:17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98"/>
        <v>113</v>
      </c>
      <c r="O3156" s="7">
        <f t="shared" si="99"/>
        <v>64.268292682926827</v>
      </c>
      <c r="P3156" t="s">
        <v>8277</v>
      </c>
      <c r="Q3156" s="8" t="s">
        <v>8278</v>
      </c>
    </row>
    <row r="3157" spans="1:17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98"/>
        <v>189</v>
      </c>
      <c r="O3157" s="7">
        <f t="shared" si="99"/>
        <v>31.209370860927152</v>
      </c>
      <c r="P3157" t="s">
        <v>8277</v>
      </c>
      <c r="Q3157" s="8" t="s">
        <v>8278</v>
      </c>
    </row>
    <row r="3158" spans="1:17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98"/>
        <v>102</v>
      </c>
      <c r="O3158" s="7">
        <f t="shared" si="99"/>
        <v>62.921348314606739</v>
      </c>
      <c r="P3158" t="s">
        <v>8277</v>
      </c>
      <c r="Q3158" s="8" t="s">
        <v>8278</v>
      </c>
    </row>
    <row r="3159" spans="1:17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98"/>
        <v>101</v>
      </c>
      <c r="O3159" s="7">
        <f t="shared" si="99"/>
        <v>98.536585365853654</v>
      </c>
      <c r="P3159" t="s">
        <v>8277</v>
      </c>
      <c r="Q3159" s="8" t="s">
        <v>8278</v>
      </c>
    </row>
    <row r="3160" spans="1:17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98"/>
        <v>114</v>
      </c>
      <c r="O3160" s="7">
        <f t="shared" si="99"/>
        <v>82.608695652173907</v>
      </c>
      <c r="P3160" t="s">
        <v>8277</v>
      </c>
      <c r="Q3160" s="8" t="s">
        <v>8278</v>
      </c>
    </row>
    <row r="3161" spans="1:17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98"/>
        <v>133</v>
      </c>
      <c r="O3161" s="7">
        <f t="shared" si="99"/>
        <v>38.504230769230773</v>
      </c>
      <c r="P3161" t="s">
        <v>8277</v>
      </c>
      <c r="Q3161" s="8" t="s">
        <v>8278</v>
      </c>
    </row>
    <row r="3162" spans="1:17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98"/>
        <v>102</v>
      </c>
      <c r="O3162" s="7">
        <f t="shared" si="99"/>
        <v>80.15789473684211</v>
      </c>
      <c r="P3162" t="s">
        <v>8277</v>
      </c>
      <c r="Q3162" s="8" t="s">
        <v>8278</v>
      </c>
    </row>
    <row r="3163" spans="1:17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98"/>
        <v>105</v>
      </c>
      <c r="O3163" s="7">
        <f t="shared" si="99"/>
        <v>28.405405405405407</v>
      </c>
      <c r="P3163" t="s">
        <v>8277</v>
      </c>
      <c r="Q3163" s="8" t="s">
        <v>8278</v>
      </c>
    </row>
    <row r="3164" spans="1:17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98"/>
        <v>127</v>
      </c>
      <c r="O3164" s="7">
        <f t="shared" si="99"/>
        <v>80.730158730158735</v>
      </c>
      <c r="P3164" t="s">
        <v>8277</v>
      </c>
      <c r="Q3164" s="8" t="s">
        <v>8278</v>
      </c>
    </row>
    <row r="3165" spans="1:17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98"/>
        <v>111</v>
      </c>
      <c r="O3165" s="7">
        <f t="shared" si="99"/>
        <v>200.69444444444446</v>
      </c>
      <c r="P3165" t="s">
        <v>8277</v>
      </c>
      <c r="Q3165" s="8" t="s">
        <v>8278</v>
      </c>
    </row>
    <row r="3166" spans="1:17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98"/>
        <v>107</v>
      </c>
      <c r="O3166" s="7">
        <f t="shared" si="99"/>
        <v>37.591549295774648</v>
      </c>
      <c r="P3166" t="s">
        <v>8277</v>
      </c>
      <c r="Q3166" s="8" t="s">
        <v>8278</v>
      </c>
    </row>
    <row r="3167" spans="1:17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98"/>
        <v>163</v>
      </c>
      <c r="O3167" s="7">
        <f t="shared" si="99"/>
        <v>58.095238095238095</v>
      </c>
      <c r="P3167" t="s">
        <v>8277</v>
      </c>
      <c r="Q3167" s="8" t="s">
        <v>8278</v>
      </c>
    </row>
    <row r="3168" spans="1:17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98"/>
        <v>160</v>
      </c>
      <c r="O3168" s="7">
        <f t="shared" si="99"/>
        <v>60.300892473118282</v>
      </c>
      <c r="P3168" t="s">
        <v>8277</v>
      </c>
      <c r="Q3168" s="8" t="s">
        <v>8278</v>
      </c>
    </row>
    <row r="3169" spans="1:17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98"/>
        <v>116</v>
      </c>
      <c r="O3169" s="7">
        <f t="shared" si="99"/>
        <v>63.363636363636367</v>
      </c>
      <c r="P3169" t="s">
        <v>8277</v>
      </c>
      <c r="Q3169" s="8" t="s">
        <v>8278</v>
      </c>
    </row>
    <row r="3170" spans="1:17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98"/>
        <v>124</v>
      </c>
      <c r="O3170" s="7">
        <f t="shared" si="99"/>
        <v>50.901639344262293</v>
      </c>
      <c r="P3170" t="s">
        <v>8277</v>
      </c>
      <c r="Q3170" s="8" t="s">
        <v>8278</v>
      </c>
    </row>
    <row r="3171" spans="1:17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98"/>
        <v>103</v>
      </c>
      <c r="O3171" s="7">
        <f t="shared" si="99"/>
        <v>100.5</v>
      </c>
      <c r="P3171" t="s">
        <v>8277</v>
      </c>
      <c r="Q3171" s="8" t="s">
        <v>8278</v>
      </c>
    </row>
    <row r="3172" spans="1:17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98"/>
        <v>112</v>
      </c>
      <c r="O3172" s="7">
        <f t="shared" si="99"/>
        <v>31.619718309859156</v>
      </c>
      <c r="P3172" t="s">
        <v>8277</v>
      </c>
      <c r="Q3172" s="8" t="s">
        <v>8278</v>
      </c>
    </row>
    <row r="3173" spans="1:17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98"/>
        <v>109</v>
      </c>
      <c r="O3173" s="7">
        <f t="shared" si="99"/>
        <v>65.102564102564102</v>
      </c>
      <c r="P3173" t="s">
        <v>8277</v>
      </c>
      <c r="Q3173" s="8" t="s">
        <v>8278</v>
      </c>
    </row>
    <row r="3174" spans="1:17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98"/>
        <v>115</v>
      </c>
      <c r="O3174" s="7">
        <f t="shared" si="99"/>
        <v>79.310344827586206</v>
      </c>
      <c r="P3174" t="s">
        <v>8277</v>
      </c>
      <c r="Q3174" s="8" t="s">
        <v>8278</v>
      </c>
    </row>
    <row r="3175" spans="1:17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98"/>
        <v>103</v>
      </c>
      <c r="O3175" s="7">
        <f t="shared" si="99"/>
        <v>139.18918918918919</v>
      </c>
      <c r="P3175" t="s">
        <v>8277</v>
      </c>
      <c r="Q3175" s="8" t="s">
        <v>8278</v>
      </c>
    </row>
    <row r="3176" spans="1:17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98"/>
        <v>101</v>
      </c>
      <c r="O3176" s="7">
        <f t="shared" si="99"/>
        <v>131.91304347826087</v>
      </c>
      <c r="P3176" t="s">
        <v>8277</v>
      </c>
      <c r="Q3176" s="8" t="s">
        <v>8278</v>
      </c>
    </row>
    <row r="3177" spans="1:17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98"/>
        <v>110</v>
      </c>
      <c r="O3177" s="7">
        <f t="shared" si="99"/>
        <v>91.3</v>
      </c>
      <c r="P3177" t="s">
        <v>8277</v>
      </c>
      <c r="Q3177" s="8" t="s">
        <v>8278</v>
      </c>
    </row>
    <row r="3178" spans="1:17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98"/>
        <v>115</v>
      </c>
      <c r="O3178" s="7">
        <f t="shared" si="99"/>
        <v>39.672727272727272</v>
      </c>
      <c r="P3178" t="s">
        <v>8277</v>
      </c>
      <c r="Q3178" s="8" t="s">
        <v>8278</v>
      </c>
    </row>
    <row r="3179" spans="1:17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98"/>
        <v>117</v>
      </c>
      <c r="O3179" s="7">
        <f t="shared" si="99"/>
        <v>57.549019607843135</v>
      </c>
      <c r="P3179" t="s">
        <v>8277</v>
      </c>
      <c r="Q3179" s="8" t="s">
        <v>8278</v>
      </c>
    </row>
    <row r="3180" spans="1:17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98"/>
        <v>172</v>
      </c>
      <c r="O3180" s="7">
        <f t="shared" si="99"/>
        <v>33.025641025641029</v>
      </c>
      <c r="P3180" t="s">
        <v>8277</v>
      </c>
      <c r="Q3180" s="8" t="s">
        <v>8278</v>
      </c>
    </row>
    <row r="3181" spans="1:17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98"/>
        <v>114</v>
      </c>
      <c r="O3181" s="7">
        <f t="shared" si="99"/>
        <v>77.335806451612896</v>
      </c>
      <c r="P3181" t="s">
        <v>8277</v>
      </c>
      <c r="Q3181" s="8" t="s">
        <v>8278</v>
      </c>
    </row>
    <row r="3182" spans="1:17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98"/>
        <v>120</v>
      </c>
      <c r="O3182" s="7">
        <f t="shared" si="99"/>
        <v>31.933333333333334</v>
      </c>
      <c r="P3182" t="s">
        <v>8277</v>
      </c>
      <c r="Q3182" s="8" t="s">
        <v>8278</v>
      </c>
    </row>
    <row r="3183" spans="1:17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98"/>
        <v>109</v>
      </c>
      <c r="O3183" s="7">
        <f t="shared" si="99"/>
        <v>36.333333333333336</v>
      </c>
      <c r="P3183" t="s">
        <v>8277</v>
      </c>
      <c r="Q3183" s="8" t="s">
        <v>8278</v>
      </c>
    </row>
    <row r="3184" spans="1:17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98"/>
        <v>101</v>
      </c>
      <c r="O3184" s="7">
        <f t="shared" si="99"/>
        <v>46.768211920529801</v>
      </c>
      <c r="P3184" t="s">
        <v>8277</v>
      </c>
      <c r="Q3184" s="8" t="s">
        <v>8278</v>
      </c>
    </row>
    <row r="3185" spans="1:17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98"/>
        <v>109</v>
      </c>
      <c r="O3185" s="7">
        <f t="shared" si="99"/>
        <v>40.073529411764703</v>
      </c>
      <c r="P3185" t="s">
        <v>8277</v>
      </c>
      <c r="Q3185" s="8" t="s">
        <v>8278</v>
      </c>
    </row>
    <row r="3186" spans="1:17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98"/>
        <v>107</v>
      </c>
      <c r="O3186" s="7">
        <f t="shared" si="99"/>
        <v>100.21739130434783</v>
      </c>
      <c r="P3186" t="s">
        <v>8277</v>
      </c>
      <c r="Q3186" s="8" t="s">
        <v>8278</v>
      </c>
    </row>
    <row r="3187" spans="1:17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98"/>
        <v>100</v>
      </c>
      <c r="O3187" s="7">
        <f t="shared" si="99"/>
        <v>41.666666666666664</v>
      </c>
      <c r="P3187" t="s">
        <v>8277</v>
      </c>
      <c r="Q3187" s="8" t="s">
        <v>8278</v>
      </c>
    </row>
    <row r="3188" spans="1:17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98"/>
        <v>102</v>
      </c>
      <c r="O3188" s="7">
        <f t="shared" si="99"/>
        <v>46.714285714285715</v>
      </c>
      <c r="P3188" t="s">
        <v>8277</v>
      </c>
      <c r="Q3188" s="8" t="s">
        <v>8278</v>
      </c>
    </row>
    <row r="3189" spans="1:17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98"/>
        <v>116</v>
      </c>
      <c r="O3189" s="7">
        <f t="shared" si="99"/>
        <v>71.491803278688522</v>
      </c>
      <c r="P3189" t="s">
        <v>8277</v>
      </c>
      <c r="Q3189" s="8" t="s">
        <v>8278</v>
      </c>
    </row>
    <row r="3190" spans="1:17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98"/>
        <v>65</v>
      </c>
      <c r="O3190" s="7">
        <f t="shared" si="99"/>
        <v>14.444444444444445</v>
      </c>
      <c r="P3190" t="s">
        <v>8277</v>
      </c>
      <c r="Q3190" s="8" t="s">
        <v>8302</v>
      </c>
    </row>
    <row r="3191" spans="1:17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98"/>
        <v>12</v>
      </c>
      <c r="O3191" s="7">
        <f t="shared" si="99"/>
        <v>356.84210526315792</v>
      </c>
      <c r="P3191" t="s">
        <v>8277</v>
      </c>
      <c r="Q3191" s="8" t="s">
        <v>8302</v>
      </c>
    </row>
    <row r="3192" spans="1:17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98"/>
        <v>0</v>
      </c>
      <c r="O3192" s="7" t="str">
        <f t="shared" si="99"/>
        <v>-</v>
      </c>
      <c r="P3192" t="s">
        <v>8277</v>
      </c>
      <c r="Q3192" s="8" t="s">
        <v>8302</v>
      </c>
    </row>
    <row r="3193" spans="1:17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98"/>
        <v>4</v>
      </c>
      <c r="O3193" s="7">
        <f t="shared" si="99"/>
        <v>37.75</v>
      </c>
      <c r="P3193" t="s">
        <v>8277</v>
      </c>
      <c r="Q3193" s="8" t="s">
        <v>8302</v>
      </c>
    </row>
    <row r="3194" spans="1:17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98"/>
        <v>1</v>
      </c>
      <c r="O3194" s="7">
        <f t="shared" si="99"/>
        <v>12.75</v>
      </c>
      <c r="P3194" t="s">
        <v>8277</v>
      </c>
      <c r="Q3194" s="8" t="s">
        <v>8302</v>
      </c>
    </row>
    <row r="3195" spans="1:17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98"/>
        <v>12</v>
      </c>
      <c r="O3195" s="7">
        <f t="shared" si="99"/>
        <v>24.458333333333332</v>
      </c>
      <c r="P3195" t="s">
        <v>8277</v>
      </c>
      <c r="Q3195" s="8" t="s">
        <v>8302</v>
      </c>
    </row>
    <row r="3196" spans="1:17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98"/>
        <v>0</v>
      </c>
      <c r="O3196" s="7" t="str">
        <f t="shared" si="99"/>
        <v>-</v>
      </c>
      <c r="P3196" t="s">
        <v>8277</v>
      </c>
      <c r="Q3196" s="8" t="s">
        <v>8302</v>
      </c>
    </row>
    <row r="3197" spans="1:17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98"/>
        <v>59</v>
      </c>
      <c r="O3197" s="7">
        <f t="shared" si="99"/>
        <v>53.07692307692308</v>
      </c>
      <c r="P3197" t="s">
        <v>8277</v>
      </c>
      <c r="Q3197" s="8" t="s">
        <v>8302</v>
      </c>
    </row>
    <row r="3198" spans="1:17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98"/>
        <v>0</v>
      </c>
      <c r="O3198" s="7">
        <f t="shared" si="99"/>
        <v>300</v>
      </c>
      <c r="P3198" t="s">
        <v>8277</v>
      </c>
      <c r="Q3198" s="8" t="s">
        <v>8302</v>
      </c>
    </row>
    <row r="3199" spans="1:17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98"/>
        <v>11</v>
      </c>
      <c r="O3199" s="7">
        <f t="shared" si="99"/>
        <v>286.25</v>
      </c>
      <c r="P3199" t="s">
        <v>8277</v>
      </c>
      <c r="Q3199" s="8" t="s">
        <v>8302</v>
      </c>
    </row>
    <row r="3200" spans="1:17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98"/>
        <v>0</v>
      </c>
      <c r="O3200" s="7">
        <f t="shared" si="99"/>
        <v>36.666666666666664</v>
      </c>
      <c r="P3200" t="s">
        <v>8277</v>
      </c>
      <c r="Q3200" s="8" t="s">
        <v>8302</v>
      </c>
    </row>
    <row r="3201" spans="1:17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98"/>
        <v>52</v>
      </c>
      <c r="O3201" s="7">
        <f t="shared" si="99"/>
        <v>49.20754716981132</v>
      </c>
      <c r="P3201" t="s">
        <v>8277</v>
      </c>
      <c r="Q3201" s="8" t="s">
        <v>8302</v>
      </c>
    </row>
    <row r="3202" spans="1:17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98"/>
        <v>0</v>
      </c>
      <c r="O3202" s="7">
        <f t="shared" si="99"/>
        <v>1</v>
      </c>
      <c r="P3202" t="s">
        <v>8277</v>
      </c>
      <c r="Q3202" s="8" t="s">
        <v>8302</v>
      </c>
    </row>
    <row r="3203" spans="1:17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100">ROUND(E3203/D3203*100,0)</f>
        <v>1</v>
      </c>
      <c r="O3203" s="7">
        <f t="shared" ref="O3203:O3266" si="101">IFERROR(E3203/L3203,"-")</f>
        <v>12.5</v>
      </c>
      <c r="P3203" t="s">
        <v>8277</v>
      </c>
      <c r="Q3203" s="8" t="s">
        <v>8302</v>
      </c>
    </row>
    <row r="3204" spans="1:17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100"/>
        <v>55</v>
      </c>
      <c r="O3204" s="7">
        <f t="shared" si="101"/>
        <v>109.04</v>
      </c>
      <c r="P3204" t="s">
        <v>8277</v>
      </c>
      <c r="Q3204" s="8" t="s">
        <v>8302</v>
      </c>
    </row>
    <row r="3205" spans="1:17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100"/>
        <v>25</v>
      </c>
      <c r="O3205" s="7">
        <f t="shared" si="101"/>
        <v>41.666666666666664</v>
      </c>
      <c r="P3205" t="s">
        <v>8277</v>
      </c>
      <c r="Q3205" s="8" t="s">
        <v>8302</v>
      </c>
    </row>
    <row r="3206" spans="1:17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100"/>
        <v>0</v>
      </c>
      <c r="O3206" s="7" t="str">
        <f t="shared" si="101"/>
        <v>-</v>
      </c>
      <c r="P3206" t="s">
        <v>8277</v>
      </c>
      <c r="Q3206" s="8" t="s">
        <v>8302</v>
      </c>
    </row>
    <row r="3207" spans="1:17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100"/>
        <v>3</v>
      </c>
      <c r="O3207" s="7">
        <f t="shared" si="101"/>
        <v>22.75</v>
      </c>
      <c r="P3207" t="s">
        <v>8277</v>
      </c>
      <c r="Q3207" s="8" t="s">
        <v>8302</v>
      </c>
    </row>
    <row r="3208" spans="1:17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100"/>
        <v>0</v>
      </c>
      <c r="O3208" s="7" t="str">
        <f t="shared" si="101"/>
        <v>-</v>
      </c>
      <c r="P3208" t="s">
        <v>8277</v>
      </c>
      <c r="Q3208" s="8" t="s">
        <v>8302</v>
      </c>
    </row>
    <row r="3209" spans="1:17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100"/>
        <v>46</v>
      </c>
      <c r="O3209" s="7">
        <f t="shared" si="101"/>
        <v>70.833333333333329</v>
      </c>
      <c r="P3209" t="s">
        <v>8277</v>
      </c>
      <c r="Q3209" s="8" t="s">
        <v>8302</v>
      </c>
    </row>
    <row r="3210" spans="1:17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100"/>
        <v>104</v>
      </c>
      <c r="O3210" s="7">
        <f t="shared" si="101"/>
        <v>63.109756097560975</v>
      </c>
      <c r="P3210" t="s">
        <v>8277</v>
      </c>
      <c r="Q3210" s="8" t="s">
        <v>8278</v>
      </c>
    </row>
    <row r="3211" spans="1:17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100"/>
        <v>119</v>
      </c>
      <c r="O3211" s="7">
        <f t="shared" si="101"/>
        <v>50.157964601769912</v>
      </c>
      <c r="P3211" t="s">
        <v>8277</v>
      </c>
      <c r="Q3211" s="8" t="s">
        <v>8278</v>
      </c>
    </row>
    <row r="3212" spans="1:17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100"/>
        <v>126</v>
      </c>
      <c r="O3212" s="7">
        <f t="shared" si="101"/>
        <v>62.883333333333333</v>
      </c>
      <c r="P3212" t="s">
        <v>8277</v>
      </c>
      <c r="Q3212" s="8" t="s">
        <v>8278</v>
      </c>
    </row>
    <row r="3213" spans="1:17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100"/>
        <v>120</v>
      </c>
      <c r="O3213" s="7">
        <f t="shared" si="101"/>
        <v>85.531055900621112</v>
      </c>
      <c r="P3213" t="s">
        <v>8277</v>
      </c>
      <c r="Q3213" s="8" t="s">
        <v>8278</v>
      </c>
    </row>
    <row r="3214" spans="1:17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100"/>
        <v>126</v>
      </c>
      <c r="O3214" s="7">
        <f t="shared" si="101"/>
        <v>53.723404255319146</v>
      </c>
      <c r="P3214" t="s">
        <v>8277</v>
      </c>
      <c r="Q3214" s="8" t="s">
        <v>8278</v>
      </c>
    </row>
    <row r="3215" spans="1:17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100"/>
        <v>100</v>
      </c>
      <c r="O3215" s="7">
        <f t="shared" si="101"/>
        <v>127.80851063829788</v>
      </c>
      <c r="P3215" t="s">
        <v>8277</v>
      </c>
      <c r="Q3215" s="8" t="s">
        <v>8278</v>
      </c>
    </row>
    <row r="3216" spans="1:17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100"/>
        <v>102</v>
      </c>
      <c r="O3216" s="7">
        <f t="shared" si="101"/>
        <v>106.57391304347826</v>
      </c>
      <c r="P3216" t="s">
        <v>8277</v>
      </c>
      <c r="Q3216" s="8" t="s">
        <v>8278</v>
      </c>
    </row>
    <row r="3217" spans="1:17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100"/>
        <v>100</v>
      </c>
      <c r="O3217" s="7">
        <f t="shared" si="101"/>
        <v>262.11194029850748</v>
      </c>
      <c r="P3217" t="s">
        <v>8277</v>
      </c>
      <c r="Q3217" s="8" t="s">
        <v>8278</v>
      </c>
    </row>
    <row r="3218" spans="1:17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100"/>
        <v>100</v>
      </c>
      <c r="O3218" s="7">
        <f t="shared" si="101"/>
        <v>57.171428571428571</v>
      </c>
      <c r="P3218" t="s">
        <v>8277</v>
      </c>
      <c r="Q3218" s="8" t="s">
        <v>8278</v>
      </c>
    </row>
    <row r="3219" spans="1:17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100"/>
        <v>116</v>
      </c>
      <c r="O3219" s="7">
        <f t="shared" si="101"/>
        <v>50.20192307692308</v>
      </c>
      <c r="P3219" t="s">
        <v>8277</v>
      </c>
      <c r="Q3219" s="8" t="s">
        <v>8278</v>
      </c>
    </row>
    <row r="3220" spans="1:17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100"/>
        <v>102</v>
      </c>
      <c r="O3220" s="7">
        <f t="shared" si="101"/>
        <v>66.586956521739125</v>
      </c>
      <c r="P3220" t="s">
        <v>8277</v>
      </c>
      <c r="Q3220" s="8" t="s">
        <v>8278</v>
      </c>
    </row>
    <row r="3221" spans="1:17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100"/>
        <v>100</v>
      </c>
      <c r="O3221" s="7">
        <f t="shared" si="101"/>
        <v>168.25210084033614</v>
      </c>
      <c r="P3221" t="s">
        <v>8277</v>
      </c>
      <c r="Q3221" s="8" t="s">
        <v>8278</v>
      </c>
    </row>
    <row r="3222" spans="1:17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100"/>
        <v>101</v>
      </c>
      <c r="O3222" s="7">
        <f t="shared" si="101"/>
        <v>256.37288135593218</v>
      </c>
      <c r="P3222" t="s">
        <v>8277</v>
      </c>
      <c r="Q3222" s="8" t="s">
        <v>8278</v>
      </c>
    </row>
    <row r="3223" spans="1:17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100"/>
        <v>103</v>
      </c>
      <c r="O3223" s="7">
        <f t="shared" si="101"/>
        <v>36.610619469026545</v>
      </c>
      <c r="P3223" t="s">
        <v>8277</v>
      </c>
      <c r="Q3223" s="8" t="s">
        <v>8278</v>
      </c>
    </row>
    <row r="3224" spans="1:17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100"/>
        <v>125</v>
      </c>
      <c r="O3224" s="7">
        <f t="shared" si="101"/>
        <v>37.142857142857146</v>
      </c>
      <c r="P3224" t="s">
        <v>8277</v>
      </c>
      <c r="Q3224" s="8" t="s">
        <v>8278</v>
      </c>
    </row>
    <row r="3225" spans="1:17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100"/>
        <v>110</v>
      </c>
      <c r="O3225" s="7">
        <f t="shared" si="101"/>
        <v>45.878378378378379</v>
      </c>
      <c r="P3225" t="s">
        <v>8277</v>
      </c>
      <c r="Q3225" s="8" t="s">
        <v>8278</v>
      </c>
    </row>
    <row r="3226" spans="1:17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100"/>
        <v>102</v>
      </c>
      <c r="O3226" s="7">
        <f t="shared" si="101"/>
        <v>141.71296296296296</v>
      </c>
      <c r="P3226" t="s">
        <v>8277</v>
      </c>
      <c r="Q3226" s="8" t="s">
        <v>8278</v>
      </c>
    </row>
    <row r="3227" spans="1:17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100"/>
        <v>102</v>
      </c>
      <c r="O3227" s="7">
        <f t="shared" si="101"/>
        <v>52.487179487179489</v>
      </c>
      <c r="P3227" t="s">
        <v>8277</v>
      </c>
      <c r="Q3227" s="8" t="s">
        <v>8278</v>
      </c>
    </row>
    <row r="3228" spans="1:17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100"/>
        <v>104</v>
      </c>
      <c r="O3228" s="7">
        <f t="shared" si="101"/>
        <v>59.523809523809526</v>
      </c>
      <c r="P3228" t="s">
        <v>8277</v>
      </c>
      <c r="Q3228" s="8" t="s">
        <v>8278</v>
      </c>
    </row>
    <row r="3229" spans="1:17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100"/>
        <v>125</v>
      </c>
      <c r="O3229" s="7">
        <f t="shared" si="101"/>
        <v>50</v>
      </c>
      <c r="P3229" t="s">
        <v>8277</v>
      </c>
      <c r="Q3229" s="8" t="s">
        <v>8278</v>
      </c>
    </row>
    <row r="3230" spans="1:17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100"/>
        <v>102</v>
      </c>
      <c r="O3230" s="7">
        <f t="shared" si="101"/>
        <v>193.62162162162161</v>
      </c>
      <c r="P3230" t="s">
        <v>8277</v>
      </c>
      <c r="Q3230" s="8" t="s">
        <v>8278</v>
      </c>
    </row>
    <row r="3231" spans="1:17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100"/>
        <v>108</v>
      </c>
      <c r="O3231" s="7">
        <f t="shared" si="101"/>
        <v>106.79702970297029</v>
      </c>
      <c r="P3231" t="s">
        <v>8277</v>
      </c>
      <c r="Q3231" s="8" t="s">
        <v>8278</v>
      </c>
    </row>
    <row r="3232" spans="1:17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100"/>
        <v>110</v>
      </c>
      <c r="O3232" s="7">
        <f t="shared" si="101"/>
        <v>77.21621621621621</v>
      </c>
      <c r="P3232" t="s">
        <v>8277</v>
      </c>
      <c r="Q3232" s="8" t="s">
        <v>8278</v>
      </c>
    </row>
    <row r="3233" spans="1:17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100"/>
        <v>161</v>
      </c>
      <c r="O3233" s="7">
        <f t="shared" si="101"/>
        <v>57.5</v>
      </c>
      <c r="P3233" t="s">
        <v>8277</v>
      </c>
      <c r="Q3233" s="8" t="s">
        <v>8278</v>
      </c>
    </row>
    <row r="3234" spans="1:17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100"/>
        <v>131</v>
      </c>
      <c r="O3234" s="7">
        <f t="shared" si="101"/>
        <v>50.46153846153846</v>
      </c>
      <c r="P3234" t="s">
        <v>8277</v>
      </c>
      <c r="Q3234" s="8" t="s">
        <v>8278</v>
      </c>
    </row>
    <row r="3235" spans="1:17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100"/>
        <v>119</v>
      </c>
      <c r="O3235" s="7">
        <f t="shared" si="101"/>
        <v>97.377049180327873</v>
      </c>
      <c r="P3235" t="s">
        <v>8277</v>
      </c>
      <c r="Q3235" s="8" t="s">
        <v>8278</v>
      </c>
    </row>
    <row r="3236" spans="1:17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100"/>
        <v>100</v>
      </c>
      <c r="O3236" s="7">
        <f t="shared" si="101"/>
        <v>34.91921739130435</v>
      </c>
      <c r="P3236" t="s">
        <v>8277</v>
      </c>
      <c r="Q3236" s="8" t="s">
        <v>8278</v>
      </c>
    </row>
    <row r="3237" spans="1:17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100"/>
        <v>103</v>
      </c>
      <c r="O3237" s="7">
        <f t="shared" si="101"/>
        <v>85.530386740331494</v>
      </c>
      <c r="P3237" t="s">
        <v>8277</v>
      </c>
      <c r="Q3237" s="8" t="s">
        <v>8278</v>
      </c>
    </row>
    <row r="3238" spans="1:17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100"/>
        <v>101</v>
      </c>
      <c r="O3238" s="7">
        <f t="shared" si="101"/>
        <v>182.90909090909091</v>
      </c>
      <c r="P3238" t="s">
        <v>8277</v>
      </c>
      <c r="Q3238" s="8" t="s">
        <v>8278</v>
      </c>
    </row>
    <row r="3239" spans="1:17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100"/>
        <v>101</v>
      </c>
      <c r="O3239" s="7">
        <f t="shared" si="101"/>
        <v>131.13620817843866</v>
      </c>
      <c r="P3239" t="s">
        <v>8277</v>
      </c>
      <c r="Q3239" s="8" t="s">
        <v>8278</v>
      </c>
    </row>
    <row r="3240" spans="1:17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100"/>
        <v>112</v>
      </c>
      <c r="O3240" s="7">
        <f t="shared" si="101"/>
        <v>39.810126582278478</v>
      </c>
      <c r="P3240" t="s">
        <v>8277</v>
      </c>
      <c r="Q3240" s="8" t="s">
        <v>8278</v>
      </c>
    </row>
    <row r="3241" spans="1:17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100"/>
        <v>106</v>
      </c>
      <c r="O3241" s="7">
        <f t="shared" si="101"/>
        <v>59.701730769230764</v>
      </c>
      <c r="P3241" t="s">
        <v>8277</v>
      </c>
      <c r="Q3241" s="8" t="s">
        <v>8278</v>
      </c>
    </row>
    <row r="3242" spans="1:17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100"/>
        <v>101</v>
      </c>
      <c r="O3242" s="7">
        <f t="shared" si="101"/>
        <v>88.735294117647058</v>
      </c>
      <c r="P3242" t="s">
        <v>8277</v>
      </c>
      <c r="Q3242" s="8" t="s">
        <v>8278</v>
      </c>
    </row>
    <row r="3243" spans="1:17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100"/>
        <v>115</v>
      </c>
      <c r="O3243" s="7">
        <f t="shared" si="101"/>
        <v>58.688622754491021</v>
      </c>
      <c r="P3243" t="s">
        <v>8277</v>
      </c>
      <c r="Q3243" s="8" t="s">
        <v>8278</v>
      </c>
    </row>
    <row r="3244" spans="1:17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100"/>
        <v>127</v>
      </c>
      <c r="O3244" s="7">
        <f t="shared" si="101"/>
        <v>69.56513661202186</v>
      </c>
      <c r="P3244" t="s">
        <v>8277</v>
      </c>
      <c r="Q3244" s="8" t="s">
        <v>8278</v>
      </c>
    </row>
    <row r="3245" spans="1:17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100"/>
        <v>103</v>
      </c>
      <c r="O3245" s="7">
        <f t="shared" si="101"/>
        <v>115.87323943661971</v>
      </c>
      <c r="P3245" t="s">
        <v>8277</v>
      </c>
      <c r="Q3245" s="8" t="s">
        <v>8278</v>
      </c>
    </row>
    <row r="3246" spans="1:17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100"/>
        <v>103</v>
      </c>
      <c r="O3246" s="7">
        <f t="shared" si="101"/>
        <v>23.869565217391305</v>
      </c>
      <c r="P3246" t="s">
        <v>8277</v>
      </c>
      <c r="Q3246" s="8" t="s">
        <v>8278</v>
      </c>
    </row>
    <row r="3247" spans="1:17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100"/>
        <v>104</v>
      </c>
      <c r="O3247" s="7">
        <f t="shared" si="101"/>
        <v>81.125925925925927</v>
      </c>
      <c r="P3247" t="s">
        <v>8277</v>
      </c>
      <c r="Q3247" s="8" t="s">
        <v>8278</v>
      </c>
    </row>
    <row r="3248" spans="1:17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100"/>
        <v>111</v>
      </c>
      <c r="O3248" s="7">
        <f t="shared" si="101"/>
        <v>57.626943005181346</v>
      </c>
      <c r="P3248" t="s">
        <v>8277</v>
      </c>
      <c r="Q3248" s="8" t="s">
        <v>8278</v>
      </c>
    </row>
    <row r="3249" spans="1:17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100"/>
        <v>106</v>
      </c>
      <c r="O3249" s="7">
        <f t="shared" si="101"/>
        <v>46.429824561403507</v>
      </c>
      <c r="P3249" t="s">
        <v>8277</v>
      </c>
      <c r="Q3249" s="8" t="s">
        <v>8278</v>
      </c>
    </row>
    <row r="3250" spans="1:17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100"/>
        <v>101</v>
      </c>
      <c r="O3250" s="7">
        <f t="shared" si="101"/>
        <v>60.475000000000001</v>
      </c>
      <c r="P3250" t="s">
        <v>8277</v>
      </c>
      <c r="Q3250" s="8" t="s">
        <v>8278</v>
      </c>
    </row>
    <row r="3251" spans="1:17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100"/>
        <v>105</v>
      </c>
      <c r="O3251" s="7">
        <f t="shared" si="101"/>
        <v>65.579545454545453</v>
      </c>
      <c r="P3251" t="s">
        <v>8277</v>
      </c>
      <c r="Q3251" s="8" t="s">
        <v>8278</v>
      </c>
    </row>
    <row r="3252" spans="1:17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100"/>
        <v>102</v>
      </c>
      <c r="O3252" s="7">
        <f t="shared" si="101"/>
        <v>119.1924882629108</v>
      </c>
      <c r="P3252" t="s">
        <v>8277</v>
      </c>
      <c r="Q3252" s="8" t="s">
        <v>8278</v>
      </c>
    </row>
    <row r="3253" spans="1:17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100"/>
        <v>111</v>
      </c>
      <c r="O3253" s="7">
        <f t="shared" si="101"/>
        <v>83.05</v>
      </c>
      <c r="P3253" t="s">
        <v>8277</v>
      </c>
      <c r="Q3253" s="8" t="s">
        <v>8278</v>
      </c>
    </row>
    <row r="3254" spans="1:17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100"/>
        <v>128</v>
      </c>
      <c r="O3254" s="7">
        <f t="shared" si="101"/>
        <v>57.52</v>
      </c>
      <c r="P3254" t="s">
        <v>8277</v>
      </c>
      <c r="Q3254" s="8" t="s">
        <v>8278</v>
      </c>
    </row>
    <row r="3255" spans="1:17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100"/>
        <v>102</v>
      </c>
      <c r="O3255" s="7">
        <f t="shared" si="101"/>
        <v>177.08695652173913</v>
      </c>
      <c r="P3255" t="s">
        <v>8277</v>
      </c>
      <c r="Q3255" s="8" t="s">
        <v>8278</v>
      </c>
    </row>
    <row r="3256" spans="1:17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100"/>
        <v>101</v>
      </c>
      <c r="O3256" s="7">
        <f t="shared" si="101"/>
        <v>70.771505376344081</v>
      </c>
      <c r="P3256" t="s">
        <v>8277</v>
      </c>
      <c r="Q3256" s="8" t="s">
        <v>8278</v>
      </c>
    </row>
    <row r="3257" spans="1:17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100"/>
        <v>175</v>
      </c>
      <c r="O3257" s="7">
        <f t="shared" si="101"/>
        <v>29.166666666666668</v>
      </c>
      <c r="P3257" t="s">
        <v>8277</v>
      </c>
      <c r="Q3257" s="8" t="s">
        <v>8278</v>
      </c>
    </row>
    <row r="3258" spans="1:17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100"/>
        <v>128</v>
      </c>
      <c r="O3258" s="7">
        <f t="shared" si="101"/>
        <v>72.76136363636364</v>
      </c>
      <c r="P3258" t="s">
        <v>8277</v>
      </c>
      <c r="Q3258" s="8" t="s">
        <v>8278</v>
      </c>
    </row>
    <row r="3259" spans="1:17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100"/>
        <v>106</v>
      </c>
      <c r="O3259" s="7">
        <f t="shared" si="101"/>
        <v>51.853414634146333</v>
      </c>
      <c r="P3259" t="s">
        <v>8277</v>
      </c>
      <c r="Q3259" s="8" t="s">
        <v>8278</v>
      </c>
    </row>
    <row r="3260" spans="1:17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100"/>
        <v>105</v>
      </c>
      <c r="O3260" s="7">
        <f t="shared" si="101"/>
        <v>98.2</v>
      </c>
      <c r="P3260" t="s">
        <v>8277</v>
      </c>
      <c r="Q3260" s="8" t="s">
        <v>8278</v>
      </c>
    </row>
    <row r="3261" spans="1:17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100"/>
        <v>106</v>
      </c>
      <c r="O3261" s="7">
        <f t="shared" si="101"/>
        <v>251.7381443298969</v>
      </c>
      <c r="P3261" t="s">
        <v>8277</v>
      </c>
      <c r="Q3261" s="8" t="s">
        <v>8278</v>
      </c>
    </row>
    <row r="3262" spans="1:17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100"/>
        <v>109</v>
      </c>
      <c r="O3262" s="7">
        <f t="shared" si="101"/>
        <v>74.821917808219183</v>
      </c>
      <c r="P3262" t="s">
        <v>8277</v>
      </c>
      <c r="Q3262" s="8" t="s">
        <v>8278</v>
      </c>
    </row>
    <row r="3263" spans="1:17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100"/>
        <v>100</v>
      </c>
      <c r="O3263" s="7">
        <f t="shared" si="101"/>
        <v>67.65306122448979</v>
      </c>
      <c r="P3263" t="s">
        <v>8277</v>
      </c>
      <c r="Q3263" s="8" t="s">
        <v>8278</v>
      </c>
    </row>
    <row r="3264" spans="1:17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100"/>
        <v>103</v>
      </c>
      <c r="O3264" s="7">
        <f t="shared" si="101"/>
        <v>93.81343283582089</v>
      </c>
      <c r="P3264" t="s">
        <v>8277</v>
      </c>
      <c r="Q3264" s="8" t="s">
        <v>8278</v>
      </c>
    </row>
    <row r="3265" spans="1:17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100"/>
        <v>112</v>
      </c>
      <c r="O3265" s="7">
        <f t="shared" si="101"/>
        <v>41.237647058823526</v>
      </c>
      <c r="P3265" t="s">
        <v>8277</v>
      </c>
      <c r="Q3265" s="8" t="s">
        <v>8278</v>
      </c>
    </row>
    <row r="3266" spans="1:17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100"/>
        <v>103</v>
      </c>
      <c r="O3266" s="7">
        <f t="shared" si="101"/>
        <v>52.551020408163268</v>
      </c>
      <c r="P3266" t="s">
        <v>8277</v>
      </c>
      <c r="Q3266" s="8" t="s">
        <v>8278</v>
      </c>
    </row>
    <row r="3267" spans="1:17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102">ROUND(E3267/D3267*100,0)</f>
        <v>164</v>
      </c>
      <c r="O3267" s="7">
        <f t="shared" ref="O3267:O3330" si="103">IFERROR(E3267/L3267,"-")</f>
        <v>70.285714285714292</v>
      </c>
      <c r="P3267" t="s">
        <v>8277</v>
      </c>
      <c r="Q3267" s="8" t="s">
        <v>8278</v>
      </c>
    </row>
    <row r="3268" spans="1:17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102"/>
        <v>131</v>
      </c>
      <c r="O3268" s="7">
        <f t="shared" si="103"/>
        <v>48.325153374233132</v>
      </c>
      <c r="P3268" t="s">
        <v>8277</v>
      </c>
      <c r="Q3268" s="8" t="s">
        <v>8278</v>
      </c>
    </row>
    <row r="3269" spans="1:17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102"/>
        <v>102</v>
      </c>
      <c r="O3269" s="7">
        <f t="shared" si="103"/>
        <v>53.177083333333336</v>
      </c>
      <c r="P3269" t="s">
        <v>8277</v>
      </c>
      <c r="Q3269" s="8" t="s">
        <v>8278</v>
      </c>
    </row>
    <row r="3270" spans="1:17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102"/>
        <v>128</v>
      </c>
      <c r="O3270" s="7">
        <f t="shared" si="103"/>
        <v>60.952380952380949</v>
      </c>
      <c r="P3270" t="s">
        <v>8277</v>
      </c>
      <c r="Q3270" s="8" t="s">
        <v>8278</v>
      </c>
    </row>
    <row r="3271" spans="1:17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102"/>
        <v>102</v>
      </c>
      <c r="O3271" s="7">
        <f t="shared" si="103"/>
        <v>116</v>
      </c>
      <c r="P3271" t="s">
        <v>8277</v>
      </c>
      <c r="Q3271" s="8" t="s">
        <v>8278</v>
      </c>
    </row>
    <row r="3272" spans="1:17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102"/>
        <v>102</v>
      </c>
      <c r="O3272" s="7">
        <f t="shared" si="103"/>
        <v>61</v>
      </c>
      <c r="P3272" t="s">
        <v>8277</v>
      </c>
      <c r="Q3272" s="8" t="s">
        <v>8278</v>
      </c>
    </row>
    <row r="3273" spans="1:17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102"/>
        <v>130</v>
      </c>
      <c r="O3273" s="7">
        <f t="shared" si="103"/>
        <v>38.235294117647058</v>
      </c>
      <c r="P3273" t="s">
        <v>8277</v>
      </c>
      <c r="Q3273" s="8" t="s">
        <v>8278</v>
      </c>
    </row>
    <row r="3274" spans="1:17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102"/>
        <v>154</v>
      </c>
      <c r="O3274" s="7">
        <f t="shared" si="103"/>
        <v>106.50344827586207</v>
      </c>
      <c r="P3274" t="s">
        <v>8277</v>
      </c>
      <c r="Q3274" s="8" t="s">
        <v>8278</v>
      </c>
    </row>
    <row r="3275" spans="1:17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102"/>
        <v>107</v>
      </c>
      <c r="O3275" s="7">
        <f t="shared" si="103"/>
        <v>204.57142857142858</v>
      </c>
      <c r="P3275" t="s">
        <v>8277</v>
      </c>
      <c r="Q3275" s="8" t="s">
        <v>8278</v>
      </c>
    </row>
    <row r="3276" spans="1:17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102"/>
        <v>101</v>
      </c>
      <c r="O3276" s="7">
        <f t="shared" si="103"/>
        <v>54.912587412587413</v>
      </c>
      <c r="P3276" t="s">
        <v>8277</v>
      </c>
      <c r="Q3276" s="8" t="s">
        <v>8278</v>
      </c>
    </row>
    <row r="3277" spans="1:17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102"/>
        <v>100</v>
      </c>
      <c r="O3277" s="7">
        <f t="shared" si="103"/>
        <v>150.41666666666666</v>
      </c>
      <c r="P3277" t="s">
        <v>8277</v>
      </c>
      <c r="Q3277" s="8" t="s">
        <v>8278</v>
      </c>
    </row>
    <row r="3278" spans="1:17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102"/>
        <v>117</v>
      </c>
      <c r="O3278" s="7">
        <f t="shared" si="103"/>
        <v>52.58</v>
      </c>
      <c r="P3278" t="s">
        <v>8277</v>
      </c>
      <c r="Q3278" s="8" t="s">
        <v>8278</v>
      </c>
    </row>
    <row r="3279" spans="1:17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102"/>
        <v>109</v>
      </c>
      <c r="O3279" s="7">
        <f t="shared" si="103"/>
        <v>54.3</v>
      </c>
      <c r="P3279" t="s">
        <v>8277</v>
      </c>
      <c r="Q3279" s="8" t="s">
        <v>8278</v>
      </c>
    </row>
    <row r="3280" spans="1:17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102"/>
        <v>103</v>
      </c>
      <c r="O3280" s="7">
        <f t="shared" si="103"/>
        <v>76.029411764705884</v>
      </c>
      <c r="P3280" t="s">
        <v>8277</v>
      </c>
      <c r="Q3280" s="8" t="s">
        <v>8278</v>
      </c>
    </row>
    <row r="3281" spans="1:17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102"/>
        <v>114</v>
      </c>
      <c r="O3281" s="7">
        <f t="shared" si="103"/>
        <v>105.2063492063492</v>
      </c>
      <c r="P3281" t="s">
        <v>8277</v>
      </c>
      <c r="Q3281" s="8" t="s">
        <v>8278</v>
      </c>
    </row>
    <row r="3282" spans="1:17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102"/>
        <v>103</v>
      </c>
      <c r="O3282" s="7">
        <f t="shared" si="103"/>
        <v>68.666666666666671</v>
      </c>
      <c r="P3282" t="s">
        <v>8277</v>
      </c>
      <c r="Q3282" s="8" t="s">
        <v>8278</v>
      </c>
    </row>
    <row r="3283" spans="1:17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102"/>
        <v>122</v>
      </c>
      <c r="O3283" s="7">
        <f t="shared" si="103"/>
        <v>129.36170212765958</v>
      </c>
      <c r="P3283" t="s">
        <v>8277</v>
      </c>
      <c r="Q3283" s="8" t="s">
        <v>8278</v>
      </c>
    </row>
    <row r="3284" spans="1:17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102"/>
        <v>103</v>
      </c>
      <c r="O3284" s="7">
        <f t="shared" si="103"/>
        <v>134.26371308016877</v>
      </c>
      <c r="P3284" t="s">
        <v>8277</v>
      </c>
      <c r="Q3284" s="8" t="s">
        <v>8278</v>
      </c>
    </row>
    <row r="3285" spans="1:17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102"/>
        <v>105</v>
      </c>
      <c r="O3285" s="7">
        <f t="shared" si="103"/>
        <v>17.829787234042552</v>
      </c>
      <c r="P3285" t="s">
        <v>8277</v>
      </c>
      <c r="Q3285" s="8" t="s">
        <v>8278</v>
      </c>
    </row>
    <row r="3286" spans="1:17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102"/>
        <v>102</v>
      </c>
      <c r="O3286" s="7">
        <f t="shared" si="103"/>
        <v>203.2</v>
      </c>
      <c r="P3286" t="s">
        <v>8277</v>
      </c>
      <c r="Q3286" s="8" t="s">
        <v>8278</v>
      </c>
    </row>
    <row r="3287" spans="1:17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102"/>
        <v>112</v>
      </c>
      <c r="O3287" s="7">
        <f t="shared" si="103"/>
        <v>69.18518518518519</v>
      </c>
      <c r="P3287" t="s">
        <v>8277</v>
      </c>
      <c r="Q3287" s="8" t="s">
        <v>8278</v>
      </c>
    </row>
    <row r="3288" spans="1:17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102"/>
        <v>102</v>
      </c>
      <c r="O3288" s="7">
        <f t="shared" si="103"/>
        <v>125.12295081967213</v>
      </c>
      <c r="P3288" t="s">
        <v>8277</v>
      </c>
      <c r="Q3288" s="8" t="s">
        <v>8278</v>
      </c>
    </row>
    <row r="3289" spans="1:17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102"/>
        <v>100</v>
      </c>
      <c r="O3289" s="7">
        <f t="shared" si="103"/>
        <v>73.529411764705884</v>
      </c>
      <c r="P3289" t="s">
        <v>8277</v>
      </c>
      <c r="Q3289" s="8" t="s">
        <v>8278</v>
      </c>
    </row>
    <row r="3290" spans="1:17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102"/>
        <v>100</v>
      </c>
      <c r="O3290" s="7">
        <f t="shared" si="103"/>
        <v>48.437149758454105</v>
      </c>
      <c r="P3290" t="s">
        <v>8277</v>
      </c>
      <c r="Q3290" s="8" t="s">
        <v>8278</v>
      </c>
    </row>
    <row r="3291" spans="1:17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102"/>
        <v>133</v>
      </c>
      <c r="O3291" s="7">
        <f t="shared" si="103"/>
        <v>26.608400000000003</v>
      </c>
      <c r="P3291" t="s">
        <v>8277</v>
      </c>
      <c r="Q3291" s="8" t="s">
        <v>8278</v>
      </c>
    </row>
    <row r="3292" spans="1:17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102"/>
        <v>121</v>
      </c>
      <c r="O3292" s="7">
        <f t="shared" si="103"/>
        <v>33.666666666666664</v>
      </c>
      <c r="P3292" t="s">
        <v>8277</v>
      </c>
      <c r="Q3292" s="8" t="s">
        <v>8278</v>
      </c>
    </row>
    <row r="3293" spans="1:17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102"/>
        <v>114</v>
      </c>
      <c r="O3293" s="7">
        <f t="shared" si="103"/>
        <v>40.714285714285715</v>
      </c>
      <c r="P3293" t="s">
        <v>8277</v>
      </c>
      <c r="Q3293" s="8" t="s">
        <v>8278</v>
      </c>
    </row>
    <row r="3294" spans="1:17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102"/>
        <v>286</v>
      </c>
      <c r="O3294" s="7">
        <f t="shared" si="103"/>
        <v>19.266666666666666</v>
      </c>
      <c r="P3294" t="s">
        <v>8277</v>
      </c>
      <c r="Q3294" s="8" t="s">
        <v>8278</v>
      </c>
    </row>
    <row r="3295" spans="1:17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102"/>
        <v>170</v>
      </c>
      <c r="O3295" s="7">
        <f t="shared" si="103"/>
        <v>84.285714285714292</v>
      </c>
      <c r="P3295" t="s">
        <v>8277</v>
      </c>
      <c r="Q3295" s="8" t="s">
        <v>8278</v>
      </c>
    </row>
    <row r="3296" spans="1:17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102"/>
        <v>118</v>
      </c>
      <c r="O3296" s="7">
        <f t="shared" si="103"/>
        <v>29.583333333333332</v>
      </c>
      <c r="P3296" t="s">
        <v>8277</v>
      </c>
      <c r="Q3296" s="8" t="s">
        <v>8278</v>
      </c>
    </row>
    <row r="3297" spans="1:17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102"/>
        <v>103</v>
      </c>
      <c r="O3297" s="7">
        <f t="shared" si="103"/>
        <v>26.667037037037037</v>
      </c>
      <c r="P3297" t="s">
        <v>8277</v>
      </c>
      <c r="Q3297" s="8" t="s">
        <v>8278</v>
      </c>
    </row>
    <row r="3298" spans="1:17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102"/>
        <v>144</v>
      </c>
      <c r="O3298" s="7">
        <f t="shared" si="103"/>
        <v>45.978723404255319</v>
      </c>
      <c r="P3298" t="s">
        <v>8277</v>
      </c>
      <c r="Q3298" s="8" t="s">
        <v>8278</v>
      </c>
    </row>
    <row r="3299" spans="1:17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102"/>
        <v>100</v>
      </c>
      <c r="O3299" s="7">
        <f t="shared" si="103"/>
        <v>125.09090909090909</v>
      </c>
      <c r="P3299" t="s">
        <v>8277</v>
      </c>
      <c r="Q3299" s="8" t="s">
        <v>8278</v>
      </c>
    </row>
    <row r="3300" spans="1:17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102"/>
        <v>102</v>
      </c>
      <c r="O3300" s="7">
        <f t="shared" si="103"/>
        <v>141.29166666666666</v>
      </c>
      <c r="P3300" t="s">
        <v>8277</v>
      </c>
      <c r="Q3300" s="8" t="s">
        <v>8278</v>
      </c>
    </row>
    <row r="3301" spans="1:17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102"/>
        <v>116</v>
      </c>
      <c r="O3301" s="7">
        <f t="shared" si="103"/>
        <v>55.333333333333336</v>
      </c>
      <c r="P3301" t="s">
        <v>8277</v>
      </c>
      <c r="Q3301" s="8" t="s">
        <v>8278</v>
      </c>
    </row>
    <row r="3302" spans="1:17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102"/>
        <v>136</v>
      </c>
      <c r="O3302" s="7">
        <f t="shared" si="103"/>
        <v>46.420454545454547</v>
      </c>
      <c r="P3302" t="s">
        <v>8277</v>
      </c>
      <c r="Q3302" s="8" t="s">
        <v>8278</v>
      </c>
    </row>
    <row r="3303" spans="1:17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102"/>
        <v>133</v>
      </c>
      <c r="O3303" s="7">
        <f t="shared" si="103"/>
        <v>57.2</v>
      </c>
      <c r="P3303" t="s">
        <v>8277</v>
      </c>
      <c r="Q3303" s="8" t="s">
        <v>8278</v>
      </c>
    </row>
    <row r="3304" spans="1:17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102"/>
        <v>103</v>
      </c>
      <c r="O3304" s="7">
        <f t="shared" si="103"/>
        <v>173.7</v>
      </c>
      <c r="P3304" t="s">
        <v>8277</v>
      </c>
      <c r="Q3304" s="8" t="s">
        <v>8278</v>
      </c>
    </row>
    <row r="3305" spans="1:17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102"/>
        <v>116</v>
      </c>
      <c r="O3305" s="7">
        <f t="shared" si="103"/>
        <v>59.6</v>
      </c>
      <c r="P3305" t="s">
        <v>8277</v>
      </c>
      <c r="Q3305" s="8" t="s">
        <v>8278</v>
      </c>
    </row>
    <row r="3306" spans="1:17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102"/>
        <v>105</v>
      </c>
      <c r="O3306" s="7">
        <f t="shared" si="103"/>
        <v>89.585714285714289</v>
      </c>
      <c r="P3306" t="s">
        <v>8277</v>
      </c>
      <c r="Q3306" s="8" t="s">
        <v>8278</v>
      </c>
    </row>
    <row r="3307" spans="1:17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102"/>
        <v>102</v>
      </c>
      <c r="O3307" s="7">
        <f t="shared" si="103"/>
        <v>204.05</v>
      </c>
      <c r="P3307" t="s">
        <v>8277</v>
      </c>
      <c r="Q3307" s="8" t="s">
        <v>8278</v>
      </c>
    </row>
    <row r="3308" spans="1:17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102"/>
        <v>175</v>
      </c>
      <c r="O3308" s="7">
        <f t="shared" si="103"/>
        <v>48.703703703703702</v>
      </c>
      <c r="P3308" t="s">
        <v>8277</v>
      </c>
      <c r="Q3308" s="8" t="s">
        <v>8278</v>
      </c>
    </row>
    <row r="3309" spans="1:17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102"/>
        <v>107</v>
      </c>
      <c r="O3309" s="7">
        <f t="shared" si="103"/>
        <v>53.339999999999996</v>
      </c>
      <c r="P3309" t="s">
        <v>8277</v>
      </c>
      <c r="Q3309" s="8" t="s">
        <v>8278</v>
      </c>
    </row>
    <row r="3310" spans="1:17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102"/>
        <v>122</v>
      </c>
      <c r="O3310" s="7">
        <f t="shared" si="103"/>
        <v>75.087719298245617</v>
      </c>
      <c r="P3310" t="s">
        <v>8277</v>
      </c>
      <c r="Q3310" s="8" t="s">
        <v>8278</v>
      </c>
    </row>
    <row r="3311" spans="1:17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102"/>
        <v>159</v>
      </c>
      <c r="O3311" s="7">
        <f t="shared" si="103"/>
        <v>18</v>
      </c>
      <c r="P3311" t="s">
        <v>8277</v>
      </c>
      <c r="Q3311" s="8" t="s">
        <v>8278</v>
      </c>
    </row>
    <row r="3312" spans="1:17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102"/>
        <v>100</v>
      </c>
      <c r="O3312" s="7">
        <f t="shared" si="103"/>
        <v>209.83870967741936</v>
      </c>
      <c r="P3312" t="s">
        <v>8277</v>
      </c>
      <c r="Q3312" s="8" t="s">
        <v>8278</v>
      </c>
    </row>
    <row r="3313" spans="1:17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102"/>
        <v>110</v>
      </c>
      <c r="O3313" s="7">
        <f t="shared" si="103"/>
        <v>61.022222222222226</v>
      </c>
      <c r="P3313" t="s">
        <v>8277</v>
      </c>
      <c r="Q3313" s="8" t="s">
        <v>8278</v>
      </c>
    </row>
    <row r="3314" spans="1:17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102"/>
        <v>100</v>
      </c>
      <c r="O3314" s="7">
        <f t="shared" si="103"/>
        <v>61</v>
      </c>
      <c r="P3314" t="s">
        <v>8277</v>
      </c>
      <c r="Q3314" s="8" t="s">
        <v>8278</v>
      </c>
    </row>
    <row r="3315" spans="1:17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102"/>
        <v>116</v>
      </c>
      <c r="O3315" s="7">
        <f t="shared" si="103"/>
        <v>80.034482758620683</v>
      </c>
      <c r="P3315" t="s">
        <v>8277</v>
      </c>
      <c r="Q3315" s="8" t="s">
        <v>8278</v>
      </c>
    </row>
    <row r="3316" spans="1:17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102"/>
        <v>211</v>
      </c>
      <c r="O3316" s="7">
        <f t="shared" si="103"/>
        <v>29.068965517241381</v>
      </c>
      <c r="P3316" t="s">
        <v>8277</v>
      </c>
      <c r="Q3316" s="8" t="s">
        <v>8278</v>
      </c>
    </row>
    <row r="3317" spans="1:17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102"/>
        <v>110</v>
      </c>
      <c r="O3317" s="7">
        <f t="shared" si="103"/>
        <v>49.438202247191015</v>
      </c>
      <c r="P3317" t="s">
        <v>8277</v>
      </c>
      <c r="Q3317" s="8" t="s">
        <v>8278</v>
      </c>
    </row>
    <row r="3318" spans="1:17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102"/>
        <v>100</v>
      </c>
      <c r="O3318" s="7">
        <f t="shared" si="103"/>
        <v>93.977440000000001</v>
      </c>
      <c r="P3318" t="s">
        <v>8277</v>
      </c>
      <c r="Q3318" s="8" t="s">
        <v>8278</v>
      </c>
    </row>
    <row r="3319" spans="1:17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102"/>
        <v>106</v>
      </c>
      <c r="O3319" s="7">
        <f t="shared" si="103"/>
        <v>61.944444444444443</v>
      </c>
      <c r="P3319" t="s">
        <v>8277</v>
      </c>
      <c r="Q3319" s="8" t="s">
        <v>8278</v>
      </c>
    </row>
    <row r="3320" spans="1:17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102"/>
        <v>126</v>
      </c>
      <c r="O3320" s="7">
        <f t="shared" si="103"/>
        <v>78.5</v>
      </c>
      <c r="P3320" t="s">
        <v>8277</v>
      </c>
      <c r="Q3320" s="8" t="s">
        <v>8278</v>
      </c>
    </row>
    <row r="3321" spans="1:17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102"/>
        <v>108</v>
      </c>
      <c r="O3321" s="7">
        <f t="shared" si="103"/>
        <v>33.75</v>
      </c>
      <c r="P3321" t="s">
        <v>8277</v>
      </c>
      <c r="Q3321" s="8" t="s">
        <v>8278</v>
      </c>
    </row>
    <row r="3322" spans="1:17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102"/>
        <v>101</v>
      </c>
      <c r="O3322" s="7">
        <f t="shared" si="103"/>
        <v>66.44736842105263</v>
      </c>
      <c r="P3322" t="s">
        <v>8277</v>
      </c>
      <c r="Q3322" s="8" t="s">
        <v>8278</v>
      </c>
    </row>
    <row r="3323" spans="1:17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102"/>
        <v>107</v>
      </c>
      <c r="O3323" s="7">
        <f t="shared" si="103"/>
        <v>35.799999999999997</v>
      </c>
      <c r="P3323" t="s">
        <v>8277</v>
      </c>
      <c r="Q3323" s="8" t="s">
        <v>8278</v>
      </c>
    </row>
    <row r="3324" spans="1:17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102"/>
        <v>102</v>
      </c>
      <c r="O3324" s="7">
        <f t="shared" si="103"/>
        <v>145.65217391304347</v>
      </c>
      <c r="P3324" t="s">
        <v>8277</v>
      </c>
      <c r="Q3324" s="8" t="s">
        <v>8278</v>
      </c>
    </row>
    <row r="3325" spans="1:17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102"/>
        <v>126</v>
      </c>
      <c r="O3325" s="7">
        <f t="shared" si="103"/>
        <v>25.693877551020407</v>
      </c>
      <c r="P3325" t="s">
        <v>8277</v>
      </c>
      <c r="Q3325" s="8" t="s">
        <v>8278</v>
      </c>
    </row>
    <row r="3326" spans="1:17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102"/>
        <v>102</v>
      </c>
      <c r="O3326" s="7">
        <f t="shared" si="103"/>
        <v>152.5</v>
      </c>
      <c r="P3326" t="s">
        <v>8277</v>
      </c>
      <c r="Q3326" s="8" t="s">
        <v>8278</v>
      </c>
    </row>
    <row r="3327" spans="1:17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102"/>
        <v>113</v>
      </c>
      <c r="O3327" s="7">
        <f t="shared" si="103"/>
        <v>30</v>
      </c>
      <c r="P3327" t="s">
        <v>8277</v>
      </c>
      <c r="Q3327" s="8" t="s">
        <v>8278</v>
      </c>
    </row>
    <row r="3328" spans="1:17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102"/>
        <v>101</v>
      </c>
      <c r="O3328" s="7">
        <f t="shared" si="103"/>
        <v>142.28070175438597</v>
      </c>
      <c r="P3328" t="s">
        <v>8277</v>
      </c>
      <c r="Q3328" s="8" t="s">
        <v>8278</v>
      </c>
    </row>
    <row r="3329" spans="1:17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102"/>
        <v>101</v>
      </c>
      <c r="O3329" s="7">
        <f t="shared" si="103"/>
        <v>24.545454545454547</v>
      </c>
      <c r="P3329" t="s">
        <v>8277</v>
      </c>
      <c r="Q3329" s="8" t="s">
        <v>8278</v>
      </c>
    </row>
    <row r="3330" spans="1:17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102"/>
        <v>146</v>
      </c>
      <c r="O3330" s="7">
        <f t="shared" si="103"/>
        <v>292.77777777777777</v>
      </c>
      <c r="P3330" t="s">
        <v>8277</v>
      </c>
      <c r="Q3330" s="8" t="s">
        <v>8278</v>
      </c>
    </row>
    <row r="3331" spans="1:17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104">ROUND(E3331/D3331*100,0)</f>
        <v>117</v>
      </c>
      <c r="O3331" s="7">
        <f t="shared" ref="O3331:O3394" si="105">IFERROR(E3331/L3331,"-")</f>
        <v>44.92307692307692</v>
      </c>
      <c r="P3331" t="s">
        <v>8277</v>
      </c>
      <c r="Q3331" s="8" t="s">
        <v>8278</v>
      </c>
    </row>
    <row r="3332" spans="1:17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104"/>
        <v>106</v>
      </c>
      <c r="O3332" s="7">
        <f t="shared" si="105"/>
        <v>23.10144927536232</v>
      </c>
      <c r="P3332" t="s">
        <v>8277</v>
      </c>
      <c r="Q3332" s="8" t="s">
        <v>8278</v>
      </c>
    </row>
    <row r="3333" spans="1:17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104"/>
        <v>105</v>
      </c>
      <c r="O3333" s="7">
        <f t="shared" si="105"/>
        <v>80.400000000000006</v>
      </c>
      <c r="P3333" t="s">
        <v>8277</v>
      </c>
      <c r="Q3333" s="8" t="s">
        <v>8278</v>
      </c>
    </row>
    <row r="3334" spans="1:17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104"/>
        <v>100</v>
      </c>
      <c r="O3334" s="7">
        <f t="shared" si="105"/>
        <v>72.289156626506028</v>
      </c>
      <c r="P3334" t="s">
        <v>8277</v>
      </c>
      <c r="Q3334" s="8" t="s">
        <v>8278</v>
      </c>
    </row>
    <row r="3335" spans="1:17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104"/>
        <v>105</v>
      </c>
      <c r="O3335" s="7">
        <f t="shared" si="105"/>
        <v>32.972972972972975</v>
      </c>
      <c r="P3335" t="s">
        <v>8277</v>
      </c>
      <c r="Q3335" s="8" t="s">
        <v>8278</v>
      </c>
    </row>
    <row r="3336" spans="1:17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104"/>
        <v>139</v>
      </c>
      <c r="O3336" s="7">
        <f t="shared" si="105"/>
        <v>116.65217391304348</v>
      </c>
      <c r="P3336" t="s">
        <v>8277</v>
      </c>
      <c r="Q3336" s="8" t="s">
        <v>8278</v>
      </c>
    </row>
    <row r="3337" spans="1:17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104"/>
        <v>100</v>
      </c>
      <c r="O3337" s="7">
        <f t="shared" si="105"/>
        <v>79.61904761904762</v>
      </c>
      <c r="P3337" t="s">
        <v>8277</v>
      </c>
      <c r="Q3337" s="8" t="s">
        <v>8278</v>
      </c>
    </row>
    <row r="3338" spans="1:17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104"/>
        <v>100</v>
      </c>
      <c r="O3338" s="7">
        <f t="shared" si="105"/>
        <v>27.777777777777779</v>
      </c>
      <c r="P3338" t="s">
        <v>8277</v>
      </c>
      <c r="Q3338" s="8" t="s">
        <v>8278</v>
      </c>
    </row>
    <row r="3339" spans="1:17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104"/>
        <v>110</v>
      </c>
      <c r="O3339" s="7">
        <f t="shared" si="105"/>
        <v>81.029411764705884</v>
      </c>
      <c r="P3339" t="s">
        <v>8277</v>
      </c>
      <c r="Q3339" s="8" t="s">
        <v>8278</v>
      </c>
    </row>
    <row r="3340" spans="1:17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104"/>
        <v>102</v>
      </c>
      <c r="O3340" s="7">
        <f t="shared" si="105"/>
        <v>136.84821428571428</v>
      </c>
      <c r="P3340" t="s">
        <v>8277</v>
      </c>
      <c r="Q3340" s="8" t="s">
        <v>8278</v>
      </c>
    </row>
    <row r="3341" spans="1:17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104"/>
        <v>104</v>
      </c>
      <c r="O3341" s="7">
        <f t="shared" si="105"/>
        <v>177.61702127659575</v>
      </c>
      <c r="P3341" t="s">
        <v>8277</v>
      </c>
      <c r="Q3341" s="8" t="s">
        <v>8278</v>
      </c>
    </row>
    <row r="3342" spans="1:17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104"/>
        <v>138</v>
      </c>
      <c r="O3342" s="7">
        <f t="shared" si="105"/>
        <v>109.07894736842105</v>
      </c>
      <c r="P3342" t="s">
        <v>8277</v>
      </c>
      <c r="Q3342" s="8" t="s">
        <v>8278</v>
      </c>
    </row>
    <row r="3343" spans="1:17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104"/>
        <v>100</v>
      </c>
      <c r="O3343" s="7">
        <f t="shared" si="105"/>
        <v>119.64285714285714</v>
      </c>
      <c r="P3343" t="s">
        <v>8277</v>
      </c>
      <c r="Q3343" s="8" t="s">
        <v>8278</v>
      </c>
    </row>
    <row r="3344" spans="1:17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104"/>
        <v>102</v>
      </c>
      <c r="O3344" s="7">
        <f t="shared" si="105"/>
        <v>78.205128205128204</v>
      </c>
      <c r="P3344" t="s">
        <v>8277</v>
      </c>
      <c r="Q3344" s="8" t="s">
        <v>8278</v>
      </c>
    </row>
    <row r="3345" spans="1:17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104"/>
        <v>171</v>
      </c>
      <c r="O3345" s="7">
        <f t="shared" si="105"/>
        <v>52.173913043478258</v>
      </c>
      <c r="P3345" t="s">
        <v>8277</v>
      </c>
      <c r="Q3345" s="8" t="s">
        <v>8278</v>
      </c>
    </row>
    <row r="3346" spans="1:17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104"/>
        <v>101</v>
      </c>
      <c r="O3346" s="7">
        <f t="shared" si="105"/>
        <v>114.125</v>
      </c>
      <c r="P3346" t="s">
        <v>8277</v>
      </c>
      <c r="Q3346" s="8" t="s">
        <v>8278</v>
      </c>
    </row>
    <row r="3347" spans="1:17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104"/>
        <v>130</v>
      </c>
      <c r="O3347" s="7">
        <f t="shared" si="105"/>
        <v>50</v>
      </c>
      <c r="P3347" t="s">
        <v>8277</v>
      </c>
      <c r="Q3347" s="8" t="s">
        <v>8278</v>
      </c>
    </row>
    <row r="3348" spans="1:17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104"/>
        <v>110</v>
      </c>
      <c r="O3348" s="7">
        <f t="shared" si="105"/>
        <v>91.666666666666671</v>
      </c>
      <c r="P3348" t="s">
        <v>8277</v>
      </c>
      <c r="Q3348" s="8" t="s">
        <v>8278</v>
      </c>
    </row>
    <row r="3349" spans="1:17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104"/>
        <v>119</v>
      </c>
      <c r="O3349" s="7">
        <f t="shared" si="105"/>
        <v>108.59090909090909</v>
      </c>
      <c r="P3349" t="s">
        <v>8277</v>
      </c>
      <c r="Q3349" s="8" t="s">
        <v>8278</v>
      </c>
    </row>
    <row r="3350" spans="1:17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104"/>
        <v>100</v>
      </c>
      <c r="O3350" s="7">
        <f t="shared" si="105"/>
        <v>69.822784810126578</v>
      </c>
      <c r="P3350" t="s">
        <v>8277</v>
      </c>
      <c r="Q3350" s="8" t="s">
        <v>8278</v>
      </c>
    </row>
    <row r="3351" spans="1:17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104"/>
        <v>153</v>
      </c>
      <c r="O3351" s="7">
        <f t="shared" si="105"/>
        <v>109.57142857142857</v>
      </c>
      <c r="P3351" t="s">
        <v>8277</v>
      </c>
      <c r="Q3351" s="8" t="s">
        <v>8278</v>
      </c>
    </row>
    <row r="3352" spans="1:17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104"/>
        <v>104</v>
      </c>
      <c r="O3352" s="7">
        <f t="shared" si="105"/>
        <v>71.666666666666671</v>
      </c>
      <c r="P3352" t="s">
        <v>8277</v>
      </c>
      <c r="Q3352" s="8" t="s">
        <v>8278</v>
      </c>
    </row>
    <row r="3353" spans="1:17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104"/>
        <v>101</v>
      </c>
      <c r="O3353" s="7">
        <f t="shared" si="105"/>
        <v>93.611111111111114</v>
      </c>
      <c r="P3353" t="s">
        <v>8277</v>
      </c>
      <c r="Q3353" s="8" t="s">
        <v>8278</v>
      </c>
    </row>
    <row r="3354" spans="1:17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104"/>
        <v>108</v>
      </c>
      <c r="O3354" s="7">
        <f t="shared" si="105"/>
        <v>76.8</v>
      </c>
      <c r="P3354" t="s">
        <v>8277</v>
      </c>
      <c r="Q3354" s="8" t="s">
        <v>8278</v>
      </c>
    </row>
    <row r="3355" spans="1:17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104"/>
        <v>315</v>
      </c>
      <c r="O3355" s="7">
        <f t="shared" si="105"/>
        <v>35.795454545454547</v>
      </c>
      <c r="P3355" t="s">
        <v>8277</v>
      </c>
      <c r="Q3355" s="8" t="s">
        <v>8278</v>
      </c>
    </row>
    <row r="3356" spans="1:17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104"/>
        <v>102</v>
      </c>
      <c r="O3356" s="7">
        <f t="shared" si="105"/>
        <v>55.6</v>
      </c>
      <c r="P3356" t="s">
        <v>8277</v>
      </c>
      <c r="Q3356" s="8" t="s">
        <v>8278</v>
      </c>
    </row>
    <row r="3357" spans="1:17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104"/>
        <v>126</v>
      </c>
      <c r="O3357" s="7">
        <f t="shared" si="105"/>
        <v>147.33333333333334</v>
      </c>
      <c r="P3357" t="s">
        <v>8277</v>
      </c>
      <c r="Q3357" s="8" t="s">
        <v>8278</v>
      </c>
    </row>
    <row r="3358" spans="1:17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104"/>
        <v>101</v>
      </c>
      <c r="O3358" s="7">
        <f t="shared" si="105"/>
        <v>56.333333333333336</v>
      </c>
      <c r="P3358" t="s">
        <v>8277</v>
      </c>
      <c r="Q3358" s="8" t="s">
        <v>8278</v>
      </c>
    </row>
    <row r="3359" spans="1:17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104"/>
        <v>101</v>
      </c>
      <c r="O3359" s="7">
        <f t="shared" si="105"/>
        <v>96.19047619047619</v>
      </c>
      <c r="P3359" t="s">
        <v>8277</v>
      </c>
      <c r="Q3359" s="8" t="s">
        <v>8278</v>
      </c>
    </row>
    <row r="3360" spans="1:17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104"/>
        <v>103</v>
      </c>
      <c r="O3360" s="7">
        <f t="shared" si="105"/>
        <v>63.574074074074076</v>
      </c>
      <c r="P3360" t="s">
        <v>8277</v>
      </c>
      <c r="Q3360" s="8" t="s">
        <v>8278</v>
      </c>
    </row>
    <row r="3361" spans="1:17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104"/>
        <v>106</v>
      </c>
      <c r="O3361" s="7">
        <f t="shared" si="105"/>
        <v>184.78260869565219</v>
      </c>
      <c r="P3361" t="s">
        <v>8277</v>
      </c>
      <c r="Q3361" s="8" t="s">
        <v>8278</v>
      </c>
    </row>
    <row r="3362" spans="1:17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104"/>
        <v>101</v>
      </c>
      <c r="O3362" s="7">
        <f t="shared" si="105"/>
        <v>126.72222222222223</v>
      </c>
      <c r="P3362" t="s">
        <v>8277</v>
      </c>
      <c r="Q3362" s="8" t="s">
        <v>8278</v>
      </c>
    </row>
    <row r="3363" spans="1:17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104"/>
        <v>113</v>
      </c>
      <c r="O3363" s="7">
        <f t="shared" si="105"/>
        <v>83.42647058823529</v>
      </c>
      <c r="P3363" t="s">
        <v>8277</v>
      </c>
      <c r="Q3363" s="8" t="s">
        <v>8278</v>
      </c>
    </row>
    <row r="3364" spans="1:17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104"/>
        <v>218</v>
      </c>
      <c r="O3364" s="7">
        <f t="shared" si="105"/>
        <v>54.5</v>
      </c>
      <c r="P3364" t="s">
        <v>8277</v>
      </c>
      <c r="Q3364" s="8" t="s">
        <v>8278</v>
      </c>
    </row>
    <row r="3365" spans="1:17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104"/>
        <v>101</v>
      </c>
      <c r="O3365" s="7">
        <f t="shared" si="105"/>
        <v>302.30769230769232</v>
      </c>
      <c r="P3365" t="s">
        <v>8277</v>
      </c>
      <c r="Q3365" s="8" t="s">
        <v>8278</v>
      </c>
    </row>
    <row r="3366" spans="1:17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104"/>
        <v>106</v>
      </c>
      <c r="O3366" s="7">
        <f t="shared" si="105"/>
        <v>44.138888888888886</v>
      </c>
      <c r="P3366" t="s">
        <v>8277</v>
      </c>
      <c r="Q3366" s="8" t="s">
        <v>8278</v>
      </c>
    </row>
    <row r="3367" spans="1:17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104"/>
        <v>104</v>
      </c>
      <c r="O3367" s="7">
        <f t="shared" si="105"/>
        <v>866.66666666666663</v>
      </c>
      <c r="P3367" t="s">
        <v>8277</v>
      </c>
      <c r="Q3367" s="8" t="s">
        <v>8278</v>
      </c>
    </row>
    <row r="3368" spans="1:17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104"/>
        <v>221</v>
      </c>
      <c r="O3368" s="7">
        <f t="shared" si="105"/>
        <v>61.388888888888886</v>
      </c>
      <c r="P3368" t="s">
        <v>8277</v>
      </c>
      <c r="Q3368" s="8" t="s">
        <v>8278</v>
      </c>
    </row>
    <row r="3369" spans="1:17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104"/>
        <v>119</v>
      </c>
      <c r="O3369" s="7">
        <f t="shared" si="105"/>
        <v>29.666666666666668</v>
      </c>
      <c r="P3369" t="s">
        <v>8277</v>
      </c>
      <c r="Q3369" s="8" t="s">
        <v>8278</v>
      </c>
    </row>
    <row r="3370" spans="1:17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104"/>
        <v>105</v>
      </c>
      <c r="O3370" s="7">
        <f t="shared" si="105"/>
        <v>45.478260869565219</v>
      </c>
      <c r="P3370" t="s">
        <v>8277</v>
      </c>
      <c r="Q3370" s="8" t="s">
        <v>8278</v>
      </c>
    </row>
    <row r="3371" spans="1:17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104"/>
        <v>104</v>
      </c>
      <c r="O3371" s="7">
        <f t="shared" si="105"/>
        <v>96.203703703703709</v>
      </c>
      <c r="P3371" t="s">
        <v>8277</v>
      </c>
      <c r="Q3371" s="8" t="s">
        <v>8278</v>
      </c>
    </row>
    <row r="3372" spans="1:17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104"/>
        <v>118</v>
      </c>
      <c r="O3372" s="7">
        <f t="shared" si="105"/>
        <v>67.92307692307692</v>
      </c>
      <c r="P3372" t="s">
        <v>8277</v>
      </c>
      <c r="Q3372" s="8" t="s">
        <v>8278</v>
      </c>
    </row>
    <row r="3373" spans="1:17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104"/>
        <v>139</v>
      </c>
      <c r="O3373" s="7">
        <f t="shared" si="105"/>
        <v>30.777777777777779</v>
      </c>
      <c r="P3373" t="s">
        <v>8277</v>
      </c>
      <c r="Q3373" s="8" t="s">
        <v>8278</v>
      </c>
    </row>
    <row r="3374" spans="1:17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104"/>
        <v>104</v>
      </c>
      <c r="O3374" s="7">
        <f t="shared" si="105"/>
        <v>38.333333333333336</v>
      </c>
      <c r="P3374" t="s">
        <v>8277</v>
      </c>
      <c r="Q3374" s="8" t="s">
        <v>8278</v>
      </c>
    </row>
    <row r="3375" spans="1:17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104"/>
        <v>100</v>
      </c>
      <c r="O3375" s="7">
        <f t="shared" si="105"/>
        <v>66.833333333333329</v>
      </c>
      <c r="P3375" t="s">
        <v>8277</v>
      </c>
      <c r="Q3375" s="8" t="s">
        <v>8278</v>
      </c>
    </row>
    <row r="3376" spans="1:17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104"/>
        <v>107</v>
      </c>
      <c r="O3376" s="7">
        <f t="shared" si="105"/>
        <v>71.730769230769226</v>
      </c>
      <c r="P3376" t="s">
        <v>8277</v>
      </c>
      <c r="Q3376" s="8" t="s">
        <v>8278</v>
      </c>
    </row>
    <row r="3377" spans="1:17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104"/>
        <v>100</v>
      </c>
      <c r="O3377" s="7">
        <f t="shared" si="105"/>
        <v>176.47058823529412</v>
      </c>
      <c r="P3377" t="s">
        <v>8277</v>
      </c>
      <c r="Q3377" s="8" t="s">
        <v>8278</v>
      </c>
    </row>
    <row r="3378" spans="1:17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104"/>
        <v>100</v>
      </c>
      <c r="O3378" s="7">
        <f t="shared" si="105"/>
        <v>421.10526315789474</v>
      </c>
      <c r="P3378" t="s">
        <v>8277</v>
      </c>
      <c r="Q3378" s="8" t="s">
        <v>8278</v>
      </c>
    </row>
    <row r="3379" spans="1:17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104"/>
        <v>101</v>
      </c>
      <c r="O3379" s="7">
        <f t="shared" si="105"/>
        <v>104.98701298701299</v>
      </c>
      <c r="P3379" t="s">
        <v>8277</v>
      </c>
      <c r="Q3379" s="8" t="s">
        <v>8278</v>
      </c>
    </row>
    <row r="3380" spans="1:17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104"/>
        <v>108</v>
      </c>
      <c r="O3380" s="7">
        <f t="shared" si="105"/>
        <v>28.19047619047619</v>
      </c>
      <c r="P3380" t="s">
        <v>8277</v>
      </c>
      <c r="Q3380" s="8" t="s">
        <v>8278</v>
      </c>
    </row>
    <row r="3381" spans="1:17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104"/>
        <v>104</v>
      </c>
      <c r="O3381" s="7">
        <f t="shared" si="105"/>
        <v>54.55263157894737</v>
      </c>
      <c r="P3381" t="s">
        <v>8277</v>
      </c>
      <c r="Q3381" s="8" t="s">
        <v>8278</v>
      </c>
    </row>
    <row r="3382" spans="1:17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104"/>
        <v>104</v>
      </c>
      <c r="O3382" s="7">
        <f t="shared" si="105"/>
        <v>111.89285714285714</v>
      </c>
      <c r="P3382" t="s">
        <v>8277</v>
      </c>
      <c r="Q3382" s="8" t="s">
        <v>8278</v>
      </c>
    </row>
    <row r="3383" spans="1:17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104"/>
        <v>102</v>
      </c>
      <c r="O3383" s="7">
        <f t="shared" si="105"/>
        <v>85.208333333333329</v>
      </c>
      <c r="P3383" t="s">
        <v>8277</v>
      </c>
      <c r="Q3383" s="8" t="s">
        <v>8278</v>
      </c>
    </row>
    <row r="3384" spans="1:17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104"/>
        <v>101</v>
      </c>
      <c r="O3384" s="7">
        <f t="shared" si="105"/>
        <v>76.652173913043484</v>
      </c>
      <c r="P3384" t="s">
        <v>8277</v>
      </c>
      <c r="Q3384" s="8" t="s">
        <v>8278</v>
      </c>
    </row>
    <row r="3385" spans="1:17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104"/>
        <v>112</v>
      </c>
      <c r="O3385" s="7">
        <f t="shared" si="105"/>
        <v>65.166666666666671</v>
      </c>
      <c r="P3385" t="s">
        <v>8277</v>
      </c>
      <c r="Q3385" s="8" t="s">
        <v>8278</v>
      </c>
    </row>
    <row r="3386" spans="1:17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104"/>
        <v>100</v>
      </c>
      <c r="O3386" s="7">
        <f t="shared" si="105"/>
        <v>93.760312499999998</v>
      </c>
      <c r="P3386" t="s">
        <v>8277</v>
      </c>
      <c r="Q3386" s="8" t="s">
        <v>8278</v>
      </c>
    </row>
    <row r="3387" spans="1:17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104"/>
        <v>100</v>
      </c>
      <c r="O3387" s="7">
        <f t="shared" si="105"/>
        <v>133.33333333333334</v>
      </c>
      <c r="P3387" t="s">
        <v>8277</v>
      </c>
      <c r="Q3387" s="8" t="s">
        <v>8278</v>
      </c>
    </row>
    <row r="3388" spans="1:17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104"/>
        <v>105</v>
      </c>
      <c r="O3388" s="7">
        <f t="shared" si="105"/>
        <v>51.219512195121951</v>
      </c>
      <c r="P3388" t="s">
        <v>8277</v>
      </c>
      <c r="Q3388" s="8" t="s">
        <v>8278</v>
      </c>
    </row>
    <row r="3389" spans="1:17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104"/>
        <v>117</v>
      </c>
      <c r="O3389" s="7">
        <f t="shared" si="105"/>
        <v>100.17142857142858</v>
      </c>
      <c r="P3389" t="s">
        <v>8277</v>
      </c>
      <c r="Q3389" s="8" t="s">
        <v>8278</v>
      </c>
    </row>
    <row r="3390" spans="1:17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104"/>
        <v>104</v>
      </c>
      <c r="O3390" s="7">
        <f t="shared" si="105"/>
        <v>34.6</v>
      </c>
      <c r="P3390" t="s">
        <v>8277</v>
      </c>
      <c r="Q3390" s="8" t="s">
        <v>8278</v>
      </c>
    </row>
    <row r="3391" spans="1:17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104"/>
        <v>115</v>
      </c>
      <c r="O3391" s="7">
        <f t="shared" si="105"/>
        <v>184.67741935483872</v>
      </c>
      <c r="P3391" t="s">
        <v>8277</v>
      </c>
      <c r="Q3391" s="8" t="s">
        <v>8278</v>
      </c>
    </row>
    <row r="3392" spans="1:17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104"/>
        <v>102</v>
      </c>
      <c r="O3392" s="7">
        <f t="shared" si="105"/>
        <v>69.818181818181813</v>
      </c>
      <c r="P3392" t="s">
        <v>8277</v>
      </c>
      <c r="Q3392" s="8" t="s">
        <v>8278</v>
      </c>
    </row>
    <row r="3393" spans="1:17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104"/>
        <v>223</v>
      </c>
      <c r="O3393" s="7">
        <f t="shared" si="105"/>
        <v>61.944444444444443</v>
      </c>
      <c r="P3393" t="s">
        <v>8277</v>
      </c>
      <c r="Q3393" s="8" t="s">
        <v>8278</v>
      </c>
    </row>
    <row r="3394" spans="1:17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104"/>
        <v>100</v>
      </c>
      <c r="O3394" s="7">
        <f t="shared" si="105"/>
        <v>41.666666666666664</v>
      </c>
      <c r="P3394" t="s">
        <v>8277</v>
      </c>
      <c r="Q3394" s="8" t="s">
        <v>8278</v>
      </c>
    </row>
    <row r="3395" spans="1:17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106">ROUND(E3395/D3395*100,0)</f>
        <v>106</v>
      </c>
      <c r="O3395" s="7">
        <f t="shared" ref="O3395:O3458" si="107">IFERROR(E3395/L3395,"-")</f>
        <v>36.06818181818182</v>
      </c>
      <c r="P3395" t="s">
        <v>8277</v>
      </c>
      <c r="Q3395" s="8" t="s">
        <v>8278</v>
      </c>
    </row>
    <row r="3396" spans="1:17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106"/>
        <v>142</v>
      </c>
      <c r="O3396" s="7">
        <f t="shared" si="107"/>
        <v>29</v>
      </c>
      <c r="P3396" t="s">
        <v>8277</v>
      </c>
      <c r="Q3396" s="8" t="s">
        <v>8278</v>
      </c>
    </row>
    <row r="3397" spans="1:17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106"/>
        <v>184</v>
      </c>
      <c r="O3397" s="7">
        <f t="shared" si="107"/>
        <v>24.210526315789473</v>
      </c>
      <c r="P3397" t="s">
        <v>8277</v>
      </c>
      <c r="Q3397" s="8" t="s">
        <v>8278</v>
      </c>
    </row>
    <row r="3398" spans="1:17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106"/>
        <v>104</v>
      </c>
      <c r="O3398" s="7">
        <f t="shared" si="107"/>
        <v>55.892857142857146</v>
      </c>
      <c r="P3398" t="s">
        <v>8277</v>
      </c>
      <c r="Q3398" s="8" t="s">
        <v>8278</v>
      </c>
    </row>
    <row r="3399" spans="1:17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106"/>
        <v>112</v>
      </c>
      <c r="O3399" s="7">
        <f t="shared" si="107"/>
        <v>11.666666666666666</v>
      </c>
      <c r="P3399" t="s">
        <v>8277</v>
      </c>
      <c r="Q3399" s="8" t="s">
        <v>8278</v>
      </c>
    </row>
    <row r="3400" spans="1:17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106"/>
        <v>111</v>
      </c>
      <c r="O3400" s="7">
        <f t="shared" si="107"/>
        <v>68.353846153846149</v>
      </c>
      <c r="P3400" t="s">
        <v>8277</v>
      </c>
      <c r="Q3400" s="8" t="s">
        <v>8278</v>
      </c>
    </row>
    <row r="3401" spans="1:17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106"/>
        <v>104</v>
      </c>
      <c r="O3401" s="7">
        <f t="shared" si="107"/>
        <v>27.065217391304348</v>
      </c>
      <c r="P3401" t="s">
        <v>8277</v>
      </c>
      <c r="Q3401" s="8" t="s">
        <v>8278</v>
      </c>
    </row>
    <row r="3402" spans="1:17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106"/>
        <v>100</v>
      </c>
      <c r="O3402" s="7">
        <f t="shared" si="107"/>
        <v>118.12941176470588</v>
      </c>
      <c r="P3402" t="s">
        <v>8277</v>
      </c>
      <c r="Q3402" s="8" t="s">
        <v>8278</v>
      </c>
    </row>
    <row r="3403" spans="1:17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106"/>
        <v>102</v>
      </c>
      <c r="O3403" s="7">
        <f t="shared" si="107"/>
        <v>44.757575757575758</v>
      </c>
      <c r="P3403" t="s">
        <v>8277</v>
      </c>
      <c r="Q3403" s="8" t="s">
        <v>8278</v>
      </c>
    </row>
    <row r="3404" spans="1:17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106"/>
        <v>110</v>
      </c>
      <c r="O3404" s="7">
        <f t="shared" si="107"/>
        <v>99.787878787878782</v>
      </c>
      <c r="P3404" t="s">
        <v>8277</v>
      </c>
      <c r="Q3404" s="8" t="s">
        <v>8278</v>
      </c>
    </row>
    <row r="3405" spans="1:17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106"/>
        <v>100</v>
      </c>
      <c r="O3405" s="7">
        <f t="shared" si="107"/>
        <v>117.64705882352941</v>
      </c>
      <c r="P3405" t="s">
        <v>8277</v>
      </c>
      <c r="Q3405" s="8" t="s">
        <v>8278</v>
      </c>
    </row>
    <row r="3406" spans="1:17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106"/>
        <v>122</v>
      </c>
      <c r="O3406" s="7">
        <f t="shared" si="107"/>
        <v>203.33333333333334</v>
      </c>
      <c r="P3406" t="s">
        <v>8277</v>
      </c>
      <c r="Q3406" s="8" t="s">
        <v>8278</v>
      </c>
    </row>
    <row r="3407" spans="1:17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106"/>
        <v>138</v>
      </c>
      <c r="O3407" s="7">
        <f t="shared" si="107"/>
        <v>28.323529411764707</v>
      </c>
      <c r="P3407" t="s">
        <v>8277</v>
      </c>
      <c r="Q3407" s="8" t="s">
        <v>8278</v>
      </c>
    </row>
    <row r="3408" spans="1:17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106"/>
        <v>100</v>
      </c>
      <c r="O3408" s="7">
        <f t="shared" si="107"/>
        <v>110.23076923076923</v>
      </c>
      <c r="P3408" t="s">
        <v>8277</v>
      </c>
      <c r="Q3408" s="8" t="s">
        <v>8278</v>
      </c>
    </row>
    <row r="3409" spans="1:17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106"/>
        <v>107</v>
      </c>
      <c r="O3409" s="7">
        <f t="shared" si="107"/>
        <v>31.970149253731343</v>
      </c>
      <c r="P3409" t="s">
        <v>8277</v>
      </c>
      <c r="Q3409" s="8" t="s">
        <v>8278</v>
      </c>
    </row>
    <row r="3410" spans="1:17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106"/>
        <v>211</v>
      </c>
      <c r="O3410" s="7">
        <f t="shared" si="107"/>
        <v>58.611111111111114</v>
      </c>
      <c r="P3410" t="s">
        <v>8277</v>
      </c>
      <c r="Q3410" s="8" t="s">
        <v>8278</v>
      </c>
    </row>
    <row r="3411" spans="1:17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106"/>
        <v>124</v>
      </c>
      <c r="O3411" s="7">
        <f t="shared" si="107"/>
        <v>29.428571428571427</v>
      </c>
      <c r="P3411" t="s">
        <v>8277</v>
      </c>
      <c r="Q3411" s="8" t="s">
        <v>8278</v>
      </c>
    </row>
    <row r="3412" spans="1:17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106"/>
        <v>109</v>
      </c>
      <c r="O3412" s="7">
        <f t="shared" si="107"/>
        <v>81.375</v>
      </c>
      <c r="P3412" t="s">
        <v>8277</v>
      </c>
      <c r="Q3412" s="8" t="s">
        <v>8278</v>
      </c>
    </row>
    <row r="3413" spans="1:17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106"/>
        <v>104</v>
      </c>
      <c r="O3413" s="7">
        <f t="shared" si="107"/>
        <v>199.16666666666666</v>
      </c>
      <c r="P3413" t="s">
        <v>8277</v>
      </c>
      <c r="Q3413" s="8" t="s">
        <v>8278</v>
      </c>
    </row>
    <row r="3414" spans="1:17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106"/>
        <v>100</v>
      </c>
      <c r="O3414" s="7">
        <f t="shared" si="107"/>
        <v>115.38461538461539</v>
      </c>
      <c r="P3414" t="s">
        <v>8277</v>
      </c>
      <c r="Q3414" s="8" t="s">
        <v>8278</v>
      </c>
    </row>
    <row r="3415" spans="1:17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106"/>
        <v>130</v>
      </c>
      <c r="O3415" s="7">
        <f t="shared" si="107"/>
        <v>46.428571428571431</v>
      </c>
      <c r="P3415" t="s">
        <v>8277</v>
      </c>
      <c r="Q3415" s="8" t="s">
        <v>8278</v>
      </c>
    </row>
    <row r="3416" spans="1:17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106"/>
        <v>104</v>
      </c>
      <c r="O3416" s="7">
        <f t="shared" si="107"/>
        <v>70.568181818181813</v>
      </c>
      <c r="P3416" t="s">
        <v>8277</v>
      </c>
      <c r="Q3416" s="8" t="s">
        <v>8278</v>
      </c>
    </row>
    <row r="3417" spans="1:17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106"/>
        <v>100</v>
      </c>
      <c r="O3417" s="7">
        <f t="shared" si="107"/>
        <v>22.222222222222221</v>
      </c>
      <c r="P3417" t="s">
        <v>8277</v>
      </c>
      <c r="Q3417" s="8" t="s">
        <v>8278</v>
      </c>
    </row>
    <row r="3418" spans="1:17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106"/>
        <v>120</v>
      </c>
      <c r="O3418" s="7">
        <f t="shared" si="107"/>
        <v>159.46666666666667</v>
      </c>
      <c r="P3418" t="s">
        <v>8277</v>
      </c>
      <c r="Q3418" s="8" t="s">
        <v>8278</v>
      </c>
    </row>
    <row r="3419" spans="1:17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106"/>
        <v>100</v>
      </c>
      <c r="O3419" s="7">
        <f t="shared" si="107"/>
        <v>37.777999999999999</v>
      </c>
      <c r="P3419" t="s">
        <v>8277</v>
      </c>
      <c r="Q3419" s="8" t="s">
        <v>8278</v>
      </c>
    </row>
    <row r="3420" spans="1:17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106"/>
        <v>101</v>
      </c>
      <c r="O3420" s="7">
        <f t="shared" si="107"/>
        <v>72.053571428571431</v>
      </c>
      <c r="P3420" t="s">
        <v>8277</v>
      </c>
      <c r="Q3420" s="8" t="s">
        <v>8278</v>
      </c>
    </row>
    <row r="3421" spans="1:17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106"/>
        <v>107</v>
      </c>
      <c r="O3421" s="7">
        <f t="shared" si="107"/>
        <v>63.695652173913047</v>
      </c>
      <c r="P3421" t="s">
        <v>8277</v>
      </c>
      <c r="Q3421" s="8" t="s">
        <v>8278</v>
      </c>
    </row>
    <row r="3422" spans="1:17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106"/>
        <v>138</v>
      </c>
      <c r="O3422" s="7">
        <f t="shared" si="107"/>
        <v>28.411764705882351</v>
      </c>
      <c r="P3422" t="s">
        <v>8277</v>
      </c>
      <c r="Q3422" s="8" t="s">
        <v>8278</v>
      </c>
    </row>
    <row r="3423" spans="1:17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106"/>
        <v>101</v>
      </c>
      <c r="O3423" s="7">
        <f t="shared" si="107"/>
        <v>103.21428571428571</v>
      </c>
      <c r="P3423" t="s">
        <v>8277</v>
      </c>
      <c r="Q3423" s="8" t="s">
        <v>8278</v>
      </c>
    </row>
    <row r="3424" spans="1:17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106"/>
        <v>109</v>
      </c>
      <c r="O3424" s="7">
        <f t="shared" si="107"/>
        <v>71.152173913043484</v>
      </c>
      <c r="P3424" t="s">
        <v>8277</v>
      </c>
      <c r="Q3424" s="8" t="s">
        <v>8278</v>
      </c>
    </row>
    <row r="3425" spans="1:17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106"/>
        <v>140</v>
      </c>
      <c r="O3425" s="7">
        <f t="shared" si="107"/>
        <v>35</v>
      </c>
      <c r="P3425" t="s">
        <v>8277</v>
      </c>
      <c r="Q3425" s="8" t="s">
        <v>8278</v>
      </c>
    </row>
    <row r="3426" spans="1:17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106"/>
        <v>104</v>
      </c>
      <c r="O3426" s="7">
        <f t="shared" si="107"/>
        <v>81.776315789473685</v>
      </c>
      <c r="P3426" t="s">
        <v>8277</v>
      </c>
      <c r="Q3426" s="8" t="s">
        <v>8278</v>
      </c>
    </row>
    <row r="3427" spans="1:17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106"/>
        <v>103</v>
      </c>
      <c r="O3427" s="7">
        <f t="shared" si="107"/>
        <v>297.02980769230766</v>
      </c>
      <c r="P3427" t="s">
        <v>8277</v>
      </c>
      <c r="Q3427" s="8" t="s">
        <v>8278</v>
      </c>
    </row>
    <row r="3428" spans="1:17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106"/>
        <v>108</v>
      </c>
      <c r="O3428" s="7">
        <f t="shared" si="107"/>
        <v>46.609195402298852</v>
      </c>
      <c r="P3428" t="s">
        <v>8277</v>
      </c>
      <c r="Q3428" s="8" t="s">
        <v>8278</v>
      </c>
    </row>
    <row r="3429" spans="1:17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106"/>
        <v>100</v>
      </c>
      <c r="O3429" s="7">
        <f t="shared" si="107"/>
        <v>51.724137931034484</v>
      </c>
      <c r="P3429" t="s">
        <v>8277</v>
      </c>
      <c r="Q3429" s="8" t="s">
        <v>8278</v>
      </c>
    </row>
    <row r="3430" spans="1:17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106"/>
        <v>103</v>
      </c>
      <c r="O3430" s="7">
        <f t="shared" si="107"/>
        <v>40.294117647058826</v>
      </c>
      <c r="P3430" t="s">
        <v>8277</v>
      </c>
      <c r="Q3430" s="8" t="s">
        <v>8278</v>
      </c>
    </row>
    <row r="3431" spans="1:17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106"/>
        <v>130</v>
      </c>
      <c r="O3431" s="7">
        <f t="shared" si="107"/>
        <v>16.25</v>
      </c>
      <c r="P3431" t="s">
        <v>8277</v>
      </c>
      <c r="Q3431" s="8" t="s">
        <v>8278</v>
      </c>
    </row>
    <row r="3432" spans="1:17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106"/>
        <v>109</v>
      </c>
      <c r="O3432" s="7">
        <f t="shared" si="107"/>
        <v>30.152638888888887</v>
      </c>
      <c r="P3432" t="s">
        <v>8277</v>
      </c>
      <c r="Q3432" s="8" t="s">
        <v>8278</v>
      </c>
    </row>
    <row r="3433" spans="1:17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106"/>
        <v>100</v>
      </c>
      <c r="O3433" s="7">
        <f t="shared" si="107"/>
        <v>95.238095238095241</v>
      </c>
      <c r="P3433" t="s">
        <v>8277</v>
      </c>
      <c r="Q3433" s="8" t="s">
        <v>8278</v>
      </c>
    </row>
    <row r="3434" spans="1:17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106"/>
        <v>110</v>
      </c>
      <c r="O3434" s="7">
        <f t="shared" si="107"/>
        <v>52.214285714285715</v>
      </c>
      <c r="P3434" t="s">
        <v>8277</v>
      </c>
      <c r="Q3434" s="8" t="s">
        <v>8278</v>
      </c>
    </row>
    <row r="3435" spans="1:17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106"/>
        <v>100</v>
      </c>
      <c r="O3435" s="7">
        <f t="shared" si="107"/>
        <v>134.1549295774648</v>
      </c>
      <c r="P3435" t="s">
        <v>8277</v>
      </c>
      <c r="Q3435" s="8" t="s">
        <v>8278</v>
      </c>
    </row>
    <row r="3436" spans="1:17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106"/>
        <v>106</v>
      </c>
      <c r="O3436" s="7">
        <f t="shared" si="107"/>
        <v>62.827380952380949</v>
      </c>
      <c r="P3436" t="s">
        <v>8277</v>
      </c>
      <c r="Q3436" s="8" t="s">
        <v>8278</v>
      </c>
    </row>
    <row r="3437" spans="1:17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106"/>
        <v>112</v>
      </c>
      <c r="O3437" s="7">
        <f t="shared" si="107"/>
        <v>58.94736842105263</v>
      </c>
      <c r="P3437" t="s">
        <v>8277</v>
      </c>
      <c r="Q3437" s="8" t="s">
        <v>8278</v>
      </c>
    </row>
    <row r="3438" spans="1:17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106"/>
        <v>106</v>
      </c>
      <c r="O3438" s="7">
        <f t="shared" si="107"/>
        <v>143.1081081081081</v>
      </c>
      <c r="P3438" t="s">
        <v>8277</v>
      </c>
      <c r="Q3438" s="8" t="s">
        <v>8278</v>
      </c>
    </row>
    <row r="3439" spans="1:17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106"/>
        <v>101</v>
      </c>
      <c r="O3439" s="7">
        <f t="shared" si="107"/>
        <v>84.166666666666671</v>
      </c>
      <c r="P3439" t="s">
        <v>8277</v>
      </c>
      <c r="Q3439" s="8" t="s">
        <v>8278</v>
      </c>
    </row>
    <row r="3440" spans="1:17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106"/>
        <v>104</v>
      </c>
      <c r="O3440" s="7">
        <f t="shared" si="107"/>
        <v>186.07142857142858</v>
      </c>
      <c r="P3440" t="s">
        <v>8277</v>
      </c>
      <c r="Q3440" s="8" t="s">
        <v>8278</v>
      </c>
    </row>
    <row r="3441" spans="1:17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106"/>
        <v>135</v>
      </c>
      <c r="O3441" s="7">
        <f t="shared" si="107"/>
        <v>89.785555555555561</v>
      </c>
      <c r="P3441" t="s">
        <v>8277</v>
      </c>
      <c r="Q3441" s="8" t="s">
        <v>8278</v>
      </c>
    </row>
    <row r="3442" spans="1:17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106"/>
        <v>105</v>
      </c>
      <c r="O3442" s="7">
        <f t="shared" si="107"/>
        <v>64.157560975609755</v>
      </c>
      <c r="P3442" t="s">
        <v>8277</v>
      </c>
      <c r="Q3442" s="8" t="s">
        <v>8278</v>
      </c>
    </row>
    <row r="3443" spans="1:17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106"/>
        <v>103</v>
      </c>
      <c r="O3443" s="7">
        <f t="shared" si="107"/>
        <v>59.651162790697676</v>
      </c>
      <c r="P3443" t="s">
        <v>8277</v>
      </c>
      <c r="Q3443" s="8" t="s">
        <v>8278</v>
      </c>
    </row>
    <row r="3444" spans="1:17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106"/>
        <v>100</v>
      </c>
      <c r="O3444" s="7">
        <f t="shared" si="107"/>
        <v>31.25</v>
      </c>
      <c r="P3444" t="s">
        <v>8277</v>
      </c>
      <c r="Q3444" s="8" t="s">
        <v>8278</v>
      </c>
    </row>
    <row r="3445" spans="1:17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106"/>
        <v>186</v>
      </c>
      <c r="O3445" s="7">
        <f t="shared" si="107"/>
        <v>41.222222222222221</v>
      </c>
      <c r="P3445" t="s">
        <v>8277</v>
      </c>
      <c r="Q3445" s="8" t="s">
        <v>8278</v>
      </c>
    </row>
    <row r="3446" spans="1:17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106"/>
        <v>289</v>
      </c>
      <c r="O3446" s="7">
        <f t="shared" si="107"/>
        <v>43.35</v>
      </c>
      <c r="P3446" t="s">
        <v>8277</v>
      </c>
      <c r="Q3446" s="8" t="s">
        <v>8278</v>
      </c>
    </row>
    <row r="3447" spans="1:17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106"/>
        <v>100</v>
      </c>
      <c r="O3447" s="7">
        <f t="shared" si="107"/>
        <v>64.516129032258064</v>
      </c>
      <c r="P3447" t="s">
        <v>8277</v>
      </c>
      <c r="Q3447" s="8" t="s">
        <v>8278</v>
      </c>
    </row>
    <row r="3448" spans="1:17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106"/>
        <v>108</v>
      </c>
      <c r="O3448" s="7">
        <f t="shared" si="107"/>
        <v>43.28</v>
      </c>
      <c r="P3448" t="s">
        <v>8277</v>
      </c>
      <c r="Q3448" s="8" t="s">
        <v>8278</v>
      </c>
    </row>
    <row r="3449" spans="1:17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106"/>
        <v>108</v>
      </c>
      <c r="O3449" s="7">
        <f t="shared" si="107"/>
        <v>77</v>
      </c>
      <c r="P3449" t="s">
        <v>8277</v>
      </c>
      <c r="Q3449" s="8" t="s">
        <v>8278</v>
      </c>
    </row>
    <row r="3450" spans="1:17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106"/>
        <v>110</v>
      </c>
      <c r="O3450" s="7">
        <f t="shared" si="107"/>
        <v>51.222222222222221</v>
      </c>
      <c r="P3450" t="s">
        <v>8277</v>
      </c>
      <c r="Q3450" s="8" t="s">
        <v>8278</v>
      </c>
    </row>
    <row r="3451" spans="1:17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106"/>
        <v>171</v>
      </c>
      <c r="O3451" s="7">
        <f t="shared" si="107"/>
        <v>68.25</v>
      </c>
      <c r="P3451" t="s">
        <v>8277</v>
      </c>
      <c r="Q3451" s="8" t="s">
        <v>8278</v>
      </c>
    </row>
    <row r="3452" spans="1:17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106"/>
        <v>152</v>
      </c>
      <c r="O3452" s="7">
        <f t="shared" si="107"/>
        <v>19.487179487179485</v>
      </c>
      <c r="P3452" t="s">
        <v>8277</v>
      </c>
      <c r="Q3452" s="8" t="s">
        <v>8278</v>
      </c>
    </row>
    <row r="3453" spans="1:17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106"/>
        <v>101</v>
      </c>
      <c r="O3453" s="7">
        <f t="shared" si="107"/>
        <v>41.125</v>
      </c>
      <c r="P3453" t="s">
        <v>8277</v>
      </c>
      <c r="Q3453" s="8" t="s">
        <v>8278</v>
      </c>
    </row>
    <row r="3454" spans="1:17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106"/>
        <v>153</v>
      </c>
      <c r="O3454" s="7">
        <f t="shared" si="107"/>
        <v>41.405405405405403</v>
      </c>
      <c r="P3454" t="s">
        <v>8277</v>
      </c>
      <c r="Q3454" s="8" t="s">
        <v>8278</v>
      </c>
    </row>
    <row r="3455" spans="1:17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106"/>
        <v>128</v>
      </c>
      <c r="O3455" s="7">
        <f t="shared" si="107"/>
        <v>27.5</v>
      </c>
      <c r="P3455" t="s">
        <v>8277</v>
      </c>
      <c r="Q3455" s="8" t="s">
        <v>8278</v>
      </c>
    </row>
    <row r="3456" spans="1:17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106"/>
        <v>101</v>
      </c>
      <c r="O3456" s="7">
        <f t="shared" si="107"/>
        <v>33.571428571428569</v>
      </c>
      <c r="P3456" t="s">
        <v>8277</v>
      </c>
      <c r="Q3456" s="8" t="s">
        <v>8278</v>
      </c>
    </row>
    <row r="3457" spans="1:17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106"/>
        <v>101</v>
      </c>
      <c r="O3457" s="7">
        <f t="shared" si="107"/>
        <v>145.86956521739131</v>
      </c>
      <c r="P3457" t="s">
        <v>8277</v>
      </c>
      <c r="Q3457" s="8" t="s">
        <v>8278</v>
      </c>
    </row>
    <row r="3458" spans="1:17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106"/>
        <v>191</v>
      </c>
      <c r="O3458" s="7">
        <f t="shared" si="107"/>
        <v>358.6875</v>
      </c>
      <c r="P3458" t="s">
        <v>8277</v>
      </c>
      <c r="Q3458" s="8" t="s">
        <v>8278</v>
      </c>
    </row>
    <row r="3459" spans="1:17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108">ROUND(E3459/D3459*100,0)</f>
        <v>140</v>
      </c>
      <c r="O3459" s="7">
        <f t="shared" ref="O3459:O3522" si="109">IFERROR(E3459/L3459,"-")</f>
        <v>50.981818181818184</v>
      </c>
      <c r="P3459" t="s">
        <v>8277</v>
      </c>
      <c r="Q3459" s="8" t="s">
        <v>8278</v>
      </c>
    </row>
    <row r="3460" spans="1:17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108"/>
        <v>124</v>
      </c>
      <c r="O3460" s="7">
        <f t="shared" si="109"/>
        <v>45.037037037037038</v>
      </c>
      <c r="P3460" t="s">
        <v>8277</v>
      </c>
      <c r="Q3460" s="8" t="s">
        <v>8278</v>
      </c>
    </row>
    <row r="3461" spans="1:17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108"/>
        <v>126</v>
      </c>
      <c r="O3461" s="7">
        <f t="shared" si="109"/>
        <v>17.527777777777779</v>
      </c>
      <c r="P3461" t="s">
        <v>8277</v>
      </c>
      <c r="Q3461" s="8" t="s">
        <v>8278</v>
      </c>
    </row>
    <row r="3462" spans="1:17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108"/>
        <v>190</v>
      </c>
      <c r="O3462" s="7">
        <f t="shared" si="109"/>
        <v>50</v>
      </c>
      <c r="P3462" t="s">
        <v>8277</v>
      </c>
      <c r="Q3462" s="8" t="s">
        <v>8278</v>
      </c>
    </row>
    <row r="3463" spans="1:17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108"/>
        <v>139</v>
      </c>
      <c r="O3463" s="7">
        <f t="shared" si="109"/>
        <v>57.916666666666664</v>
      </c>
      <c r="P3463" t="s">
        <v>8277</v>
      </c>
      <c r="Q3463" s="8" t="s">
        <v>8278</v>
      </c>
    </row>
    <row r="3464" spans="1:17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108"/>
        <v>202</v>
      </c>
      <c r="O3464" s="7">
        <f t="shared" si="109"/>
        <v>29.705882352941178</v>
      </c>
      <c r="P3464" t="s">
        <v>8277</v>
      </c>
      <c r="Q3464" s="8" t="s">
        <v>8278</v>
      </c>
    </row>
    <row r="3465" spans="1:17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108"/>
        <v>103</v>
      </c>
      <c r="O3465" s="7">
        <f t="shared" si="109"/>
        <v>90.684210526315795</v>
      </c>
      <c r="P3465" t="s">
        <v>8277</v>
      </c>
      <c r="Q3465" s="8" t="s">
        <v>8278</v>
      </c>
    </row>
    <row r="3466" spans="1:17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108"/>
        <v>102</v>
      </c>
      <c r="O3466" s="7">
        <f t="shared" si="109"/>
        <v>55.012688172043013</v>
      </c>
      <c r="P3466" t="s">
        <v>8277</v>
      </c>
      <c r="Q3466" s="8" t="s">
        <v>8278</v>
      </c>
    </row>
    <row r="3467" spans="1:17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108"/>
        <v>103</v>
      </c>
      <c r="O3467" s="7">
        <f t="shared" si="109"/>
        <v>57.222222222222221</v>
      </c>
      <c r="P3467" t="s">
        <v>8277</v>
      </c>
      <c r="Q3467" s="8" t="s">
        <v>8278</v>
      </c>
    </row>
    <row r="3468" spans="1:17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108"/>
        <v>127</v>
      </c>
      <c r="O3468" s="7">
        <f t="shared" si="109"/>
        <v>72.950819672131146</v>
      </c>
      <c r="P3468" t="s">
        <v>8277</v>
      </c>
      <c r="Q3468" s="8" t="s">
        <v>8278</v>
      </c>
    </row>
    <row r="3469" spans="1:17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108"/>
        <v>101</v>
      </c>
      <c r="O3469" s="7">
        <f t="shared" si="109"/>
        <v>64.468085106382972</v>
      </c>
      <c r="P3469" t="s">
        <v>8277</v>
      </c>
      <c r="Q3469" s="8" t="s">
        <v>8278</v>
      </c>
    </row>
    <row r="3470" spans="1:17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108"/>
        <v>122</v>
      </c>
      <c r="O3470" s="7">
        <f t="shared" si="109"/>
        <v>716.35294117647061</v>
      </c>
      <c r="P3470" t="s">
        <v>8277</v>
      </c>
      <c r="Q3470" s="8" t="s">
        <v>8278</v>
      </c>
    </row>
    <row r="3471" spans="1:17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108"/>
        <v>113</v>
      </c>
      <c r="O3471" s="7">
        <f t="shared" si="109"/>
        <v>50.396825396825399</v>
      </c>
      <c r="P3471" t="s">
        <v>8277</v>
      </c>
      <c r="Q3471" s="8" t="s">
        <v>8278</v>
      </c>
    </row>
    <row r="3472" spans="1:17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108"/>
        <v>150</v>
      </c>
      <c r="O3472" s="7">
        <f t="shared" si="109"/>
        <v>41.666666666666664</v>
      </c>
      <c r="P3472" t="s">
        <v>8277</v>
      </c>
      <c r="Q3472" s="8" t="s">
        <v>8278</v>
      </c>
    </row>
    <row r="3473" spans="1:17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108"/>
        <v>215</v>
      </c>
      <c r="O3473" s="7">
        <f t="shared" si="109"/>
        <v>35.766666666666666</v>
      </c>
      <c r="P3473" t="s">
        <v>8277</v>
      </c>
      <c r="Q3473" s="8" t="s">
        <v>8278</v>
      </c>
    </row>
    <row r="3474" spans="1:17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108"/>
        <v>102</v>
      </c>
      <c r="O3474" s="7">
        <f t="shared" si="109"/>
        <v>88.739130434782609</v>
      </c>
      <c r="P3474" t="s">
        <v>8277</v>
      </c>
      <c r="Q3474" s="8" t="s">
        <v>8278</v>
      </c>
    </row>
    <row r="3475" spans="1:17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108"/>
        <v>100</v>
      </c>
      <c r="O3475" s="7">
        <f t="shared" si="109"/>
        <v>148.4848484848485</v>
      </c>
      <c r="P3475" t="s">
        <v>8277</v>
      </c>
      <c r="Q3475" s="8" t="s">
        <v>8278</v>
      </c>
    </row>
    <row r="3476" spans="1:17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108"/>
        <v>101</v>
      </c>
      <c r="O3476" s="7">
        <f t="shared" si="109"/>
        <v>51.794871794871796</v>
      </c>
      <c r="P3476" t="s">
        <v>8277</v>
      </c>
      <c r="Q3476" s="8" t="s">
        <v>8278</v>
      </c>
    </row>
    <row r="3477" spans="1:17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108"/>
        <v>113</v>
      </c>
      <c r="O3477" s="7">
        <f t="shared" si="109"/>
        <v>20</v>
      </c>
      <c r="P3477" t="s">
        <v>8277</v>
      </c>
      <c r="Q3477" s="8" t="s">
        <v>8278</v>
      </c>
    </row>
    <row r="3478" spans="1:17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108"/>
        <v>104</v>
      </c>
      <c r="O3478" s="7">
        <f t="shared" si="109"/>
        <v>52</v>
      </c>
      <c r="P3478" t="s">
        <v>8277</v>
      </c>
      <c r="Q3478" s="8" t="s">
        <v>8278</v>
      </c>
    </row>
    <row r="3479" spans="1:17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108"/>
        <v>115</v>
      </c>
      <c r="O3479" s="7">
        <f t="shared" si="109"/>
        <v>53.230769230769234</v>
      </c>
      <c r="P3479" t="s">
        <v>8277</v>
      </c>
      <c r="Q3479" s="8" t="s">
        <v>8278</v>
      </c>
    </row>
    <row r="3480" spans="1:17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108"/>
        <v>113</v>
      </c>
      <c r="O3480" s="7">
        <f t="shared" si="109"/>
        <v>39.596491228070178</v>
      </c>
      <c r="P3480" t="s">
        <v>8277</v>
      </c>
      <c r="Q3480" s="8" t="s">
        <v>8278</v>
      </c>
    </row>
    <row r="3481" spans="1:17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108"/>
        <v>128</v>
      </c>
      <c r="O3481" s="7">
        <f t="shared" si="109"/>
        <v>34.25</v>
      </c>
      <c r="P3481" t="s">
        <v>8277</v>
      </c>
      <c r="Q3481" s="8" t="s">
        <v>8278</v>
      </c>
    </row>
    <row r="3482" spans="1:17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108"/>
        <v>143</v>
      </c>
      <c r="O3482" s="7">
        <f t="shared" si="109"/>
        <v>164.61538461538461</v>
      </c>
      <c r="P3482" t="s">
        <v>8277</v>
      </c>
      <c r="Q3482" s="8" t="s">
        <v>8278</v>
      </c>
    </row>
    <row r="3483" spans="1:17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108"/>
        <v>119</v>
      </c>
      <c r="O3483" s="7">
        <f t="shared" si="109"/>
        <v>125.05263157894737</v>
      </c>
      <c r="P3483" t="s">
        <v>8277</v>
      </c>
      <c r="Q3483" s="8" t="s">
        <v>8278</v>
      </c>
    </row>
    <row r="3484" spans="1:17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108"/>
        <v>138</v>
      </c>
      <c r="O3484" s="7">
        <f t="shared" si="109"/>
        <v>51.875</v>
      </c>
      <c r="P3484" t="s">
        <v>8277</v>
      </c>
      <c r="Q3484" s="8" t="s">
        <v>8278</v>
      </c>
    </row>
    <row r="3485" spans="1:17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108"/>
        <v>160</v>
      </c>
      <c r="O3485" s="7">
        <f t="shared" si="109"/>
        <v>40.285714285714285</v>
      </c>
      <c r="P3485" t="s">
        <v>8277</v>
      </c>
      <c r="Q3485" s="8" t="s">
        <v>8278</v>
      </c>
    </row>
    <row r="3486" spans="1:17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108"/>
        <v>114</v>
      </c>
      <c r="O3486" s="7">
        <f t="shared" si="109"/>
        <v>64.909090909090907</v>
      </c>
      <c r="P3486" t="s">
        <v>8277</v>
      </c>
      <c r="Q3486" s="8" t="s">
        <v>8278</v>
      </c>
    </row>
    <row r="3487" spans="1:17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108"/>
        <v>101</v>
      </c>
      <c r="O3487" s="7">
        <f t="shared" si="109"/>
        <v>55.333333333333336</v>
      </c>
      <c r="P3487" t="s">
        <v>8277</v>
      </c>
      <c r="Q3487" s="8" t="s">
        <v>8278</v>
      </c>
    </row>
    <row r="3488" spans="1:17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108"/>
        <v>155</v>
      </c>
      <c r="O3488" s="7">
        <f t="shared" si="109"/>
        <v>83.142857142857139</v>
      </c>
      <c r="P3488" t="s">
        <v>8277</v>
      </c>
      <c r="Q3488" s="8" t="s">
        <v>8278</v>
      </c>
    </row>
    <row r="3489" spans="1:17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108"/>
        <v>128</v>
      </c>
      <c r="O3489" s="7">
        <f t="shared" si="109"/>
        <v>38.712121212121211</v>
      </c>
      <c r="P3489" t="s">
        <v>8277</v>
      </c>
      <c r="Q3489" s="8" t="s">
        <v>8278</v>
      </c>
    </row>
    <row r="3490" spans="1:17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108"/>
        <v>121</v>
      </c>
      <c r="O3490" s="7">
        <f t="shared" si="109"/>
        <v>125.37931034482759</v>
      </c>
      <c r="P3490" t="s">
        <v>8277</v>
      </c>
      <c r="Q3490" s="8" t="s">
        <v>8278</v>
      </c>
    </row>
    <row r="3491" spans="1:17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108"/>
        <v>113</v>
      </c>
      <c r="O3491" s="7">
        <f t="shared" si="109"/>
        <v>78.263888888888886</v>
      </c>
      <c r="P3491" t="s">
        <v>8277</v>
      </c>
      <c r="Q3491" s="8" t="s">
        <v>8278</v>
      </c>
    </row>
    <row r="3492" spans="1:17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108"/>
        <v>128</v>
      </c>
      <c r="O3492" s="7">
        <f t="shared" si="109"/>
        <v>47.222222222222221</v>
      </c>
      <c r="P3492" t="s">
        <v>8277</v>
      </c>
      <c r="Q3492" s="8" t="s">
        <v>8278</v>
      </c>
    </row>
    <row r="3493" spans="1:17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108"/>
        <v>158</v>
      </c>
      <c r="O3493" s="7">
        <f t="shared" si="109"/>
        <v>79.099999999999994</v>
      </c>
      <c r="P3493" t="s">
        <v>8277</v>
      </c>
      <c r="Q3493" s="8" t="s">
        <v>8278</v>
      </c>
    </row>
    <row r="3494" spans="1:17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108"/>
        <v>105</v>
      </c>
      <c r="O3494" s="7">
        <f t="shared" si="109"/>
        <v>114.29199999999999</v>
      </c>
      <c r="P3494" t="s">
        <v>8277</v>
      </c>
      <c r="Q3494" s="8" t="s">
        <v>8278</v>
      </c>
    </row>
    <row r="3495" spans="1:17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108"/>
        <v>100</v>
      </c>
      <c r="O3495" s="7">
        <f t="shared" si="109"/>
        <v>51.724137931034484</v>
      </c>
      <c r="P3495" t="s">
        <v>8277</v>
      </c>
      <c r="Q3495" s="8" t="s">
        <v>8278</v>
      </c>
    </row>
    <row r="3496" spans="1:17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108"/>
        <v>100</v>
      </c>
      <c r="O3496" s="7">
        <f t="shared" si="109"/>
        <v>30.76923076923077</v>
      </c>
      <c r="P3496" t="s">
        <v>8277</v>
      </c>
      <c r="Q3496" s="8" t="s">
        <v>8278</v>
      </c>
    </row>
    <row r="3497" spans="1:17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108"/>
        <v>107</v>
      </c>
      <c r="O3497" s="7">
        <f t="shared" si="109"/>
        <v>74.208333333333329</v>
      </c>
      <c r="P3497" t="s">
        <v>8277</v>
      </c>
      <c r="Q3497" s="8" t="s">
        <v>8278</v>
      </c>
    </row>
    <row r="3498" spans="1:17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108"/>
        <v>124</v>
      </c>
      <c r="O3498" s="7">
        <f t="shared" si="109"/>
        <v>47.846153846153847</v>
      </c>
      <c r="P3498" t="s">
        <v>8277</v>
      </c>
      <c r="Q3498" s="8" t="s">
        <v>8278</v>
      </c>
    </row>
    <row r="3499" spans="1:17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108"/>
        <v>109</v>
      </c>
      <c r="O3499" s="7">
        <f t="shared" si="109"/>
        <v>34.408163265306122</v>
      </c>
      <c r="P3499" t="s">
        <v>8277</v>
      </c>
      <c r="Q3499" s="8" t="s">
        <v>8278</v>
      </c>
    </row>
    <row r="3500" spans="1:17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108"/>
        <v>102</v>
      </c>
      <c r="O3500" s="7">
        <f t="shared" si="109"/>
        <v>40.238095238095241</v>
      </c>
      <c r="P3500" t="s">
        <v>8277</v>
      </c>
      <c r="Q3500" s="8" t="s">
        <v>8278</v>
      </c>
    </row>
    <row r="3501" spans="1:17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108"/>
        <v>106</v>
      </c>
      <c r="O3501" s="7">
        <f t="shared" si="109"/>
        <v>60.285714285714285</v>
      </c>
      <c r="P3501" t="s">
        <v>8277</v>
      </c>
      <c r="Q3501" s="8" t="s">
        <v>8278</v>
      </c>
    </row>
    <row r="3502" spans="1:17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108"/>
        <v>106</v>
      </c>
      <c r="O3502" s="7">
        <f t="shared" si="109"/>
        <v>25.30952380952381</v>
      </c>
      <c r="P3502" t="s">
        <v>8277</v>
      </c>
      <c r="Q3502" s="8" t="s">
        <v>8278</v>
      </c>
    </row>
    <row r="3503" spans="1:17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108"/>
        <v>101</v>
      </c>
      <c r="O3503" s="7">
        <f t="shared" si="109"/>
        <v>35.952380952380949</v>
      </c>
      <c r="P3503" t="s">
        <v>8277</v>
      </c>
      <c r="Q3503" s="8" t="s">
        <v>8278</v>
      </c>
    </row>
    <row r="3504" spans="1:17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108"/>
        <v>105</v>
      </c>
      <c r="O3504" s="7">
        <f t="shared" si="109"/>
        <v>136</v>
      </c>
      <c r="P3504" t="s">
        <v>8277</v>
      </c>
      <c r="Q3504" s="8" t="s">
        <v>8278</v>
      </c>
    </row>
    <row r="3505" spans="1:17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108"/>
        <v>108</v>
      </c>
      <c r="O3505" s="7">
        <f t="shared" si="109"/>
        <v>70.763157894736835</v>
      </c>
      <c r="P3505" t="s">
        <v>8277</v>
      </c>
      <c r="Q3505" s="8" t="s">
        <v>8278</v>
      </c>
    </row>
    <row r="3506" spans="1:17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108"/>
        <v>100</v>
      </c>
      <c r="O3506" s="7">
        <f t="shared" si="109"/>
        <v>125</v>
      </c>
      <c r="P3506" t="s">
        <v>8277</v>
      </c>
      <c r="Q3506" s="8" t="s">
        <v>8278</v>
      </c>
    </row>
    <row r="3507" spans="1:17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108"/>
        <v>104</v>
      </c>
      <c r="O3507" s="7">
        <f t="shared" si="109"/>
        <v>66.512820512820511</v>
      </c>
      <c r="P3507" t="s">
        <v>8277</v>
      </c>
      <c r="Q3507" s="8" t="s">
        <v>8278</v>
      </c>
    </row>
    <row r="3508" spans="1:17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108"/>
        <v>102</v>
      </c>
      <c r="O3508" s="7">
        <f t="shared" si="109"/>
        <v>105</v>
      </c>
      <c r="P3508" t="s">
        <v>8277</v>
      </c>
      <c r="Q3508" s="8" t="s">
        <v>8278</v>
      </c>
    </row>
    <row r="3509" spans="1:17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108"/>
        <v>104</v>
      </c>
      <c r="O3509" s="7">
        <f t="shared" si="109"/>
        <v>145</v>
      </c>
      <c r="P3509" t="s">
        <v>8277</v>
      </c>
      <c r="Q3509" s="8" t="s">
        <v>8278</v>
      </c>
    </row>
    <row r="3510" spans="1:17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108"/>
        <v>180</v>
      </c>
      <c r="O3510" s="7">
        <f t="shared" si="109"/>
        <v>12</v>
      </c>
      <c r="P3510" t="s">
        <v>8277</v>
      </c>
      <c r="Q3510" s="8" t="s">
        <v>8278</v>
      </c>
    </row>
    <row r="3511" spans="1:17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108"/>
        <v>106</v>
      </c>
      <c r="O3511" s="7">
        <f t="shared" si="109"/>
        <v>96.666666666666671</v>
      </c>
      <c r="P3511" t="s">
        <v>8277</v>
      </c>
      <c r="Q3511" s="8" t="s">
        <v>8278</v>
      </c>
    </row>
    <row r="3512" spans="1:17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108"/>
        <v>101</v>
      </c>
      <c r="O3512" s="7">
        <f t="shared" si="109"/>
        <v>60.333333333333336</v>
      </c>
      <c r="P3512" t="s">
        <v>8277</v>
      </c>
      <c r="Q3512" s="8" t="s">
        <v>8278</v>
      </c>
    </row>
    <row r="3513" spans="1:17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108"/>
        <v>101</v>
      </c>
      <c r="O3513" s="7">
        <f t="shared" si="109"/>
        <v>79.89473684210526</v>
      </c>
      <c r="P3513" t="s">
        <v>8277</v>
      </c>
      <c r="Q3513" s="8" t="s">
        <v>8278</v>
      </c>
    </row>
    <row r="3514" spans="1:17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108"/>
        <v>100</v>
      </c>
      <c r="O3514" s="7">
        <f t="shared" si="109"/>
        <v>58.823529411764703</v>
      </c>
      <c r="P3514" t="s">
        <v>8277</v>
      </c>
      <c r="Q3514" s="8" t="s">
        <v>8278</v>
      </c>
    </row>
    <row r="3515" spans="1:17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108"/>
        <v>118</v>
      </c>
      <c r="O3515" s="7">
        <f t="shared" si="109"/>
        <v>75.340909090909093</v>
      </c>
      <c r="P3515" t="s">
        <v>8277</v>
      </c>
      <c r="Q3515" s="8" t="s">
        <v>8278</v>
      </c>
    </row>
    <row r="3516" spans="1:17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108"/>
        <v>110</v>
      </c>
      <c r="O3516" s="7">
        <f t="shared" si="109"/>
        <v>55</v>
      </c>
      <c r="P3516" t="s">
        <v>8277</v>
      </c>
      <c r="Q3516" s="8" t="s">
        <v>8278</v>
      </c>
    </row>
    <row r="3517" spans="1:17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108"/>
        <v>103</v>
      </c>
      <c r="O3517" s="7">
        <f t="shared" si="109"/>
        <v>66.956521739130437</v>
      </c>
      <c r="P3517" t="s">
        <v>8277</v>
      </c>
      <c r="Q3517" s="8" t="s">
        <v>8278</v>
      </c>
    </row>
    <row r="3518" spans="1:17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108"/>
        <v>100</v>
      </c>
      <c r="O3518" s="7">
        <f t="shared" si="109"/>
        <v>227.27272727272728</v>
      </c>
      <c r="P3518" t="s">
        <v>8277</v>
      </c>
      <c r="Q3518" s="8" t="s">
        <v>8278</v>
      </c>
    </row>
    <row r="3519" spans="1:17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108"/>
        <v>100</v>
      </c>
      <c r="O3519" s="7">
        <f t="shared" si="109"/>
        <v>307.69230769230768</v>
      </c>
      <c r="P3519" t="s">
        <v>8277</v>
      </c>
      <c r="Q3519" s="8" t="s">
        <v>8278</v>
      </c>
    </row>
    <row r="3520" spans="1:17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108"/>
        <v>110</v>
      </c>
      <c r="O3520" s="7">
        <f t="shared" si="109"/>
        <v>50.020909090909093</v>
      </c>
      <c r="P3520" t="s">
        <v>8277</v>
      </c>
      <c r="Q3520" s="8" t="s">
        <v>8278</v>
      </c>
    </row>
    <row r="3521" spans="1:17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108"/>
        <v>101</v>
      </c>
      <c r="O3521" s="7">
        <f t="shared" si="109"/>
        <v>72.392857142857139</v>
      </c>
      <c r="P3521" t="s">
        <v>8277</v>
      </c>
      <c r="Q3521" s="8" t="s">
        <v>8278</v>
      </c>
    </row>
    <row r="3522" spans="1:17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108"/>
        <v>101</v>
      </c>
      <c r="O3522" s="7">
        <f t="shared" si="109"/>
        <v>95.952380952380949</v>
      </c>
      <c r="P3522" t="s">
        <v>8277</v>
      </c>
      <c r="Q3522" s="8" t="s">
        <v>8278</v>
      </c>
    </row>
    <row r="3523" spans="1:17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110">ROUND(E3523/D3523*100,0)</f>
        <v>169</v>
      </c>
      <c r="O3523" s="7">
        <f t="shared" ref="O3523:O3586" si="111">IFERROR(E3523/L3523,"-")</f>
        <v>45.615384615384613</v>
      </c>
      <c r="P3523" t="s">
        <v>8277</v>
      </c>
      <c r="Q3523" s="8" t="s">
        <v>8278</v>
      </c>
    </row>
    <row r="3524" spans="1:17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110"/>
        <v>100</v>
      </c>
      <c r="O3524" s="7">
        <f t="shared" si="111"/>
        <v>41.029411764705884</v>
      </c>
      <c r="P3524" t="s">
        <v>8277</v>
      </c>
      <c r="Q3524" s="8" t="s">
        <v>8278</v>
      </c>
    </row>
    <row r="3525" spans="1:17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110"/>
        <v>114</v>
      </c>
      <c r="O3525" s="7">
        <f t="shared" si="111"/>
        <v>56.825000000000003</v>
      </c>
      <c r="P3525" t="s">
        <v>8277</v>
      </c>
      <c r="Q3525" s="8" t="s">
        <v>8278</v>
      </c>
    </row>
    <row r="3526" spans="1:17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110"/>
        <v>102</v>
      </c>
      <c r="O3526" s="7">
        <f t="shared" si="111"/>
        <v>137.24324324324326</v>
      </c>
      <c r="P3526" t="s">
        <v>8277</v>
      </c>
      <c r="Q3526" s="8" t="s">
        <v>8278</v>
      </c>
    </row>
    <row r="3527" spans="1:17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110"/>
        <v>106</v>
      </c>
      <c r="O3527" s="7">
        <f t="shared" si="111"/>
        <v>75.714285714285708</v>
      </c>
      <c r="P3527" t="s">
        <v>8277</v>
      </c>
      <c r="Q3527" s="8" t="s">
        <v>8278</v>
      </c>
    </row>
    <row r="3528" spans="1:17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110"/>
        <v>102</v>
      </c>
      <c r="O3528" s="7">
        <f t="shared" si="111"/>
        <v>99</v>
      </c>
      <c r="P3528" t="s">
        <v>8277</v>
      </c>
      <c r="Q3528" s="8" t="s">
        <v>8278</v>
      </c>
    </row>
    <row r="3529" spans="1:17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110"/>
        <v>117</v>
      </c>
      <c r="O3529" s="7">
        <f t="shared" si="111"/>
        <v>81.569767441860463</v>
      </c>
      <c r="P3529" t="s">
        <v>8277</v>
      </c>
      <c r="Q3529" s="8" t="s">
        <v>8278</v>
      </c>
    </row>
    <row r="3530" spans="1:17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110"/>
        <v>101</v>
      </c>
      <c r="O3530" s="7">
        <f t="shared" si="111"/>
        <v>45.108108108108105</v>
      </c>
      <c r="P3530" t="s">
        <v>8277</v>
      </c>
      <c r="Q3530" s="8" t="s">
        <v>8278</v>
      </c>
    </row>
    <row r="3531" spans="1:17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110"/>
        <v>132</v>
      </c>
      <c r="O3531" s="7">
        <f t="shared" si="111"/>
        <v>36.666666666666664</v>
      </c>
      <c r="P3531" t="s">
        <v>8277</v>
      </c>
      <c r="Q3531" s="8" t="s">
        <v>8278</v>
      </c>
    </row>
    <row r="3532" spans="1:17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110"/>
        <v>100</v>
      </c>
      <c r="O3532" s="7">
        <f t="shared" si="111"/>
        <v>125</v>
      </c>
      <c r="P3532" t="s">
        <v>8277</v>
      </c>
      <c r="Q3532" s="8" t="s">
        <v>8278</v>
      </c>
    </row>
    <row r="3533" spans="1:17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110"/>
        <v>128</v>
      </c>
      <c r="O3533" s="7">
        <f t="shared" si="111"/>
        <v>49.230769230769234</v>
      </c>
      <c r="P3533" t="s">
        <v>8277</v>
      </c>
      <c r="Q3533" s="8" t="s">
        <v>8278</v>
      </c>
    </row>
    <row r="3534" spans="1:17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110"/>
        <v>119</v>
      </c>
      <c r="O3534" s="7">
        <f t="shared" si="111"/>
        <v>42.296296296296298</v>
      </c>
      <c r="P3534" t="s">
        <v>8277</v>
      </c>
      <c r="Q3534" s="8" t="s">
        <v>8278</v>
      </c>
    </row>
    <row r="3535" spans="1:17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110"/>
        <v>126</v>
      </c>
      <c r="O3535" s="7">
        <f t="shared" si="111"/>
        <v>78.875</v>
      </c>
      <c r="P3535" t="s">
        <v>8277</v>
      </c>
      <c r="Q3535" s="8" t="s">
        <v>8278</v>
      </c>
    </row>
    <row r="3536" spans="1:17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110"/>
        <v>156</v>
      </c>
      <c r="O3536" s="7">
        <f t="shared" si="111"/>
        <v>38.284313725490193</v>
      </c>
      <c r="P3536" t="s">
        <v>8277</v>
      </c>
      <c r="Q3536" s="8" t="s">
        <v>8278</v>
      </c>
    </row>
    <row r="3537" spans="1:17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110"/>
        <v>103</v>
      </c>
      <c r="O3537" s="7">
        <f t="shared" si="111"/>
        <v>44.847826086956523</v>
      </c>
      <c r="P3537" t="s">
        <v>8277</v>
      </c>
      <c r="Q3537" s="8" t="s">
        <v>8278</v>
      </c>
    </row>
    <row r="3538" spans="1:17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110"/>
        <v>153</v>
      </c>
      <c r="O3538" s="7">
        <f t="shared" si="111"/>
        <v>13.529411764705882</v>
      </c>
      <c r="P3538" t="s">
        <v>8277</v>
      </c>
      <c r="Q3538" s="8" t="s">
        <v>8278</v>
      </c>
    </row>
    <row r="3539" spans="1:17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110"/>
        <v>180</v>
      </c>
      <c r="O3539" s="7">
        <f t="shared" si="111"/>
        <v>43.5</v>
      </c>
      <c r="P3539" t="s">
        <v>8277</v>
      </c>
      <c r="Q3539" s="8" t="s">
        <v>8278</v>
      </c>
    </row>
    <row r="3540" spans="1:17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110"/>
        <v>128</v>
      </c>
      <c r="O3540" s="7">
        <f t="shared" si="111"/>
        <v>30.951807228915662</v>
      </c>
      <c r="P3540" t="s">
        <v>8277</v>
      </c>
      <c r="Q3540" s="8" t="s">
        <v>8278</v>
      </c>
    </row>
    <row r="3541" spans="1:17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110"/>
        <v>120</v>
      </c>
      <c r="O3541" s="7">
        <f t="shared" si="111"/>
        <v>55.230769230769234</v>
      </c>
      <c r="P3541" t="s">
        <v>8277</v>
      </c>
      <c r="Q3541" s="8" t="s">
        <v>8278</v>
      </c>
    </row>
    <row r="3542" spans="1:17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110"/>
        <v>123</v>
      </c>
      <c r="O3542" s="7">
        <f t="shared" si="111"/>
        <v>46.125</v>
      </c>
      <c r="P3542" t="s">
        <v>8277</v>
      </c>
      <c r="Q3542" s="8" t="s">
        <v>8278</v>
      </c>
    </row>
    <row r="3543" spans="1:17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110"/>
        <v>105</v>
      </c>
      <c r="O3543" s="7">
        <f t="shared" si="111"/>
        <v>39.375</v>
      </c>
      <c r="P3543" t="s">
        <v>8277</v>
      </c>
      <c r="Q3543" s="8" t="s">
        <v>8278</v>
      </c>
    </row>
    <row r="3544" spans="1:17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110"/>
        <v>102</v>
      </c>
      <c r="O3544" s="7">
        <f t="shared" si="111"/>
        <v>66.152941176470591</v>
      </c>
      <c r="P3544" t="s">
        <v>8277</v>
      </c>
      <c r="Q3544" s="8" t="s">
        <v>8278</v>
      </c>
    </row>
    <row r="3545" spans="1:17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110"/>
        <v>105</v>
      </c>
      <c r="O3545" s="7">
        <f t="shared" si="111"/>
        <v>54.137931034482762</v>
      </c>
      <c r="P3545" t="s">
        <v>8277</v>
      </c>
      <c r="Q3545" s="8" t="s">
        <v>8278</v>
      </c>
    </row>
    <row r="3546" spans="1:17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110"/>
        <v>100</v>
      </c>
      <c r="O3546" s="7">
        <f t="shared" si="111"/>
        <v>104.16666666666667</v>
      </c>
      <c r="P3546" t="s">
        <v>8277</v>
      </c>
      <c r="Q3546" s="8" t="s">
        <v>8278</v>
      </c>
    </row>
    <row r="3547" spans="1:17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110"/>
        <v>100</v>
      </c>
      <c r="O3547" s="7">
        <f t="shared" si="111"/>
        <v>31.375</v>
      </c>
      <c r="P3547" t="s">
        <v>8277</v>
      </c>
      <c r="Q3547" s="8" t="s">
        <v>8278</v>
      </c>
    </row>
    <row r="3548" spans="1:17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110"/>
        <v>102</v>
      </c>
      <c r="O3548" s="7">
        <f t="shared" si="111"/>
        <v>59.210526315789473</v>
      </c>
      <c r="P3548" t="s">
        <v>8277</v>
      </c>
      <c r="Q3548" s="8" t="s">
        <v>8278</v>
      </c>
    </row>
    <row r="3549" spans="1:17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110"/>
        <v>114</v>
      </c>
      <c r="O3549" s="7">
        <f t="shared" si="111"/>
        <v>119.17633928571429</v>
      </c>
      <c r="P3549" t="s">
        <v>8277</v>
      </c>
      <c r="Q3549" s="8" t="s">
        <v>8278</v>
      </c>
    </row>
    <row r="3550" spans="1:17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110"/>
        <v>102</v>
      </c>
      <c r="O3550" s="7">
        <f t="shared" si="111"/>
        <v>164.61538461538461</v>
      </c>
      <c r="P3550" t="s">
        <v>8277</v>
      </c>
      <c r="Q3550" s="8" t="s">
        <v>8278</v>
      </c>
    </row>
    <row r="3551" spans="1:17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110"/>
        <v>102</v>
      </c>
      <c r="O3551" s="7">
        <f t="shared" si="111"/>
        <v>24.285714285714285</v>
      </c>
      <c r="P3551" t="s">
        <v>8277</v>
      </c>
      <c r="Q3551" s="8" t="s">
        <v>8278</v>
      </c>
    </row>
    <row r="3552" spans="1:17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110"/>
        <v>105</v>
      </c>
      <c r="O3552" s="7">
        <f t="shared" si="111"/>
        <v>40.9375</v>
      </c>
      <c r="P3552" t="s">
        <v>8277</v>
      </c>
      <c r="Q3552" s="8" t="s">
        <v>8278</v>
      </c>
    </row>
    <row r="3553" spans="1:17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110"/>
        <v>102</v>
      </c>
      <c r="O3553" s="7">
        <f t="shared" si="111"/>
        <v>61.1</v>
      </c>
      <c r="P3553" t="s">
        <v>8277</v>
      </c>
      <c r="Q3553" s="8" t="s">
        <v>8278</v>
      </c>
    </row>
    <row r="3554" spans="1:17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110"/>
        <v>100</v>
      </c>
      <c r="O3554" s="7">
        <f t="shared" si="111"/>
        <v>38.65</v>
      </c>
      <c r="P3554" t="s">
        <v>8277</v>
      </c>
      <c r="Q3554" s="8" t="s">
        <v>8278</v>
      </c>
    </row>
    <row r="3555" spans="1:17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110"/>
        <v>106</v>
      </c>
      <c r="O3555" s="7">
        <f t="shared" si="111"/>
        <v>56.20192307692308</v>
      </c>
      <c r="P3555" t="s">
        <v>8277</v>
      </c>
      <c r="Q3555" s="8" t="s">
        <v>8278</v>
      </c>
    </row>
    <row r="3556" spans="1:17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110"/>
        <v>113</v>
      </c>
      <c r="O3556" s="7">
        <f t="shared" si="111"/>
        <v>107.00207547169811</v>
      </c>
      <c r="P3556" t="s">
        <v>8277</v>
      </c>
      <c r="Q3556" s="8" t="s">
        <v>8278</v>
      </c>
    </row>
    <row r="3557" spans="1:17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110"/>
        <v>100</v>
      </c>
      <c r="O3557" s="7">
        <f t="shared" si="111"/>
        <v>171.42857142857142</v>
      </c>
      <c r="P3557" t="s">
        <v>8277</v>
      </c>
      <c r="Q3557" s="8" t="s">
        <v>8278</v>
      </c>
    </row>
    <row r="3558" spans="1:17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110"/>
        <v>100</v>
      </c>
      <c r="O3558" s="7">
        <f t="shared" si="111"/>
        <v>110.5</v>
      </c>
      <c r="P3558" t="s">
        <v>8277</v>
      </c>
      <c r="Q3558" s="8" t="s">
        <v>8278</v>
      </c>
    </row>
    <row r="3559" spans="1:17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110"/>
        <v>100</v>
      </c>
      <c r="O3559" s="7">
        <f t="shared" si="111"/>
        <v>179.27598566308242</v>
      </c>
      <c r="P3559" t="s">
        <v>8277</v>
      </c>
      <c r="Q3559" s="8" t="s">
        <v>8278</v>
      </c>
    </row>
    <row r="3560" spans="1:17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110"/>
        <v>144</v>
      </c>
      <c r="O3560" s="7">
        <f t="shared" si="111"/>
        <v>22.90909090909091</v>
      </c>
      <c r="P3560" t="s">
        <v>8277</v>
      </c>
      <c r="Q3560" s="8" t="s">
        <v>8278</v>
      </c>
    </row>
    <row r="3561" spans="1:17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110"/>
        <v>104</v>
      </c>
      <c r="O3561" s="7">
        <f t="shared" si="111"/>
        <v>43.125</v>
      </c>
      <c r="P3561" t="s">
        <v>8277</v>
      </c>
      <c r="Q3561" s="8" t="s">
        <v>8278</v>
      </c>
    </row>
    <row r="3562" spans="1:17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110"/>
        <v>108</v>
      </c>
      <c r="O3562" s="7">
        <f t="shared" si="111"/>
        <v>46.891891891891895</v>
      </c>
      <c r="P3562" t="s">
        <v>8277</v>
      </c>
      <c r="Q3562" s="8" t="s">
        <v>8278</v>
      </c>
    </row>
    <row r="3563" spans="1:17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110"/>
        <v>102</v>
      </c>
      <c r="O3563" s="7">
        <f t="shared" si="111"/>
        <v>47.407407407407405</v>
      </c>
      <c r="P3563" t="s">
        <v>8277</v>
      </c>
      <c r="Q3563" s="8" t="s">
        <v>8278</v>
      </c>
    </row>
    <row r="3564" spans="1:17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110"/>
        <v>149</v>
      </c>
      <c r="O3564" s="7">
        <f t="shared" si="111"/>
        <v>15.129032258064516</v>
      </c>
      <c r="P3564" t="s">
        <v>8277</v>
      </c>
      <c r="Q3564" s="8" t="s">
        <v>8278</v>
      </c>
    </row>
    <row r="3565" spans="1:17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110"/>
        <v>105</v>
      </c>
      <c r="O3565" s="7">
        <f t="shared" si="111"/>
        <v>21.098000000000003</v>
      </c>
      <c r="P3565" t="s">
        <v>8277</v>
      </c>
      <c r="Q3565" s="8" t="s">
        <v>8278</v>
      </c>
    </row>
    <row r="3566" spans="1:17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110"/>
        <v>101</v>
      </c>
      <c r="O3566" s="7">
        <f t="shared" si="111"/>
        <v>59.117647058823529</v>
      </c>
      <c r="P3566" t="s">
        <v>8277</v>
      </c>
      <c r="Q3566" s="8" t="s">
        <v>8278</v>
      </c>
    </row>
    <row r="3567" spans="1:17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110"/>
        <v>131</v>
      </c>
      <c r="O3567" s="7">
        <f t="shared" si="111"/>
        <v>97.916666666666671</v>
      </c>
      <c r="P3567" t="s">
        <v>8277</v>
      </c>
      <c r="Q3567" s="8" t="s">
        <v>8278</v>
      </c>
    </row>
    <row r="3568" spans="1:17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110"/>
        <v>105</v>
      </c>
      <c r="O3568" s="7">
        <f t="shared" si="111"/>
        <v>55.131578947368418</v>
      </c>
      <c r="P3568" t="s">
        <v>8277</v>
      </c>
      <c r="Q3568" s="8" t="s">
        <v>8278</v>
      </c>
    </row>
    <row r="3569" spans="1:17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110"/>
        <v>109</v>
      </c>
      <c r="O3569" s="7">
        <f t="shared" si="111"/>
        <v>26.536585365853657</v>
      </c>
      <c r="P3569" t="s">
        <v>8277</v>
      </c>
      <c r="Q3569" s="8" t="s">
        <v>8278</v>
      </c>
    </row>
    <row r="3570" spans="1:17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110"/>
        <v>111</v>
      </c>
      <c r="O3570" s="7">
        <f t="shared" si="111"/>
        <v>58.421052631578945</v>
      </c>
      <c r="P3570" t="s">
        <v>8277</v>
      </c>
      <c r="Q3570" s="8" t="s">
        <v>8278</v>
      </c>
    </row>
    <row r="3571" spans="1:17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110"/>
        <v>100</v>
      </c>
      <c r="O3571" s="7">
        <f t="shared" si="111"/>
        <v>122.53658536585365</v>
      </c>
      <c r="P3571" t="s">
        <v>8277</v>
      </c>
      <c r="Q3571" s="8" t="s">
        <v>8278</v>
      </c>
    </row>
    <row r="3572" spans="1:17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110"/>
        <v>114</v>
      </c>
      <c r="O3572" s="7">
        <f t="shared" si="111"/>
        <v>87.961538461538467</v>
      </c>
      <c r="P3572" t="s">
        <v>8277</v>
      </c>
      <c r="Q3572" s="8" t="s">
        <v>8278</v>
      </c>
    </row>
    <row r="3573" spans="1:17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110"/>
        <v>122</v>
      </c>
      <c r="O3573" s="7">
        <f t="shared" si="111"/>
        <v>73.239999999999995</v>
      </c>
      <c r="P3573" t="s">
        <v>8277</v>
      </c>
      <c r="Q3573" s="8" t="s">
        <v>8278</v>
      </c>
    </row>
    <row r="3574" spans="1:17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110"/>
        <v>100</v>
      </c>
      <c r="O3574" s="7">
        <f t="shared" si="111"/>
        <v>55.555555555555557</v>
      </c>
      <c r="P3574" t="s">
        <v>8277</v>
      </c>
      <c r="Q3574" s="8" t="s">
        <v>8278</v>
      </c>
    </row>
    <row r="3575" spans="1:17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110"/>
        <v>103</v>
      </c>
      <c r="O3575" s="7">
        <f t="shared" si="111"/>
        <v>39.53846153846154</v>
      </c>
      <c r="P3575" t="s">
        <v>8277</v>
      </c>
      <c r="Q3575" s="8" t="s">
        <v>8278</v>
      </c>
    </row>
    <row r="3576" spans="1:17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110"/>
        <v>106</v>
      </c>
      <c r="O3576" s="7">
        <f t="shared" si="111"/>
        <v>136.77777777777777</v>
      </c>
      <c r="P3576" t="s">
        <v>8277</v>
      </c>
      <c r="Q3576" s="8" t="s">
        <v>8278</v>
      </c>
    </row>
    <row r="3577" spans="1:17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110"/>
        <v>101</v>
      </c>
      <c r="O3577" s="7">
        <f t="shared" si="111"/>
        <v>99.343137254901961</v>
      </c>
      <c r="P3577" t="s">
        <v>8277</v>
      </c>
      <c r="Q3577" s="8" t="s">
        <v>8278</v>
      </c>
    </row>
    <row r="3578" spans="1:17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110"/>
        <v>100</v>
      </c>
      <c r="O3578" s="7">
        <f t="shared" si="111"/>
        <v>20</v>
      </c>
      <c r="P3578" t="s">
        <v>8277</v>
      </c>
      <c r="Q3578" s="8" t="s">
        <v>8278</v>
      </c>
    </row>
    <row r="3579" spans="1:17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110"/>
        <v>130</v>
      </c>
      <c r="O3579" s="7">
        <f t="shared" si="111"/>
        <v>28.888888888888889</v>
      </c>
      <c r="P3579" t="s">
        <v>8277</v>
      </c>
      <c r="Q3579" s="8" t="s">
        <v>8278</v>
      </c>
    </row>
    <row r="3580" spans="1:17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110"/>
        <v>100</v>
      </c>
      <c r="O3580" s="7">
        <f t="shared" si="111"/>
        <v>40.545945945945945</v>
      </c>
      <c r="P3580" t="s">
        <v>8277</v>
      </c>
      <c r="Q3580" s="8" t="s">
        <v>8278</v>
      </c>
    </row>
    <row r="3581" spans="1:17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110"/>
        <v>100</v>
      </c>
      <c r="O3581" s="7">
        <f t="shared" si="111"/>
        <v>35.714285714285715</v>
      </c>
      <c r="P3581" t="s">
        <v>8277</v>
      </c>
      <c r="Q3581" s="8" t="s">
        <v>8278</v>
      </c>
    </row>
    <row r="3582" spans="1:17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110"/>
        <v>114</v>
      </c>
      <c r="O3582" s="7">
        <f t="shared" si="111"/>
        <v>37.962962962962962</v>
      </c>
      <c r="P3582" t="s">
        <v>8277</v>
      </c>
      <c r="Q3582" s="8" t="s">
        <v>8278</v>
      </c>
    </row>
    <row r="3583" spans="1:17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110"/>
        <v>100</v>
      </c>
      <c r="O3583" s="7">
        <f t="shared" si="111"/>
        <v>33.333333333333336</v>
      </c>
      <c r="P3583" t="s">
        <v>8277</v>
      </c>
      <c r="Q3583" s="8" t="s">
        <v>8278</v>
      </c>
    </row>
    <row r="3584" spans="1:17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110"/>
        <v>287</v>
      </c>
      <c r="O3584" s="7">
        <f t="shared" si="111"/>
        <v>58.571428571428569</v>
      </c>
      <c r="P3584" t="s">
        <v>8277</v>
      </c>
      <c r="Q3584" s="8" t="s">
        <v>8278</v>
      </c>
    </row>
    <row r="3585" spans="1:17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110"/>
        <v>109</v>
      </c>
      <c r="O3585" s="7">
        <f t="shared" si="111"/>
        <v>135.625</v>
      </c>
      <c r="P3585" t="s">
        <v>8277</v>
      </c>
      <c r="Q3585" s="8" t="s">
        <v>8278</v>
      </c>
    </row>
    <row r="3586" spans="1:17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110"/>
        <v>116</v>
      </c>
      <c r="O3586" s="7">
        <f t="shared" si="111"/>
        <v>30.9375</v>
      </c>
      <c r="P3586" t="s">
        <v>8277</v>
      </c>
      <c r="Q3586" s="8" t="s">
        <v>8278</v>
      </c>
    </row>
    <row r="3587" spans="1:17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112">ROUND(E3587/D3587*100,0)</f>
        <v>119</v>
      </c>
      <c r="O3587" s="7">
        <f t="shared" ref="O3587:O3650" si="113">IFERROR(E3587/L3587,"-")</f>
        <v>176.08695652173913</v>
      </c>
      <c r="P3587" t="s">
        <v>8277</v>
      </c>
      <c r="Q3587" s="8" t="s">
        <v>8278</v>
      </c>
    </row>
    <row r="3588" spans="1:17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112"/>
        <v>109</v>
      </c>
      <c r="O3588" s="7">
        <f t="shared" si="113"/>
        <v>151.9814814814815</v>
      </c>
      <c r="P3588" t="s">
        <v>8277</v>
      </c>
      <c r="Q3588" s="8" t="s">
        <v>8278</v>
      </c>
    </row>
    <row r="3589" spans="1:17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112"/>
        <v>127</v>
      </c>
      <c r="O3589" s="7">
        <f t="shared" si="113"/>
        <v>22.607142857142858</v>
      </c>
      <c r="P3589" t="s">
        <v>8277</v>
      </c>
      <c r="Q3589" s="8" t="s">
        <v>8278</v>
      </c>
    </row>
    <row r="3590" spans="1:17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112"/>
        <v>101</v>
      </c>
      <c r="O3590" s="7">
        <f t="shared" si="113"/>
        <v>18.272727272727273</v>
      </c>
      <c r="P3590" t="s">
        <v>8277</v>
      </c>
      <c r="Q3590" s="8" t="s">
        <v>8278</v>
      </c>
    </row>
    <row r="3591" spans="1:17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112"/>
        <v>128</v>
      </c>
      <c r="O3591" s="7">
        <f t="shared" si="113"/>
        <v>82.258064516129039</v>
      </c>
      <c r="P3591" t="s">
        <v>8277</v>
      </c>
      <c r="Q3591" s="8" t="s">
        <v>8278</v>
      </c>
    </row>
    <row r="3592" spans="1:17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112"/>
        <v>100</v>
      </c>
      <c r="O3592" s="7">
        <f t="shared" si="113"/>
        <v>68.534246575342465</v>
      </c>
      <c r="P3592" t="s">
        <v>8277</v>
      </c>
      <c r="Q3592" s="8" t="s">
        <v>8278</v>
      </c>
    </row>
    <row r="3593" spans="1:17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112"/>
        <v>175</v>
      </c>
      <c r="O3593" s="7">
        <f t="shared" si="113"/>
        <v>68.055555555555557</v>
      </c>
      <c r="P3593" t="s">
        <v>8277</v>
      </c>
      <c r="Q3593" s="8" t="s">
        <v>8278</v>
      </c>
    </row>
    <row r="3594" spans="1:17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112"/>
        <v>127</v>
      </c>
      <c r="O3594" s="7">
        <f t="shared" si="113"/>
        <v>72.714285714285708</v>
      </c>
      <c r="P3594" t="s">
        <v>8277</v>
      </c>
      <c r="Q3594" s="8" t="s">
        <v>8278</v>
      </c>
    </row>
    <row r="3595" spans="1:17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112"/>
        <v>111</v>
      </c>
      <c r="O3595" s="7">
        <f t="shared" si="113"/>
        <v>77.186046511627907</v>
      </c>
      <c r="P3595" t="s">
        <v>8277</v>
      </c>
      <c r="Q3595" s="8" t="s">
        <v>8278</v>
      </c>
    </row>
    <row r="3596" spans="1:17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112"/>
        <v>126</v>
      </c>
      <c r="O3596" s="7">
        <f t="shared" si="113"/>
        <v>55.972222222222221</v>
      </c>
      <c r="P3596" t="s">
        <v>8277</v>
      </c>
      <c r="Q3596" s="8" t="s">
        <v>8278</v>
      </c>
    </row>
    <row r="3597" spans="1:17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112"/>
        <v>119</v>
      </c>
      <c r="O3597" s="7">
        <f t="shared" si="113"/>
        <v>49.693548387096776</v>
      </c>
      <c r="P3597" t="s">
        <v>8277</v>
      </c>
      <c r="Q3597" s="8" t="s">
        <v>8278</v>
      </c>
    </row>
    <row r="3598" spans="1:17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112"/>
        <v>108</v>
      </c>
      <c r="O3598" s="7">
        <f t="shared" si="113"/>
        <v>79</v>
      </c>
      <c r="P3598" t="s">
        <v>8277</v>
      </c>
      <c r="Q3598" s="8" t="s">
        <v>8278</v>
      </c>
    </row>
    <row r="3599" spans="1:17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112"/>
        <v>103</v>
      </c>
      <c r="O3599" s="7">
        <f t="shared" si="113"/>
        <v>77.727272727272734</v>
      </c>
      <c r="P3599" t="s">
        <v>8277</v>
      </c>
      <c r="Q3599" s="8" t="s">
        <v>8278</v>
      </c>
    </row>
    <row r="3600" spans="1:17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112"/>
        <v>110</v>
      </c>
      <c r="O3600" s="7">
        <f t="shared" si="113"/>
        <v>40.777777777777779</v>
      </c>
      <c r="P3600" t="s">
        <v>8277</v>
      </c>
      <c r="Q3600" s="8" t="s">
        <v>8278</v>
      </c>
    </row>
    <row r="3601" spans="1:17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112"/>
        <v>202</v>
      </c>
      <c r="O3601" s="7">
        <f t="shared" si="113"/>
        <v>59.411764705882355</v>
      </c>
      <c r="P3601" t="s">
        <v>8277</v>
      </c>
      <c r="Q3601" s="8" t="s">
        <v>8278</v>
      </c>
    </row>
    <row r="3602" spans="1:17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112"/>
        <v>130</v>
      </c>
      <c r="O3602" s="7">
        <f t="shared" si="113"/>
        <v>3.25</v>
      </c>
      <c r="P3602" t="s">
        <v>8277</v>
      </c>
      <c r="Q3602" s="8" t="s">
        <v>8278</v>
      </c>
    </row>
    <row r="3603" spans="1:17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112"/>
        <v>104</v>
      </c>
      <c r="O3603" s="7">
        <f t="shared" si="113"/>
        <v>39.377358490566039</v>
      </c>
      <c r="P3603" t="s">
        <v>8277</v>
      </c>
      <c r="Q3603" s="8" t="s">
        <v>8278</v>
      </c>
    </row>
    <row r="3604" spans="1:17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112"/>
        <v>100</v>
      </c>
      <c r="O3604" s="7">
        <f t="shared" si="113"/>
        <v>81.673469387755105</v>
      </c>
      <c r="P3604" t="s">
        <v>8277</v>
      </c>
      <c r="Q3604" s="8" t="s">
        <v>8278</v>
      </c>
    </row>
    <row r="3605" spans="1:17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112"/>
        <v>171</v>
      </c>
      <c r="O3605" s="7">
        <f t="shared" si="113"/>
        <v>44.912280701754383</v>
      </c>
      <c r="P3605" t="s">
        <v>8277</v>
      </c>
      <c r="Q3605" s="8" t="s">
        <v>8278</v>
      </c>
    </row>
    <row r="3606" spans="1:17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112"/>
        <v>113</v>
      </c>
      <c r="O3606" s="7">
        <f t="shared" si="113"/>
        <v>49.05797101449275</v>
      </c>
      <c r="P3606" t="s">
        <v>8277</v>
      </c>
      <c r="Q3606" s="8" t="s">
        <v>8278</v>
      </c>
    </row>
    <row r="3607" spans="1:17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112"/>
        <v>184</v>
      </c>
      <c r="O3607" s="7">
        <f t="shared" si="113"/>
        <v>30.666666666666668</v>
      </c>
      <c r="P3607" t="s">
        <v>8277</v>
      </c>
      <c r="Q3607" s="8" t="s">
        <v>8278</v>
      </c>
    </row>
    <row r="3608" spans="1:17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112"/>
        <v>130</v>
      </c>
      <c r="O3608" s="7">
        <f t="shared" si="113"/>
        <v>61.0625</v>
      </c>
      <c r="P3608" t="s">
        <v>8277</v>
      </c>
      <c r="Q3608" s="8" t="s">
        <v>8278</v>
      </c>
    </row>
    <row r="3609" spans="1:17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112"/>
        <v>105</v>
      </c>
      <c r="O3609" s="7">
        <f t="shared" si="113"/>
        <v>29</v>
      </c>
      <c r="P3609" t="s">
        <v>8277</v>
      </c>
      <c r="Q3609" s="8" t="s">
        <v>8278</v>
      </c>
    </row>
    <row r="3610" spans="1:17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112"/>
        <v>100</v>
      </c>
      <c r="O3610" s="7">
        <f t="shared" si="113"/>
        <v>29.62962962962963</v>
      </c>
      <c r="P3610" t="s">
        <v>8277</v>
      </c>
      <c r="Q3610" s="8" t="s">
        <v>8278</v>
      </c>
    </row>
    <row r="3611" spans="1:17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112"/>
        <v>153</v>
      </c>
      <c r="O3611" s="7">
        <f t="shared" si="113"/>
        <v>143.0952380952381</v>
      </c>
      <c r="P3611" t="s">
        <v>8277</v>
      </c>
      <c r="Q3611" s="8" t="s">
        <v>8278</v>
      </c>
    </row>
    <row r="3612" spans="1:17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112"/>
        <v>162</v>
      </c>
      <c r="O3612" s="7">
        <f t="shared" si="113"/>
        <v>52.354838709677416</v>
      </c>
      <c r="P3612" t="s">
        <v>8277</v>
      </c>
      <c r="Q3612" s="8" t="s">
        <v>8278</v>
      </c>
    </row>
    <row r="3613" spans="1:17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112"/>
        <v>136</v>
      </c>
      <c r="O3613" s="7">
        <f t="shared" si="113"/>
        <v>66.666666666666671</v>
      </c>
      <c r="P3613" t="s">
        <v>8277</v>
      </c>
      <c r="Q3613" s="8" t="s">
        <v>8278</v>
      </c>
    </row>
    <row r="3614" spans="1:17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112"/>
        <v>144</v>
      </c>
      <c r="O3614" s="7">
        <f t="shared" si="113"/>
        <v>126.66666666666667</v>
      </c>
      <c r="P3614" t="s">
        <v>8277</v>
      </c>
      <c r="Q3614" s="8" t="s">
        <v>8278</v>
      </c>
    </row>
    <row r="3615" spans="1:17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112"/>
        <v>100</v>
      </c>
      <c r="O3615" s="7">
        <f t="shared" si="113"/>
        <v>62.5</v>
      </c>
      <c r="P3615" t="s">
        <v>8277</v>
      </c>
      <c r="Q3615" s="8" t="s">
        <v>8278</v>
      </c>
    </row>
    <row r="3616" spans="1:17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112"/>
        <v>101</v>
      </c>
      <c r="O3616" s="7">
        <f t="shared" si="113"/>
        <v>35.492957746478872</v>
      </c>
      <c r="P3616" t="s">
        <v>8277</v>
      </c>
      <c r="Q3616" s="8" t="s">
        <v>8278</v>
      </c>
    </row>
    <row r="3617" spans="1:17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112"/>
        <v>107</v>
      </c>
      <c r="O3617" s="7">
        <f t="shared" si="113"/>
        <v>37.083333333333336</v>
      </c>
      <c r="P3617" t="s">
        <v>8277</v>
      </c>
      <c r="Q3617" s="8" t="s">
        <v>8278</v>
      </c>
    </row>
    <row r="3618" spans="1:17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112"/>
        <v>125</v>
      </c>
      <c r="O3618" s="7">
        <f t="shared" si="113"/>
        <v>69.333333333333329</v>
      </c>
      <c r="P3618" t="s">
        <v>8277</v>
      </c>
      <c r="Q3618" s="8" t="s">
        <v>8278</v>
      </c>
    </row>
    <row r="3619" spans="1:17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112"/>
        <v>119</v>
      </c>
      <c r="O3619" s="7">
        <f t="shared" si="113"/>
        <v>17.254901960784313</v>
      </c>
      <c r="P3619" t="s">
        <v>8277</v>
      </c>
      <c r="Q3619" s="8" t="s">
        <v>8278</v>
      </c>
    </row>
    <row r="3620" spans="1:17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112"/>
        <v>101</v>
      </c>
      <c r="O3620" s="7">
        <f t="shared" si="113"/>
        <v>36.071428571428569</v>
      </c>
      <c r="P3620" t="s">
        <v>8277</v>
      </c>
      <c r="Q3620" s="8" t="s">
        <v>8278</v>
      </c>
    </row>
    <row r="3621" spans="1:17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112"/>
        <v>113</v>
      </c>
      <c r="O3621" s="7">
        <f t="shared" si="113"/>
        <v>66.470588235294116</v>
      </c>
      <c r="P3621" t="s">
        <v>8277</v>
      </c>
      <c r="Q3621" s="8" t="s">
        <v>8278</v>
      </c>
    </row>
    <row r="3622" spans="1:17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112"/>
        <v>105</v>
      </c>
      <c r="O3622" s="7">
        <f t="shared" si="113"/>
        <v>56.065989847715734</v>
      </c>
      <c r="P3622" t="s">
        <v>8277</v>
      </c>
      <c r="Q3622" s="8" t="s">
        <v>8278</v>
      </c>
    </row>
    <row r="3623" spans="1:17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112"/>
        <v>110</v>
      </c>
      <c r="O3623" s="7">
        <f t="shared" si="113"/>
        <v>47.028571428571432</v>
      </c>
      <c r="P3623" t="s">
        <v>8277</v>
      </c>
      <c r="Q3623" s="8" t="s">
        <v>8278</v>
      </c>
    </row>
    <row r="3624" spans="1:17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112"/>
        <v>100</v>
      </c>
      <c r="O3624" s="7">
        <f t="shared" si="113"/>
        <v>47.666190476190479</v>
      </c>
      <c r="P3624" t="s">
        <v>8277</v>
      </c>
      <c r="Q3624" s="8" t="s">
        <v>8278</v>
      </c>
    </row>
    <row r="3625" spans="1:17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112"/>
        <v>120</v>
      </c>
      <c r="O3625" s="7">
        <f t="shared" si="113"/>
        <v>88.235294117647058</v>
      </c>
      <c r="P3625" t="s">
        <v>8277</v>
      </c>
      <c r="Q3625" s="8" t="s">
        <v>8278</v>
      </c>
    </row>
    <row r="3626" spans="1:17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112"/>
        <v>105</v>
      </c>
      <c r="O3626" s="7">
        <f t="shared" si="113"/>
        <v>80.717948717948715</v>
      </c>
      <c r="P3626" t="s">
        <v>8277</v>
      </c>
      <c r="Q3626" s="8" t="s">
        <v>8278</v>
      </c>
    </row>
    <row r="3627" spans="1:17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112"/>
        <v>103</v>
      </c>
      <c r="O3627" s="7">
        <f t="shared" si="113"/>
        <v>39.487179487179489</v>
      </c>
      <c r="P3627" t="s">
        <v>8277</v>
      </c>
      <c r="Q3627" s="8" t="s">
        <v>8278</v>
      </c>
    </row>
    <row r="3628" spans="1:17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112"/>
        <v>102</v>
      </c>
      <c r="O3628" s="7">
        <f t="shared" si="113"/>
        <v>84.854166666666671</v>
      </c>
      <c r="P3628" t="s">
        <v>8277</v>
      </c>
      <c r="Q3628" s="8" t="s">
        <v>8278</v>
      </c>
    </row>
    <row r="3629" spans="1:17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112"/>
        <v>100</v>
      </c>
      <c r="O3629" s="7">
        <f t="shared" si="113"/>
        <v>68.965517241379317</v>
      </c>
      <c r="P3629" t="s">
        <v>8277</v>
      </c>
      <c r="Q3629" s="8" t="s">
        <v>8278</v>
      </c>
    </row>
    <row r="3630" spans="1:17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112"/>
        <v>0</v>
      </c>
      <c r="O3630" s="7" t="str">
        <f t="shared" si="113"/>
        <v>-</v>
      </c>
      <c r="P3630" t="s">
        <v>8277</v>
      </c>
      <c r="Q3630" s="8" t="s">
        <v>8302</v>
      </c>
    </row>
    <row r="3631" spans="1:17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112"/>
        <v>0</v>
      </c>
      <c r="O3631" s="7">
        <f t="shared" si="113"/>
        <v>1</v>
      </c>
      <c r="P3631" t="s">
        <v>8277</v>
      </c>
      <c r="Q3631" s="8" t="s">
        <v>8302</v>
      </c>
    </row>
    <row r="3632" spans="1:17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112"/>
        <v>0</v>
      </c>
      <c r="O3632" s="7">
        <f t="shared" si="113"/>
        <v>1</v>
      </c>
      <c r="P3632" t="s">
        <v>8277</v>
      </c>
      <c r="Q3632" s="8" t="s">
        <v>8302</v>
      </c>
    </row>
    <row r="3633" spans="1:17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112"/>
        <v>51</v>
      </c>
      <c r="O3633" s="7">
        <f t="shared" si="113"/>
        <v>147.88135593220338</v>
      </c>
      <c r="P3633" t="s">
        <v>8277</v>
      </c>
      <c r="Q3633" s="8" t="s">
        <v>8302</v>
      </c>
    </row>
    <row r="3634" spans="1:17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112"/>
        <v>20</v>
      </c>
      <c r="O3634" s="7">
        <f t="shared" si="113"/>
        <v>100</v>
      </c>
      <c r="P3634" t="s">
        <v>8277</v>
      </c>
      <c r="Q3634" s="8" t="s">
        <v>8302</v>
      </c>
    </row>
    <row r="3635" spans="1:17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112"/>
        <v>35</v>
      </c>
      <c r="O3635" s="7">
        <f t="shared" si="113"/>
        <v>56.838709677419352</v>
      </c>
      <c r="P3635" t="s">
        <v>8277</v>
      </c>
      <c r="Q3635" s="8" t="s">
        <v>8302</v>
      </c>
    </row>
    <row r="3636" spans="1:17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112"/>
        <v>4</v>
      </c>
      <c r="O3636" s="7">
        <f t="shared" si="113"/>
        <v>176.94444444444446</v>
      </c>
      <c r="P3636" t="s">
        <v>8277</v>
      </c>
      <c r="Q3636" s="8" t="s">
        <v>8302</v>
      </c>
    </row>
    <row r="3637" spans="1:17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112"/>
        <v>36</v>
      </c>
      <c r="O3637" s="7">
        <f t="shared" si="113"/>
        <v>127.6</v>
      </c>
      <c r="P3637" t="s">
        <v>8277</v>
      </c>
      <c r="Q3637" s="8" t="s">
        <v>8302</v>
      </c>
    </row>
    <row r="3638" spans="1:17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112"/>
        <v>0</v>
      </c>
      <c r="O3638" s="7" t="str">
        <f t="shared" si="113"/>
        <v>-</v>
      </c>
      <c r="P3638" t="s">
        <v>8277</v>
      </c>
      <c r="Q3638" s="8" t="s">
        <v>8302</v>
      </c>
    </row>
    <row r="3639" spans="1:17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112"/>
        <v>31</v>
      </c>
      <c r="O3639" s="7">
        <f t="shared" si="113"/>
        <v>66.142857142857139</v>
      </c>
      <c r="P3639" t="s">
        <v>8277</v>
      </c>
      <c r="Q3639" s="8" t="s">
        <v>8302</v>
      </c>
    </row>
    <row r="3640" spans="1:17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112"/>
        <v>7</v>
      </c>
      <c r="O3640" s="7">
        <f t="shared" si="113"/>
        <v>108</v>
      </c>
      <c r="P3640" t="s">
        <v>8277</v>
      </c>
      <c r="Q3640" s="8" t="s">
        <v>8302</v>
      </c>
    </row>
    <row r="3641" spans="1:17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112"/>
        <v>0</v>
      </c>
      <c r="O3641" s="7">
        <f t="shared" si="113"/>
        <v>1</v>
      </c>
      <c r="P3641" t="s">
        <v>8277</v>
      </c>
      <c r="Q3641" s="8" t="s">
        <v>8302</v>
      </c>
    </row>
    <row r="3642" spans="1:17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112"/>
        <v>6</v>
      </c>
      <c r="O3642" s="7">
        <f t="shared" si="113"/>
        <v>18.333333333333332</v>
      </c>
      <c r="P3642" t="s">
        <v>8277</v>
      </c>
      <c r="Q3642" s="8" t="s">
        <v>8302</v>
      </c>
    </row>
    <row r="3643" spans="1:17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112"/>
        <v>0</v>
      </c>
      <c r="O3643" s="7" t="str">
        <f t="shared" si="113"/>
        <v>-</v>
      </c>
      <c r="P3643" t="s">
        <v>8277</v>
      </c>
      <c r="Q3643" s="8" t="s">
        <v>8302</v>
      </c>
    </row>
    <row r="3644" spans="1:17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112"/>
        <v>2</v>
      </c>
      <c r="O3644" s="7">
        <f t="shared" si="113"/>
        <v>7.5</v>
      </c>
      <c r="P3644" t="s">
        <v>8277</v>
      </c>
      <c r="Q3644" s="8" t="s">
        <v>8302</v>
      </c>
    </row>
    <row r="3645" spans="1:17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112"/>
        <v>0</v>
      </c>
      <c r="O3645" s="7" t="str">
        <f t="shared" si="113"/>
        <v>-</v>
      </c>
      <c r="P3645" t="s">
        <v>8277</v>
      </c>
      <c r="Q3645" s="8" t="s">
        <v>8302</v>
      </c>
    </row>
    <row r="3646" spans="1:17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112"/>
        <v>16</v>
      </c>
      <c r="O3646" s="7">
        <f t="shared" si="113"/>
        <v>68.416666666666671</v>
      </c>
      <c r="P3646" t="s">
        <v>8277</v>
      </c>
      <c r="Q3646" s="8" t="s">
        <v>8302</v>
      </c>
    </row>
    <row r="3647" spans="1:17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112"/>
        <v>0</v>
      </c>
      <c r="O3647" s="7">
        <f t="shared" si="113"/>
        <v>1</v>
      </c>
      <c r="P3647" t="s">
        <v>8277</v>
      </c>
      <c r="Q3647" s="8" t="s">
        <v>8302</v>
      </c>
    </row>
    <row r="3648" spans="1:17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112"/>
        <v>5</v>
      </c>
      <c r="O3648" s="7">
        <f t="shared" si="113"/>
        <v>60.125</v>
      </c>
      <c r="P3648" t="s">
        <v>8277</v>
      </c>
      <c r="Q3648" s="8" t="s">
        <v>8302</v>
      </c>
    </row>
    <row r="3649" spans="1:17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112"/>
        <v>6</v>
      </c>
      <c r="O3649" s="7">
        <f t="shared" si="113"/>
        <v>15</v>
      </c>
      <c r="P3649" t="s">
        <v>8277</v>
      </c>
      <c r="Q3649" s="8" t="s">
        <v>8302</v>
      </c>
    </row>
    <row r="3650" spans="1:17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112"/>
        <v>100</v>
      </c>
      <c r="O3650" s="7">
        <f t="shared" si="113"/>
        <v>550.04109589041093</v>
      </c>
      <c r="P3650" t="s">
        <v>8277</v>
      </c>
      <c r="Q3650" s="8" t="s">
        <v>8278</v>
      </c>
    </row>
    <row r="3651" spans="1:17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114">ROUND(E3651/D3651*100,0)</f>
        <v>104</v>
      </c>
      <c r="O3651" s="7">
        <f t="shared" ref="O3651:O3714" si="115">IFERROR(E3651/L3651,"-")</f>
        <v>97.5</v>
      </c>
      <c r="P3651" t="s">
        <v>8277</v>
      </c>
      <c r="Q3651" s="8" t="s">
        <v>8278</v>
      </c>
    </row>
    <row r="3652" spans="1:17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114"/>
        <v>100</v>
      </c>
      <c r="O3652" s="7">
        <f t="shared" si="115"/>
        <v>29.411764705882351</v>
      </c>
      <c r="P3652" t="s">
        <v>8277</v>
      </c>
      <c r="Q3652" s="8" t="s">
        <v>8278</v>
      </c>
    </row>
    <row r="3653" spans="1:17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114"/>
        <v>104</v>
      </c>
      <c r="O3653" s="7">
        <f t="shared" si="115"/>
        <v>57.777777777777779</v>
      </c>
      <c r="P3653" t="s">
        <v>8277</v>
      </c>
      <c r="Q3653" s="8" t="s">
        <v>8278</v>
      </c>
    </row>
    <row r="3654" spans="1:17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114"/>
        <v>251</v>
      </c>
      <c r="O3654" s="7">
        <f t="shared" si="115"/>
        <v>44.235294117647058</v>
      </c>
      <c r="P3654" t="s">
        <v>8277</v>
      </c>
      <c r="Q3654" s="8" t="s">
        <v>8278</v>
      </c>
    </row>
    <row r="3655" spans="1:17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114"/>
        <v>101</v>
      </c>
      <c r="O3655" s="7">
        <f t="shared" si="115"/>
        <v>60.909090909090907</v>
      </c>
      <c r="P3655" t="s">
        <v>8277</v>
      </c>
      <c r="Q3655" s="8" t="s">
        <v>8278</v>
      </c>
    </row>
    <row r="3656" spans="1:17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114"/>
        <v>174</v>
      </c>
      <c r="O3656" s="7">
        <f t="shared" si="115"/>
        <v>68.84210526315789</v>
      </c>
      <c r="P3656" t="s">
        <v>8277</v>
      </c>
      <c r="Q3656" s="8" t="s">
        <v>8278</v>
      </c>
    </row>
    <row r="3657" spans="1:17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114"/>
        <v>116</v>
      </c>
      <c r="O3657" s="7">
        <f t="shared" si="115"/>
        <v>73.582278481012665</v>
      </c>
      <c r="P3657" t="s">
        <v>8277</v>
      </c>
      <c r="Q3657" s="8" t="s">
        <v>8278</v>
      </c>
    </row>
    <row r="3658" spans="1:17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114"/>
        <v>106</v>
      </c>
      <c r="O3658" s="7">
        <f t="shared" si="115"/>
        <v>115.02173913043478</v>
      </c>
      <c r="P3658" t="s">
        <v>8277</v>
      </c>
      <c r="Q3658" s="8" t="s">
        <v>8278</v>
      </c>
    </row>
    <row r="3659" spans="1:17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114"/>
        <v>111</v>
      </c>
      <c r="O3659" s="7">
        <f t="shared" si="115"/>
        <v>110.75</v>
      </c>
      <c r="P3659" t="s">
        <v>8277</v>
      </c>
      <c r="Q3659" s="8" t="s">
        <v>8278</v>
      </c>
    </row>
    <row r="3660" spans="1:17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114"/>
        <v>101</v>
      </c>
      <c r="O3660" s="7">
        <f t="shared" si="115"/>
        <v>75.5</v>
      </c>
      <c r="P3660" t="s">
        <v>8277</v>
      </c>
      <c r="Q3660" s="8" t="s">
        <v>8278</v>
      </c>
    </row>
    <row r="3661" spans="1:17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114"/>
        <v>102</v>
      </c>
      <c r="O3661" s="7">
        <f t="shared" si="115"/>
        <v>235.46153846153845</v>
      </c>
      <c r="P3661" t="s">
        <v>8277</v>
      </c>
      <c r="Q3661" s="8" t="s">
        <v>8278</v>
      </c>
    </row>
    <row r="3662" spans="1:17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114"/>
        <v>100</v>
      </c>
      <c r="O3662" s="7">
        <f t="shared" si="115"/>
        <v>11.363636363636363</v>
      </c>
      <c r="P3662" t="s">
        <v>8277</v>
      </c>
      <c r="Q3662" s="8" t="s">
        <v>8278</v>
      </c>
    </row>
    <row r="3663" spans="1:17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114"/>
        <v>111</v>
      </c>
      <c r="O3663" s="7">
        <f t="shared" si="115"/>
        <v>92.5</v>
      </c>
      <c r="P3663" t="s">
        <v>8277</v>
      </c>
      <c r="Q3663" s="8" t="s">
        <v>8278</v>
      </c>
    </row>
    <row r="3664" spans="1:17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114"/>
        <v>101</v>
      </c>
      <c r="O3664" s="7">
        <f t="shared" si="115"/>
        <v>202.85</v>
      </c>
      <c r="P3664" t="s">
        <v>8277</v>
      </c>
      <c r="Q3664" s="8" t="s">
        <v>8278</v>
      </c>
    </row>
    <row r="3665" spans="1:17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114"/>
        <v>104</v>
      </c>
      <c r="O3665" s="7">
        <f t="shared" si="115"/>
        <v>26</v>
      </c>
      <c r="P3665" t="s">
        <v>8277</v>
      </c>
      <c r="Q3665" s="8" t="s">
        <v>8278</v>
      </c>
    </row>
    <row r="3666" spans="1:17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114"/>
        <v>109</v>
      </c>
      <c r="O3666" s="7">
        <f t="shared" si="115"/>
        <v>46.05263157894737</v>
      </c>
      <c r="P3666" t="s">
        <v>8277</v>
      </c>
      <c r="Q3666" s="8" t="s">
        <v>8278</v>
      </c>
    </row>
    <row r="3667" spans="1:17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114"/>
        <v>115</v>
      </c>
      <c r="O3667" s="7">
        <f t="shared" si="115"/>
        <v>51</v>
      </c>
      <c r="P3667" t="s">
        <v>8277</v>
      </c>
      <c r="Q3667" s="8" t="s">
        <v>8278</v>
      </c>
    </row>
    <row r="3668" spans="1:17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114"/>
        <v>100</v>
      </c>
      <c r="O3668" s="7">
        <f t="shared" si="115"/>
        <v>31.578947368421051</v>
      </c>
      <c r="P3668" t="s">
        <v>8277</v>
      </c>
      <c r="Q3668" s="8" t="s">
        <v>8278</v>
      </c>
    </row>
    <row r="3669" spans="1:17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114"/>
        <v>103</v>
      </c>
      <c r="O3669" s="7">
        <f t="shared" si="115"/>
        <v>53.363965517241382</v>
      </c>
      <c r="P3669" t="s">
        <v>8277</v>
      </c>
      <c r="Q3669" s="8" t="s">
        <v>8278</v>
      </c>
    </row>
    <row r="3670" spans="1:17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114"/>
        <v>104</v>
      </c>
      <c r="O3670" s="7">
        <f t="shared" si="115"/>
        <v>36.964285714285715</v>
      </c>
      <c r="P3670" t="s">
        <v>8277</v>
      </c>
      <c r="Q3670" s="8" t="s">
        <v>8278</v>
      </c>
    </row>
    <row r="3671" spans="1:17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114"/>
        <v>138</v>
      </c>
      <c r="O3671" s="7">
        <f t="shared" si="115"/>
        <v>81.294117647058826</v>
      </c>
      <c r="P3671" t="s">
        <v>8277</v>
      </c>
      <c r="Q3671" s="8" t="s">
        <v>8278</v>
      </c>
    </row>
    <row r="3672" spans="1:17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114"/>
        <v>110</v>
      </c>
      <c r="O3672" s="7">
        <f t="shared" si="115"/>
        <v>20.083333333333332</v>
      </c>
      <c r="P3672" t="s">
        <v>8277</v>
      </c>
      <c r="Q3672" s="8" t="s">
        <v>8278</v>
      </c>
    </row>
    <row r="3673" spans="1:17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114"/>
        <v>101</v>
      </c>
      <c r="O3673" s="7">
        <f t="shared" si="115"/>
        <v>88.25</v>
      </c>
      <c r="P3673" t="s">
        <v>8277</v>
      </c>
      <c r="Q3673" s="8" t="s">
        <v>8278</v>
      </c>
    </row>
    <row r="3674" spans="1:17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114"/>
        <v>102</v>
      </c>
      <c r="O3674" s="7">
        <f t="shared" si="115"/>
        <v>53.438596491228068</v>
      </c>
      <c r="P3674" t="s">
        <v>8277</v>
      </c>
      <c r="Q3674" s="8" t="s">
        <v>8278</v>
      </c>
    </row>
    <row r="3675" spans="1:17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114"/>
        <v>114</v>
      </c>
      <c r="O3675" s="7">
        <f t="shared" si="115"/>
        <v>39.868421052631582</v>
      </c>
      <c r="P3675" t="s">
        <v>8277</v>
      </c>
      <c r="Q3675" s="8" t="s">
        <v>8278</v>
      </c>
    </row>
    <row r="3676" spans="1:17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114"/>
        <v>100</v>
      </c>
      <c r="O3676" s="7">
        <f t="shared" si="115"/>
        <v>145.16129032258064</v>
      </c>
      <c r="P3676" t="s">
        <v>8277</v>
      </c>
      <c r="Q3676" s="8" t="s">
        <v>8278</v>
      </c>
    </row>
    <row r="3677" spans="1:17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114"/>
        <v>140</v>
      </c>
      <c r="O3677" s="7">
        <f t="shared" si="115"/>
        <v>23.333333333333332</v>
      </c>
      <c r="P3677" t="s">
        <v>8277</v>
      </c>
      <c r="Q3677" s="8" t="s">
        <v>8278</v>
      </c>
    </row>
    <row r="3678" spans="1:17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114"/>
        <v>129</v>
      </c>
      <c r="O3678" s="7">
        <f t="shared" si="115"/>
        <v>64.375</v>
      </c>
      <c r="P3678" t="s">
        <v>8277</v>
      </c>
      <c r="Q3678" s="8" t="s">
        <v>8278</v>
      </c>
    </row>
    <row r="3679" spans="1:17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114"/>
        <v>103</v>
      </c>
      <c r="O3679" s="7">
        <f t="shared" si="115"/>
        <v>62.052763819095475</v>
      </c>
      <c r="P3679" t="s">
        <v>8277</v>
      </c>
      <c r="Q3679" s="8" t="s">
        <v>8278</v>
      </c>
    </row>
    <row r="3680" spans="1:17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114"/>
        <v>103</v>
      </c>
      <c r="O3680" s="7">
        <f t="shared" si="115"/>
        <v>66.129032258064512</v>
      </c>
      <c r="P3680" t="s">
        <v>8277</v>
      </c>
      <c r="Q3680" s="8" t="s">
        <v>8278</v>
      </c>
    </row>
    <row r="3681" spans="1:17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114"/>
        <v>110</v>
      </c>
      <c r="O3681" s="7">
        <f t="shared" si="115"/>
        <v>73.400000000000006</v>
      </c>
      <c r="P3681" t="s">
        <v>8277</v>
      </c>
      <c r="Q3681" s="8" t="s">
        <v>8278</v>
      </c>
    </row>
    <row r="3682" spans="1:17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114"/>
        <v>113</v>
      </c>
      <c r="O3682" s="7">
        <f t="shared" si="115"/>
        <v>99.5</v>
      </c>
      <c r="P3682" t="s">
        <v>8277</v>
      </c>
      <c r="Q3682" s="8" t="s">
        <v>8278</v>
      </c>
    </row>
    <row r="3683" spans="1:17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114"/>
        <v>112</v>
      </c>
      <c r="O3683" s="7">
        <f t="shared" si="115"/>
        <v>62.166666666666664</v>
      </c>
      <c r="P3683" t="s">
        <v>8277</v>
      </c>
      <c r="Q3683" s="8" t="s">
        <v>8278</v>
      </c>
    </row>
    <row r="3684" spans="1:17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114"/>
        <v>139</v>
      </c>
      <c r="O3684" s="7">
        <f t="shared" si="115"/>
        <v>62.328358208955223</v>
      </c>
      <c r="P3684" t="s">
        <v>8277</v>
      </c>
      <c r="Q3684" s="8" t="s">
        <v>8278</v>
      </c>
    </row>
    <row r="3685" spans="1:17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114"/>
        <v>111</v>
      </c>
      <c r="O3685" s="7">
        <f t="shared" si="115"/>
        <v>58.787878787878789</v>
      </c>
      <c r="P3685" t="s">
        <v>8277</v>
      </c>
      <c r="Q3685" s="8" t="s">
        <v>8278</v>
      </c>
    </row>
    <row r="3686" spans="1:17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114"/>
        <v>139</v>
      </c>
      <c r="O3686" s="7">
        <f t="shared" si="115"/>
        <v>45.347826086956523</v>
      </c>
      <c r="P3686" t="s">
        <v>8277</v>
      </c>
      <c r="Q3686" s="8" t="s">
        <v>8278</v>
      </c>
    </row>
    <row r="3687" spans="1:17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114"/>
        <v>106</v>
      </c>
      <c r="O3687" s="7">
        <f t="shared" si="115"/>
        <v>41.944444444444443</v>
      </c>
      <c r="P3687" t="s">
        <v>8277</v>
      </c>
      <c r="Q3687" s="8" t="s">
        <v>8278</v>
      </c>
    </row>
    <row r="3688" spans="1:17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114"/>
        <v>101</v>
      </c>
      <c r="O3688" s="7">
        <f t="shared" si="115"/>
        <v>59.166666666666664</v>
      </c>
      <c r="P3688" t="s">
        <v>8277</v>
      </c>
      <c r="Q3688" s="8" t="s">
        <v>8278</v>
      </c>
    </row>
    <row r="3689" spans="1:17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114"/>
        <v>100</v>
      </c>
      <c r="O3689" s="7">
        <f t="shared" si="115"/>
        <v>200.49</v>
      </c>
      <c r="P3689" t="s">
        <v>8277</v>
      </c>
      <c r="Q3689" s="8" t="s">
        <v>8278</v>
      </c>
    </row>
    <row r="3690" spans="1:17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114"/>
        <v>109</v>
      </c>
      <c r="O3690" s="7">
        <f t="shared" si="115"/>
        <v>83.974358974358978</v>
      </c>
      <c r="P3690" t="s">
        <v>8277</v>
      </c>
      <c r="Q3690" s="8" t="s">
        <v>8278</v>
      </c>
    </row>
    <row r="3691" spans="1:17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114"/>
        <v>118</v>
      </c>
      <c r="O3691" s="7">
        <f t="shared" si="115"/>
        <v>57.258064516129032</v>
      </c>
      <c r="P3691" t="s">
        <v>8277</v>
      </c>
      <c r="Q3691" s="8" t="s">
        <v>8278</v>
      </c>
    </row>
    <row r="3692" spans="1:17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114"/>
        <v>120</v>
      </c>
      <c r="O3692" s="7">
        <f t="shared" si="115"/>
        <v>58.064516129032256</v>
      </c>
      <c r="P3692" t="s">
        <v>8277</v>
      </c>
      <c r="Q3692" s="8" t="s">
        <v>8278</v>
      </c>
    </row>
    <row r="3693" spans="1:17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114"/>
        <v>128</v>
      </c>
      <c r="O3693" s="7">
        <f t="shared" si="115"/>
        <v>186.80291970802921</v>
      </c>
      <c r="P3693" t="s">
        <v>8277</v>
      </c>
      <c r="Q3693" s="8" t="s">
        <v>8278</v>
      </c>
    </row>
    <row r="3694" spans="1:17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114"/>
        <v>126</v>
      </c>
      <c r="O3694" s="7">
        <f t="shared" si="115"/>
        <v>74.117647058823536</v>
      </c>
      <c r="P3694" t="s">
        <v>8277</v>
      </c>
      <c r="Q3694" s="8" t="s">
        <v>8278</v>
      </c>
    </row>
    <row r="3695" spans="1:17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114"/>
        <v>129</v>
      </c>
      <c r="O3695" s="7">
        <f t="shared" si="115"/>
        <v>30.714285714285715</v>
      </c>
      <c r="P3695" t="s">
        <v>8277</v>
      </c>
      <c r="Q3695" s="8" t="s">
        <v>8278</v>
      </c>
    </row>
    <row r="3696" spans="1:17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114"/>
        <v>107</v>
      </c>
      <c r="O3696" s="7">
        <f t="shared" si="115"/>
        <v>62.666666666666664</v>
      </c>
      <c r="P3696" t="s">
        <v>8277</v>
      </c>
      <c r="Q3696" s="8" t="s">
        <v>8278</v>
      </c>
    </row>
    <row r="3697" spans="1:17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114"/>
        <v>100</v>
      </c>
      <c r="O3697" s="7">
        <f t="shared" si="115"/>
        <v>121.36363636363636</v>
      </c>
      <c r="P3697" t="s">
        <v>8277</v>
      </c>
      <c r="Q3697" s="8" t="s">
        <v>8278</v>
      </c>
    </row>
    <row r="3698" spans="1:17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114"/>
        <v>155</v>
      </c>
      <c r="O3698" s="7">
        <f t="shared" si="115"/>
        <v>39.743589743589745</v>
      </c>
      <c r="P3698" t="s">
        <v>8277</v>
      </c>
      <c r="Q3698" s="8" t="s">
        <v>8278</v>
      </c>
    </row>
    <row r="3699" spans="1:17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114"/>
        <v>108</v>
      </c>
      <c r="O3699" s="7">
        <f t="shared" si="115"/>
        <v>72</v>
      </c>
      <c r="P3699" t="s">
        <v>8277</v>
      </c>
      <c r="Q3699" s="8" t="s">
        <v>8278</v>
      </c>
    </row>
    <row r="3700" spans="1:17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114"/>
        <v>111</v>
      </c>
      <c r="O3700" s="7">
        <f t="shared" si="115"/>
        <v>40.632352941176471</v>
      </c>
      <c r="P3700" t="s">
        <v>8277</v>
      </c>
      <c r="Q3700" s="8" t="s">
        <v>8278</v>
      </c>
    </row>
    <row r="3701" spans="1:17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114"/>
        <v>101</v>
      </c>
      <c r="O3701" s="7">
        <f t="shared" si="115"/>
        <v>63</v>
      </c>
      <c r="P3701" t="s">
        <v>8277</v>
      </c>
      <c r="Q3701" s="8" t="s">
        <v>8278</v>
      </c>
    </row>
    <row r="3702" spans="1:17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114"/>
        <v>121</v>
      </c>
      <c r="O3702" s="7">
        <f t="shared" si="115"/>
        <v>33.666666666666664</v>
      </c>
      <c r="P3702" t="s">
        <v>8277</v>
      </c>
      <c r="Q3702" s="8" t="s">
        <v>8278</v>
      </c>
    </row>
    <row r="3703" spans="1:17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114"/>
        <v>100</v>
      </c>
      <c r="O3703" s="7">
        <f t="shared" si="115"/>
        <v>38.589743589743591</v>
      </c>
      <c r="P3703" t="s">
        <v>8277</v>
      </c>
      <c r="Q3703" s="8" t="s">
        <v>8278</v>
      </c>
    </row>
    <row r="3704" spans="1:17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114"/>
        <v>109</v>
      </c>
      <c r="O3704" s="7">
        <f t="shared" si="115"/>
        <v>155.95238095238096</v>
      </c>
      <c r="P3704" t="s">
        <v>8277</v>
      </c>
      <c r="Q3704" s="8" t="s">
        <v>8278</v>
      </c>
    </row>
    <row r="3705" spans="1:17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114"/>
        <v>123</v>
      </c>
      <c r="O3705" s="7">
        <f t="shared" si="115"/>
        <v>43.2</v>
      </c>
      <c r="P3705" t="s">
        <v>8277</v>
      </c>
      <c r="Q3705" s="8" t="s">
        <v>8278</v>
      </c>
    </row>
    <row r="3706" spans="1:17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114"/>
        <v>136</v>
      </c>
      <c r="O3706" s="7">
        <f t="shared" si="115"/>
        <v>15.148518518518518</v>
      </c>
      <c r="P3706" t="s">
        <v>8277</v>
      </c>
      <c r="Q3706" s="8" t="s">
        <v>8278</v>
      </c>
    </row>
    <row r="3707" spans="1:17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114"/>
        <v>103</v>
      </c>
      <c r="O3707" s="7">
        <f t="shared" si="115"/>
        <v>83.571428571428569</v>
      </c>
      <c r="P3707" t="s">
        <v>8277</v>
      </c>
      <c r="Q3707" s="8" t="s">
        <v>8278</v>
      </c>
    </row>
    <row r="3708" spans="1:17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114"/>
        <v>121</v>
      </c>
      <c r="O3708" s="7">
        <f t="shared" si="115"/>
        <v>140</v>
      </c>
      <c r="P3708" t="s">
        <v>8277</v>
      </c>
      <c r="Q3708" s="8" t="s">
        <v>8278</v>
      </c>
    </row>
    <row r="3709" spans="1:17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114"/>
        <v>186</v>
      </c>
      <c r="O3709" s="7">
        <f t="shared" si="115"/>
        <v>80.869565217391298</v>
      </c>
      <c r="P3709" t="s">
        <v>8277</v>
      </c>
      <c r="Q3709" s="8" t="s">
        <v>8278</v>
      </c>
    </row>
    <row r="3710" spans="1:17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114"/>
        <v>300</v>
      </c>
      <c r="O3710" s="7">
        <f t="shared" si="115"/>
        <v>53.846153846153847</v>
      </c>
      <c r="P3710" t="s">
        <v>8277</v>
      </c>
      <c r="Q3710" s="8" t="s">
        <v>8278</v>
      </c>
    </row>
    <row r="3711" spans="1:17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114"/>
        <v>108</v>
      </c>
      <c r="O3711" s="7">
        <f t="shared" si="115"/>
        <v>30.928571428571427</v>
      </c>
      <c r="P3711" t="s">
        <v>8277</v>
      </c>
      <c r="Q3711" s="8" t="s">
        <v>8278</v>
      </c>
    </row>
    <row r="3712" spans="1:17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114"/>
        <v>141</v>
      </c>
      <c r="O3712" s="7">
        <f t="shared" si="115"/>
        <v>67.962962962962962</v>
      </c>
      <c r="P3712" t="s">
        <v>8277</v>
      </c>
      <c r="Q3712" s="8" t="s">
        <v>8278</v>
      </c>
    </row>
    <row r="3713" spans="1:17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114"/>
        <v>114</v>
      </c>
      <c r="O3713" s="7">
        <f t="shared" si="115"/>
        <v>27.142857142857142</v>
      </c>
      <c r="P3713" t="s">
        <v>8277</v>
      </c>
      <c r="Q3713" s="8" t="s">
        <v>8278</v>
      </c>
    </row>
    <row r="3714" spans="1:17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114"/>
        <v>154</v>
      </c>
      <c r="O3714" s="7">
        <f t="shared" si="115"/>
        <v>110.86538461538461</v>
      </c>
      <c r="P3714" t="s">
        <v>8277</v>
      </c>
      <c r="Q3714" s="8" t="s">
        <v>8278</v>
      </c>
    </row>
    <row r="3715" spans="1:17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116">ROUND(E3715/D3715*100,0)</f>
        <v>102</v>
      </c>
      <c r="O3715" s="7">
        <f t="shared" ref="O3715:O3778" si="117">IFERROR(E3715/L3715,"-")</f>
        <v>106.84210526315789</v>
      </c>
      <c r="P3715" t="s">
        <v>8277</v>
      </c>
      <c r="Q3715" s="8" t="s">
        <v>8278</v>
      </c>
    </row>
    <row r="3716" spans="1:17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116"/>
        <v>102</v>
      </c>
      <c r="O3716" s="7">
        <f t="shared" si="117"/>
        <v>105.51546391752578</v>
      </c>
      <c r="P3716" t="s">
        <v>8277</v>
      </c>
      <c r="Q3716" s="8" t="s">
        <v>8278</v>
      </c>
    </row>
    <row r="3717" spans="1:17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116"/>
        <v>103</v>
      </c>
      <c r="O3717" s="7">
        <f t="shared" si="117"/>
        <v>132.96296296296296</v>
      </c>
      <c r="P3717" t="s">
        <v>8277</v>
      </c>
      <c r="Q3717" s="8" t="s">
        <v>8278</v>
      </c>
    </row>
    <row r="3718" spans="1:17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116"/>
        <v>156</v>
      </c>
      <c r="O3718" s="7">
        <f t="shared" si="117"/>
        <v>51.916666666666664</v>
      </c>
      <c r="P3718" t="s">
        <v>8277</v>
      </c>
      <c r="Q3718" s="8" t="s">
        <v>8278</v>
      </c>
    </row>
    <row r="3719" spans="1:17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116"/>
        <v>101</v>
      </c>
      <c r="O3719" s="7">
        <f t="shared" si="117"/>
        <v>310</v>
      </c>
      <c r="P3719" t="s">
        <v>8277</v>
      </c>
      <c r="Q3719" s="8" t="s">
        <v>8278</v>
      </c>
    </row>
    <row r="3720" spans="1:17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116"/>
        <v>239</v>
      </c>
      <c r="O3720" s="7">
        <f t="shared" si="117"/>
        <v>26.021739130434781</v>
      </c>
      <c r="P3720" t="s">
        <v>8277</v>
      </c>
      <c r="Q3720" s="8" t="s">
        <v>8278</v>
      </c>
    </row>
    <row r="3721" spans="1:17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116"/>
        <v>210</v>
      </c>
      <c r="O3721" s="7">
        <f t="shared" si="117"/>
        <v>105</v>
      </c>
      <c r="P3721" t="s">
        <v>8277</v>
      </c>
      <c r="Q3721" s="8" t="s">
        <v>8278</v>
      </c>
    </row>
    <row r="3722" spans="1:17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116"/>
        <v>105</v>
      </c>
      <c r="O3722" s="7">
        <f t="shared" si="117"/>
        <v>86.224999999999994</v>
      </c>
      <c r="P3722" t="s">
        <v>8277</v>
      </c>
      <c r="Q3722" s="8" t="s">
        <v>8278</v>
      </c>
    </row>
    <row r="3723" spans="1:17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116"/>
        <v>101</v>
      </c>
      <c r="O3723" s="7">
        <f t="shared" si="117"/>
        <v>114.54545454545455</v>
      </c>
      <c r="P3723" t="s">
        <v>8277</v>
      </c>
      <c r="Q3723" s="8" t="s">
        <v>8278</v>
      </c>
    </row>
    <row r="3724" spans="1:17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116"/>
        <v>111</v>
      </c>
      <c r="O3724" s="7">
        <f t="shared" si="117"/>
        <v>47.657142857142858</v>
      </c>
      <c r="P3724" t="s">
        <v>8277</v>
      </c>
      <c r="Q3724" s="8" t="s">
        <v>8278</v>
      </c>
    </row>
    <row r="3725" spans="1:17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116"/>
        <v>102</v>
      </c>
      <c r="O3725" s="7">
        <f t="shared" si="117"/>
        <v>72.888888888888886</v>
      </c>
      <c r="P3725" t="s">
        <v>8277</v>
      </c>
      <c r="Q3725" s="8" t="s">
        <v>8278</v>
      </c>
    </row>
    <row r="3726" spans="1:17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116"/>
        <v>103</v>
      </c>
      <c r="O3726" s="7">
        <f t="shared" si="117"/>
        <v>49.545505617977533</v>
      </c>
      <c r="P3726" t="s">
        <v>8277</v>
      </c>
      <c r="Q3726" s="8" t="s">
        <v>8278</v>
      </c>
    </row>
    <row r="3727" spans="1:17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116"/>
        <v>127</v>
      </c>
      <c r="O3727" s="7">
        <f t="shared" si="117"/>
        <v>25.4</v>
      </c>
      <c r="P3727" t="s">
        <v>8277</v>
      </c>
      <c r="Q3727" s="8" t="s">
        <v>8278</v>
      </c>
    </row>
    <row r="3728" spans="1:17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116"/>
        <v>339</v>
      </c>
      <c r="O3728" s="7">
        <f t="shared" si="117"/>
        <v>62.586956521739133</v>
      </c>
      <c r="P3728" t="s">
        <v>8277</v>
      </c>
      <c r="Q3728" s="8" t="s">
        <v>8278</v>
      </c>
    </row>
    <row r="3729" spans="1:17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116"/>
        <v>101</v>
      </c>
      <c r="O3729" s="7">
        <f t="shared" si="117"/>
        <v>61.060606060606062</v>
      </c>
      <c r="P3729" t="s">
        <v>8277</v>
      </c>
      <c r="Q3729" s="8" t="s">
        <v>8278</v>
      </c>
    </row>
    <row r="3730" spans="1:17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116"/>
        <v>9</v>
      </c>
      <c r="O3730" s="7">
        <f t="shared" si="117"/>
        <v>60.064516129032256</v>
      </c>
      <c r="P3730" t="s">
        <v>8277</v>
      </c>
      <c r="Q3730" s="8" t="s">
        <v>8278</v>
      </c>
    </row>
    <row r="3731" spans="1:17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116"/>
        <v>7</v>
      </c>
      <c r="O3731" s="7">
        <f t="shared" si="117"/>
        <v>72.400000000000006</v>
      </c>
      <c r="P3731" t="s">
        <v>8277</v>
      </c>
      <c r="Q3731" s="8" t="s">
        <v>8278</v>
      </c>
    </row>
    <row r="3732" spans="1:17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116"/>
        <v>10</v>
      </c>
      <c r="O3732" s="7">
        <f t="shared" si="117"/>
        <v>100</v>
      </c>
      <c r="P3732" t="s">
        <v>8277</v>
      </c>
      <c r="Q3732" s="8" t="s">
        <v>8278</v>
      </c>
    </row>
    <row r="3733" spans="1:17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116"/>
        <v>11</v>
      </c>
      <c r="O3733" s="7">
        <f t="shared" si="117"/>
        <v>51.666666666666664</v>
      </c>
      <c r="P3733" t="s">
        <v>8277</v>
      </c>
      <c r="Q3733" s="8" t="s">
        <v>8278</v>
      </c>
    </row>
    <row r="3734" spans="1:17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116"/>
        <v>15</v>
      </c>
      <c r="O3734" s="7">
        <f t="shared" si="117"/>
        <v>32.75</v>
      </c>
      <c r="P3734" t="s">
        <v>8277</v>
      </c>
      <c r="Q3734" s="8" t="s">
        <v>8278</v>
      </c>
    </row>
    <row r="3735" spans="1:17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116"/>
        <v>0</v>
      </c>
      <c r="O3735" s="7" t="str">
        <f t="shared" si="117"/>
        <v>-</v>
      </c>
      <c r="P3735" t="s">
        <v>8277</v>
      </c>
      <c r="Q3735" s="8" t="s">
        <v>8278</v>
      </c>
    </row>
    <row r="3736" spans="1:17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116"/>
        <v>28</v>
      </c>
      <c r="O3736" s="7">
        <f t="shared" si="117"/>
        <v>61</v>
      </c>
      <c r="P3736" t="s">
        <v>8277</v>
      </c>
      <c r="Q3736" s="8" t="s">
        <v>8278</v>
      </c>
    </row>
    <row r="3737" spans="1:17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116"/>
        <v>13</v>
      </c>
      <c r="O3737" s="7">
        <f t="shared" si="117"/>
        <v>10</v>
      </c>
      <c r="P3737" t="s">
        <v>8277</v>
      </c>
      <c r="Q3737" s="8" t="s">
        <v>8278</v>
      </c>
    </row>
    <row r="3738" spans="1:17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116"/>
        <v>1</v>
      </c>
      <c r="O3738" s="7">
        <f t="shared" si="117"/>
        <v>10</v>
      </c>
      <c r="P3738" t="s">
        <v>8277</v>
      </c>
      <c r="Q3738" s="8" t="s">
        <v>8278</v>
      </c>
    </row>
    <row r="3739" spans="1:17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116"/>
        <v>21</v>
      </c>
      <c r="O3739" s="7">
        <f t="shared" si="117"/>
        <v>37.5</v>
      </c>
      <c r="P3739" t="s">
        <v>8277</v>
      </c>
      <c r="Q3739" s="8" t="s">
        <v>8278</v>
      </c>
    </row>
    <row r="3740" spans="1:17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116"/>
        <v>18</v>
      </c>
      <c r="O3740" s="7">
        <f t="shared" si="117"/>
        <v>45</v>
      </c>
      <c r="P3740" t="s">
        <v>8277</v>
      </c>
      <c r="Q3740" s="8" t="s">
        <v>8278</v>
      </c>
    </row>
    <row r="3741" spans="1:17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116"/>
        <v>20</v>
      </c>
      <c r="O3741" s="7">
        <f t="shared" si="117"/>
        <v>100.625</v>
      </c>
      <c r="P3741" t="s">
        <v>8277</v>
      </c>
      <c r="Q3741" s="8" t="s">
        <v>8278</v>
      </c>
    </row>
    <row r="3742" spans="1:17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116"/>
        <v>18</v>
      </c>
      <c r="O3742" s="7">
        <f t="shared" si="117"/>
        <v>25.571428571428573</v>
      </c>
      <c r="P3742" t="s">
        <v>8277</v>
      </c>
      <c r="Q3742" s="8" t="s">
        <v>8278</v>
      </c>
    </row>
    <row r="3743" spans="1:17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116"/>
        <v>0</v>
      </c>
      <c r="O3743" s="7" t="str">
        <f t="shared" si="117"/>
        <v>-</v>
      </c>
      <c r="P3743" t="s">
        <v>8277</v>
      </c>
      <c r="Q3743" s="8" t="s">
        <v>8278</v>
      </c>
    </row>
    <row r="3744" spans="1:17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116"/>
        <v>2</v>
      </c>
      <c r="O3744" s="7">
        <f t="shared" si="117"/>
        <v>25</v>
      </c>
      <c r="P3744" t="s">
        <v>8277</v>
      </c>
      <c r="Q3744" s="8" t="s">
        <v>8278</v>
      </c>
    </row>
    <row r="3745" spans="1:17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116"/>
        <v>0</v>
      </c>
      <c r="O3745" s="7" t="str">
        <f t="shared" si="117"/>
        <v>-</v>
      </c>
      <c r="P3745" t="s">
        <v>8277</v>
      </c>
      <c r="Q3745" s="8" t="s">
        <v>8278</v>
      </c>
    </row>
    <row r="3746" spans="1:17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116"/>
        <v>0</v>
      </c>
      <c r="O3746" s="7" t="str">
        <f t="shared" si="117"/>
        <v>-</v>
      </c>
      <c r="P3746" t="s">
        <v>8277</v>
      </c>
      <c r="Q3746" s="8" t="s">
        <v>8278</v>
      </c>
    </row>
    <row r="3747" spans="1:17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116"/>
        <v>10</v>
      </c>
      <c r="O3747" s="7">
        <f t="shared" si="117"/>
        <v>10</v>
      </c>
      <c r="P3747" t="s">
        <v>8277</v>
      </c>
      <c r="Q3747" s="8" t="s">
        <v>8278</v>
      </c>
    </row>
    <row r="3748" spans="1:17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116"/>
        <v>2</v>
      </c>
      <c r="O3748" s="7">
        <f t="shared" si="117"/>
        <v>202</v>
      </c>
      <c r="P3748" t="s">
        <v>8277</v>
      </c>
      <c r="Q3748" s="8" t="s">
        <v>8278</v>
      </c>
    </row>
    <row r="3749" spans="1:17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116"/>
        <v>1</v>
      </c>
      <c r="O3749" s="7">
        <f t="shared" si="117"/>
        <v>25</v>
      </c>
      <c r="P3749" t="s">
        <v>8277</v>
      </c>
      <c r="Q3749" s="8" t="s">
        <v>8278</v>
      </c>
    </row>
    <row r="3750" spans="1:17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116"/>
        <v>104</v>
      </c>
      <c r="O3750" s="7">
        <f t="shared" si="117"/>
        <v>99.538461538461533</v>
      </c>
      <c r="P3750" t="s">
        <v>8277</v>
      </c>
      <c r="Q3750" s="8" t="s">
        <v>8302</v>
      </c>
    </row>
    <row r="3751" spans="1:17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116"/>
        <v>105</v>
      </c>
      <c r="O3751" s="7">
        <f t="shared" si="117"/>
        <v>75</v>
      </c>
      <c r="P3751" t="s">
        <v>8277</v>
      </c>
      <c r="Q3751" s="8" t="s">
        <v>8302</v>
      </c>
    </row>
    <row r="3752" spans="1:17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116"/>
        <v>100</v>
      </c>
      <c r="O3752" s="7">
        <f t="shared" si="117"/>
        <v>215.25</v>
      </c>
      <c r="P3752" t="s">
        <v>8277</v>
      </c>
      <c r="Q3752" s="8" t="s">
        <v>8302</v>
      </c>
    </row>
    <row r="3753" spans="1:17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116"/>
        <v>133</v>
      </c>
      <c r="O3753" s="7">
        <f t="shared" si="117"/>
        <v>120.54545454545455</v>
      </c>
      <c r="P3753" t="s">
        <v>8277</v>
      </c>
      <c r="Q3753" s="8" t="s">
        <v>8302</v>
      </c>
    </row>
    <row r="3754" spans="1:17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116"/>
        <v>113</v>
      </c>
      <c r="O3754" s="7">
        <f t="shared" si="117"/>
        <v>37.666666666666664</v>
      </c>
      <c r="P3754" t="s">
        <v>8277</v>
      </c>
      <c r="Q3754" s="8" t="s">
        <v>8302</v>
      </c>
    </row>
    <row r="3755" spans="1:17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116"/>
        <v>103</v>
      </c>
      <c r="O3755" s="7">
        <f t="shared" si="117"/>
        <v>172.23333333333332</v>
      </c>
      <c r="P3755" t="s">
        <v>8277</v>
      </c>
      <c r="Q3755" s="8" t="s">
        <v>8302</v>
      </c>
    </row>
    <row r="3756" spans="1:17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116"/>
        <v>120</v>
      </c>
      <c r="O3756" s="7">
        <f t="shared" si="117"/>
        <v>111.11111111111111</v>
      </c>
      <c r="P3756" t="s">
        <v>8277</v>
      </c>
      <c r="Q3756" s="8" t="s">
        <v>8302</v>
      </c>
    </row>
    <row r="3757" spans="1:17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116"/>
        <v>130</v>
      </c>
      <c r="O3757" s="7">
        <f t="shared" si="117"/>
        <v>25.464285714285715</v>
      </c>
      <c r="P3757" t="s">
        <v>8277</v>
      </c>
      <c r="Q3757" s="8" t="s">
        <v>8302</v>
      </c>
    </row>
    <row r="3758" spans="1:17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116"/>
        <v>101</v>
      </c>
      <c r="O3758" s="7">
        <f t="shared" si="117"/>
        <v>267.64705882352939</v>
      </c>
      <c r="P3758" t="s">
        <v>8277</v>
      </c>
      <c r="Q3758" s="8" t="s">
        <v>8302</v>
      </c>
    </row>
    <row r="3759" spans="1:17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116"/>
        <v>109</v>
      </c>
      <c r="O3759" s="7">
        <f t="shared" si="117"/>
        <v>75.959999999999994</v>
      </c>
      <c r="P3759" t="s">
        <v>8277</v>
      </c>
      <c r="Q3759" s="8" t="s">
        <v>8302</v>
      </c>
    </row>
    <row r="3760" spans="1:17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116"/>
        <v>102</v>
      </c>
      <c r="O3760" s="7">
        <f t="shared" si="117"/>
        <v>59.03846153846154</v>
      </c>
      <c r="P3760" t="s">
        <v>8277</v>
      </c>
      <c r="Q3760" s="8" t="s">
        <v>8302</v>
      </c>
    </row>
    <row r="3761" spans="1:17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116"/>
        <v>110</v>
      </c>
      <c r="O3761" s="7">
        <f t="shared" si="117"/>
        <v>50.111022727272733</v>
      </c>
      <c r="P3761" t="s">
        <v>8277</v>
      </c>
      <c r="Q3761" s="8" t="s">
        <v>8302</v>
      </c>
    </row>
    <row r="3762" spans="1:17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116"/>
        <v>101</v>
      </c>
      <c r="O3762" s="7">
        <f t="shared" si="117"/>
        <v>55.502967032967035</v>
      </c>
      <c r="P3762" t="s">
        <v>8277</v>
      </c>
      <c r="Q3762" s="8" t="s">
        <v>8302</v>
      </c>
    </row>
    <row r="3763" spans="1:17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116"/>
        <v>100</v>
      </c>
      <c r="O3763" s="7">
        <f t="shared" si="117"/>
        <v>166.66666666666666</v>
      </c>
      <c r="P3763" t="s">
        <v>8277</v>
      </c>
      <c r="Q3763" s="8" t="s">
        <v>8302</v>
      </c>
    </row>
    <row r="3764" spans="1:17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116"/>
        <v>106</v>
      </c>
      <c r="O3764" s="7">
        <f t="shared" si="117"/>
        <v>47.428571428571431</v>
      </c>
      <c r="P3764" t="s">
        <v>8277</v>
      </c>
      <c r="Q3764" s="8" t="s">
        <v>8302</v>
      </c>
    </row>
    <row r="3765" spans="1:17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116"/>
        <v>100</v>
      </c>
      <c r="O3765" s="7">
        <f t="shared" si="117"/>
        <v>64.935064935064929</v>
      </c>
      <c r="P3765" t="s">
        <v>8277</v>
      </c>
      <c r="Q3765" s="8" t="s">
        <v>8302</v>
      </c>
    </row>
    <row r="3766" spans="1:17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116"/>
        <v>100</v>
      </c>
      <c r="O3766" s="7">
        <f t="shared" si="117"/>
        <v>55.555555555555557</v>
      </c>
      <c r="P3766" t="s">
        <v>8277</v>
      </c>
      <c r="Q3766" s="8" t="s">
        <v>8302</v>
      </c>
    </row>
    <row r="3767" spans="1:17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116"/>
        <v>113</v>
      </c>
      <c r="O3767" s="7">
        <f t="shared" si="117"/>
        <v>74.224299065420567</v>
      </c>
      <c r="P3767" t="s">
        <v>8277</v>
      </c>
      <c r="Q3767" s="8" t="s">
        <v>8302</v>
      </c>
    </row>
    <row r="3768" spans="1:17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116"/>
        <v>103</v>
      </c>
      <c r="O3768" s="7">
        <f t="shared" si="117"/>
        <v>106.9271875</v>
      </c>
      <c r="P3768" t="s">
        <v>8277</v>
      </c>
      <c r="Q3768" s="8" t="s">
        <v>8302</v>
      </c>
    </row>
    <row r="3769" spans="1:17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116"/>
        <v>117</v>
      </c>
      <c r="O3769" s="7">
        <f t="shared" si="117"/>
        <v>41.696428571428569</v>
      </c>
      <c r="P3769" t="s">
        <v>8277</v>
      </c>
      <c r="Q3769" s="8" t="s">
        <v>8302</v>
      </c>
    </row>
    <row r="3770" spans="1:17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116"/>
        <v>108</v>
      </c>
      <c r="O3770" s="7">
        <f t="shared" si="117"/>
        <v>74.243275862068955</v>
      </c>
      <c r="P3770" t="s">
        <v>8277</v>
      </c>
      <c r="Q3770" s="8" t="s">
        <v>8302</v>
      </c>
    </row>
    <row r="3771" spans="1:17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116"/>
        <v>100</v>
      </c>
      <c r="O3771" s="7">
        <f t="shared" si="117"/>
        <v>73.333333333333329</v>
      </c>
      <c r="P3771" t="s">
        <v>8277</v>
      </c>
      <c r="Q3771" s="8" t="s">
        <v>8302</v>
      </c>
    </row>
    <row r="3772" spans="1:17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116"/>
        <v>100</v>
      </c>
      <c r="O3772" s="7">
        <f t="shared" si="117"/>
        <v>100</v>
      </c>
      <c r="P3772" t="s">
        <v>8277</v>
      </c>
      <c r="Q3772" s="8" t="s">
        <v>8302</v>
      </c>
    </row>
    <row r="3773" spans="1:17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116"/>
        <v>146</v>
      </c>
      <c r="O3773" s="7">
        <f t="shared" si="117"/>
        <v>38.421052631578945</v>
      </c>
      <c r="P3773" t="s">
        <v>8277</v>
      </c>
      <c r="Q3773" s="8" t="s">
        <v>8302</v>
      </c>
    </row>
    <row r="3774" spans="1:17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116"/>
        <v>110</v>
      </c>
      <c r="O3774" s="7">
        <f t="shared" si="117"/>
        <v>166.96969696969697</v>
      </c>
      <c r="P3774" t="s">
        <v>8277</v>
      </c>
      <c r="Q3774" s="8" t="s">
        <v>8302</v>
      </c>
    </row>
    <row r="3775" spans="1:17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116"/>
        <v>108</v>
      </c>
      <c r="O3775" s="7">
        <f t="shared" si="117"/>
        <v>94.912280701754383</v>
      </c>
      <c r="P3775" t="s">
        <v>8277</v>
      </c>
      <c r="Q3775" s="8" t="s">
        <v>8302</v>
      </c>
    </row>
    <row r="3776" spans="1:17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116"/>
        <v>100</v>
      </c>
      <c r="O3776" s="7">
        <f t="shared" si="117"/>
        <v>100</v>
      </c>
      <c r="P3776" t="s">
        <v>8277</v>
      </c>
      <c r="Q3776" s="8" t="s">
        <v>8302</v>
      </c>
    </row>
    <row r="3777" spans="1:17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116"/>
        <v>100</v>
      </c>
      <c r="O3777" s="7">
        <f t="shared" si="117"/>
        <v>143.21428571428572</v>
      </c>
      <c r="P3777" t="s">
        <v>8277</v>
      </c>
      <c r="Q3777" s="8" t="s">
        <v>8302</v>
      </c>
    </row>
    <row r="3778" spans="1:17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116"/>
        <v>107</v>
      </c>
      <c r="O3778" s="7">
        <f t="shared" si="117"/>
        <v>90.819148936170208</v>
      </c>
      <c r="P3778" t="s">
        <v>8277</v>
      </c>
      <c r="Q3778" s="8" t="s">
        <v>8302</v>
      </c>
    </row>
    <row r="3779" spans="1:17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118">ROUND(E3779/D3779*100,0)</f>
        <v>143</v>
      </c>
      <c r="O3779" s="7">
        <f t="shared" ref="O3779:O3842" si="119">IFERROR(E3779/L3779,"-")</f>
        <v>48.542372881355931</v>
      </c>
      <c r="P3779" t="s">
        <v>8277</v>
      </c>
      <c r="Q3779" s="8" t="s">
        <v>8302</v>
      </c>
    </row>
    <row r="3780" spans="1:17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118"/>
        <v>105</v>
      </c>
      <c r="O3780" s="7">
        <f t="shared" si="119"/>
        <v>70.027777777777771</v>
      </c>
      <c r="P3780" t="s">
        <v>8277</v>
      </c>
      <c r="Q3780" s="8" t="s">
        <v>8302</v>
      </c>
    </row>
    <row r="3781" spans="1:17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118"/>
        <v>104</v>
      </c>
      <c r="O3781" s="7">
        <f t="shared" si="119"/>
        <v>135.62608695652173</v>
      </c>
      <c r="P3781" t="s">
        <v>8277</v>
      </c>
      <c r="Q3781" s="8" t="s">
        <v>8302</v>
      </c>
    </row>
    <row r="3782" spans="1:17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118"/>
        <v>120</v>
      </c>
      <c r="O3782" s="7">
        <f t="shared" si="119"/>
        <v>100</v>
      </c>
      <c r="P3782" t="s">
        <v>8277</v>
      </c>
      <c r="Q3782" s="8" t="s">
        <v>8302</v>
      </c>
    </row>
    <row r="3783" spans="1:17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118"/>
        <v>110</v>
      </c>
      <c r="O3783" s="7">
        <f t="shared" si="119"/>
        <v>94.90384615384616</v>
      </c>
      <c r="P3783" t="s">
        <v>8277</v>
      </c>
      <c r="Q3783" s="8" t="s">
        <v>8302</v>
      </c>
    </row>
    <row r="3784" spans="1:17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118"/>
        <v>102</v>
      </c>
      <c r="O3784" s="7">
        <f t="shared" si="119"/>
        <v>75.370370370370367</v>
      </c>
      <c r="P3784" t="s">
        <v>8277</v>
      </c>
      <c r="Q3784" s="8" t="s">
        <v>8302</v>
      </c>
    </row>
    <row r="3785" spans="1:17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118"/>
        <v>129</v>
      </c>
      <c r="O3785" s="7">
        <f t="shared" si="119"/>
        <v>64.458333333333329</v>
      </c>
      <c r="P3785" t="s">
        <v>8277</v>
      </c>
      <c r="Q3785" s="8" t="s">
        <v>8302</v>
      </c>
    </row>
    <row r="3786" spans="1:17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118"/>
        <v>115</v>
      </c>
      <c r="O3786" s="7">
        <f t="shared" si="119"/>
        <v>115</v>
      </c>
      <c r="P3786" t="s">
        <v>8277</v>
      </c>
      <c r="Q3786" s="8" t="s">
        <v>8302</v>
      </c>
    </row>
    <row r="3787" spans="1:17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118"/>
        <v>151</v>
      </c>
      <c r="O3787" s="7">
        <f t="shared" si="119"/>
        <v>100.5</v>
      </c>
      <c r="P3787" t="s">
        <v>8277</v>
      </c>
      <c r="Q3787" s="8" t="s">
        <v>8302</v>
      </c>
    </row>
    <row r="3788" spans="1:17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118"/>
        <v>111</v>
      </c>
      <c r="O3788" s="7">
        <f t="shared" si="119"/>
        <v>93.774647887323937</v>
      </c>
      <c r="P3788" t="s">
        <v>8277</v>
      </c>
      <c r="Q3788" s="8" t="s">
        <v>8302</v>
      </c>
    </row>
    <row r="3789" spans="1:17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118"/>
        <v>100</v>
      </c>
      <c r="O3789" s="7">
        <f t="shared" si="119"/>
        <v>35.1</v>
      </c>
      <c r="P3789" t="s">
        <v>8277</v>
      </c>
      <c r="Q3789" s="8" t="s">
        <v>8302</v>
      </c>
    </row>
    <row r="3790" spans="1:17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118"/>
        <v>1</v>
      </c>
      <c r="O3790" s="7">
        <f t="shared" si="119"/>
        <v>500</v>
      </c>
      <c r="P3790" t="s">
        <v>8277</v>
      </c>
      <c r="Q3790" s="8" t="s">
        <v>8302</v>
      </c>
    </row>
    <row r="3791" spans="1:17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118"/>
        <v>3</v>
      </c>
      <c r="O3791" s="7">
        <f t="shared" si="119"/>
        <v>29</v>
      </c>
      <c r="P3791" t="s">
        <v>8277</v>
      </c>
      <c r="Q3791" s="8" t="s">
        <v>8302</v>
      </c>
    </row>
    <row r="3792" spans="1:17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118"/>
        <v>0</v>
      </c>
      <c r="O3792" s="7" t="str">
        <f t="shared" si="119"/>
        <v>-</v>
      </c>
      <c r="P3792" t="s">
        <v>8277</v>
      </c>
      <c r="Q3792" s="8" t="s">
        <v>8302</v>
      </c>
    </row>
    <row r="3793" spans="1:17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118"/>
        <v>0</v>
      </c>
      <c r="O3793" s="7" t="str">
        <f t="shared" si="119"/>
        <v>-</v>
      </c>
      <c r="P3793" t="s">
        <v>8277</v>
      </c>
      <c r="Q3793" s="8" t="s">
        <v>8302</v>
      </c>
    </row>
    <row r="3794" spans="1:17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118"/>
        <v>0</v>
      </c>
      <c r="O3794" s="7">
        <f t="shared" si="119"/>
        <v>17.5</v>
      </c>
      <c r="P3794" t="s">
        <v>8277</v>
      </c>
      <c r="Q3794" s="8" t="s">
        <v>8302</v>
      </c>
    </row>
    <row r="3795" spans="1:17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118"/>
        <v>60</v>
      </c>
      <c r="O3795" s="7">
        <f t="shared" si="119"/>
        <v>174</v>
      </c>
      <c r="P3795" t="s">
        <v>8277</v>
      </c>
      <c r="Q3795" s="8" t="s">
        <v>8302</v>
      </c>
    </row>
    <row r="3796" spans="1:17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118"/>
        <v>1</v>
      </c>
      <c r="O3796" s="7">
        <f t="shared" si="119"/>
        <v>50</v>
      </c>
      <c r="P3796" t="s">
        <v>8277</v>
      </c>
      <c r="Q3796" s="8" t="s">
        <v>8302</v>
      </c>
    </row>
    <row r="3797" spans="1:17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118"/>
        <v>2</v>
      </c>
      <c r="O3797" s="7">
        <f t="shared" si="119"/>
        <v>5</v>
      </c>
      <c r="P3797" t="s">
        <v>8277</v>
      </c>
      <c r="Q3797" s="8" t="s">
        <v>8302</v>
      </c>
    </row>
    <row r="3798" spans="1:17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118"/>
        <v>0</v>
      </c>
      <c r="O3798" s="7">
        <f t="shared" si="119"/>
        <v>1</v>
      </c>
      <c r="P3798" t="s">
        <v>8277</v>
      </c>
      <c r="Q3798" s="8" t="s">
        <v>8302</v>
      </c>
    </row>
    <row r="3799" spans="1:17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118"/>
        <v>90</v>
      </c>
      <c r="O3799" s="7">
        <f t="shared" si="119"/>
        <v>145.40540540540542</v>
      </c>
      <c r="P3799" t="s">
        <v>8277</v>
      </c>
      <c r="Q3799" s="8" t="s">
        <v>8302</v>
      </c>
    </row>
    <row r="3800" spans="1:17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118"/>
        <v>1</v>
      </c>
      <c r="O3800" s="7">
        <f t="shared" si="119"/>
        <v>205</v>
      </c>
      <c r="P3800" t="s">
        <v>8277</v>
      </c>
      <c r="Q3800" s="8" t="s">
        <v>8302</v>
      </c>
    </row>
    <row r="3801" spans="1:17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118"/>
        <v>4</v>
      </c>
      <c r="O3801" s="7">
        <f t="shared" si="119"/>
        <v>100.5</v>
      </c>
      <c r="P3801" t="s">
        <v>8277</v>
      </c>
      <c r="Q3801" s="8" t="s">
        <v>8302</v>
      </c>
    </row>
    <row r="3802" spans="1:17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118"/>
        <v>4</v>
      </c>
      <c r="O3802" s="7">
        <f t="shared" si="119"/>
        <v>55.0625</v>
      </c>
      <c r="P3802" t="s">
        <v>8277</v>
      </c>
      <c r="Q3802" s="8" t="s">
        <v>8302</v>
      </c>
    </row>
    <row r="3803" spans="1:17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118"/>
        <v>9</v>
      </c>
      <c r="O3803" s="7">
        <f t="shared" si="119"/>
        <v>47.333333333333336</v>
      </c>
      <c r="P3803" t="s">
        <v>8277</v>
      </c>
      <c r="Q3803" s="8" t="s">
        <v>8302</v>
      </c>
    </row>
    <row r="3804" spans="1:17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118"/>
        <v>0</v>
      </c>
      <c r="O3804" s="7" t="str">
        <f t="shared" si="119"/>
        <v>-</v>
      </c>
      <c r="P3804" t="s">
        <v>8277</v>
      </c>
      <c r="Q3804" s="8" t="s">
        <v>8302</v>
      </c>
    </row>
    <row r="3805" spans="1:17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118"/>
        <v>20</v>
      </c>
      <c r="O3805" s="7">
        <f t="shared" si="119"/>
        <v>58.95</v>
      </c>
      <c r="P3805" t="s">
        <v>8277</v>
      </c>
      <c r="Q3805" s="8" t="s">
        <v>8302</v>
      </c>
    </row>
    <row r="3806" spans="1:17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118"/>
        <v>0</v>
      </c>
      <c r="O3806" s="7" t="str">
        <f t="shared" si="119"/>
        <v>-</v>
      </c>
      <c r="P3806" t="s">
        <v>8277</v>
      </c>
      <c r="Q3806" s="8" t="s">
        <v>8302</v>
      </c>
    </row>
    <row r="3807" spans="1:17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118"/>
        <v>0</v>
      </c>
      <c r="O3807" s="7">
        <f t="shared" si="119"/>
        <v>1.5</v>
      </c>
      <c r="P3807" t="s">
        <v>8277</v>
      </c>
      <c r="Q3807" s="8" t="s">
        <v>8302</v>
      </c>
    </row>
    <row r="3808" spans="1:17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118"/>
        <v>0</v>
      </c>
      <c r="O3808" s="7">
        <f t="shared" si="119"/>
        <v>5</v>
      </c>
      <c r="P3808" t="s">
        <v>8277</v>
      </c>
      <c r="Q3808" s="8" t="s">
        <v>8302</v>
      </c>
    </row>
    <row r="3809" spans="1:17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118"/>
        <v>30</v>
      </c>
      <c r="O3809" s="7">
        <f t="shared" si="119"/>
        <v>50.555555555555557</v>
      </c>
      <c r="P3809" t="s">
        <v>8277</v>
      </c>
      <c r="Q3809" s="8" t="s">
        <v>8302</v>
      </c>
    </row>
    <row r="3810" spans="1:17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118"/>
        <v>100</v>
      </c>
      <c r="O3810" s="7">
        <f t="shared" si="119"/>
        <v>41.666666666666664</v>
      </c>
      <c r="P3810" t="s">
        <v>8277</v>
      </c>
      <c r="Q3810" s="8" t="s">
        <v>8278</v>
      </c>
    </row>
    <row r="3811" spans="1:17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118"/>
        <v>101</v>
      </c>
      <c r="O3811" s="7">
        <f t="shared" si="119"/>
        <v>53.289473684210527</v>
      </c>
      <c r="P3811" t="s">
        <v>8277</v>
      </c>
      <c r="Q3811" s="8" t="s">
        <v>8278</v>
      </c>
    </row>
    <row r="3812" spans="1:17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118"/>
        <v>122</v>
      </c>
      <c r="O3812" s="7">
        <f t="shared" si="119"/>
        <v>70.230769230769226</v>
      </c>
      <c r="P3812" t="s">
        <v>8277</v>
      </c>
      <c r="Q3812" s="8" t="s">
        <v>8278</v>
      </c>
    </row>
    <row r="3813" spans="1:17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118"/>
        <v>330</v>
      </c>
      <c r="O3813" s="7">
        <f t="shared" si="119"/>
        <v>43.421052631578945</v>
      </c>
      <c r="P3813" t="s">
        <v>8277</v>
      </c>
      <c r="Q3813" s="8" t="s">
        <v>8278</v>
      </c>
    </row>
    <row r="3814" spans="1:17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118"/>
        <v>110</v>
      </c>
      <c r="O3814" s="7">
        <f t="shared" si="119"/>
        <v>199.18181818181819</v>
      </c>
      <c r="P3814" t="s">
        <v>8277</v>
      </c>
      <c r="Q3814" s="8" t="s">
        <v>8278</v>
      </c>
    </row>
    <row r="3815" spans="1:17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118"/>
        <v>101</v>
      </c>
      <c r="O3815" s="7">
        <f t="shared" si="119"/>
        <v>78.518148148148143</v>
      </c>
      <c r="P3815" t="s">
        <v>8277</v>
      </c>
      <c r="Q3815" s="8" t="s">
        <v>8278</v>
      </c>
    </row>
    <row r="3816" spans="1:17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118"/>
        <v>140</v>
      </c>
      <c r="O3816" s="7">
        <f t="shared" si="119"/>
        <v>61.823529411764703</v>
      </c>
      <c r="P3816" t="s">
        <v>8277</v>
      </c>
      <c r="Q3816" s="8" t="s">
        <v>8278</v>
      </c>
    </row>
    <row r="3817" spans="1:17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118"/>
        <v>100</v>
      </c>
      <c r="O3817" s="7">
        <f t="shared" si="119"/>
        <v>50.000500000000002</v>
      </c>
      <c r="P3817" t="s">
        <v>8277</v>
      </c>
      <c r="Q3817" s="8" t="s">
        <v>8278</v>
      </c>
    </row>
    <row r="3818" spans="1:17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118"/>
        <v>119</v>
      </c>
      <c r="O3818" s="7">
        <f t="shared" si="119"/>
        <v>48.339729729729726</v>
      </c>
      <c r="P3818" t="s">
        <v>8277</v>
      </c>
      <c r="Q3818" s="8" t="s">
        <v>8278</v>
      </c>
    </row>
    <row r="3819" spans="1:17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118"/>
        <v>107</v>
      </c>
      <c r="O3819" s="7">
        <f t="shared" si="119"/>
        <v>107.25</v>
      </c>
      <c r="P3819" t="s">
        <v>8277</v>
      </c>
      <c r="Q3819" s="8" t="s">
        <v>8278</v>
      </c>
    </row>
    <row r="3820" spans="1:17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118"/>
        <v>228</v>
      </c>
      <c r="O3820" s="7">
        <f t="shared" si="119"/>
        <v>57</v>
      </c>
      <c r="P3820" t="s">
        <v>8277</v>
      </c>
      <c r="Q3820" s="8" t="s">
        <v>8278</v>
      </c>
    </row>
    <row r="3821" spans="1:17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118"/>
        <v>106</v>
      </c>
      <c r="O3821" s="7">
        <f t="shared" si="119"/>
        <v>40.92307692307692</v>
      </c>
      <c r="P3821" t="s">
        <v>8277</v>
      </c>
      <c r="Q3821" s="8" t="s">
        <v>8278</v>
      </c>
    </row>
    <row r="3822" spans="1:17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118"/>
        <v>143</v>
      </c>
      <c r="O3822" s="7">
        <f t="shared" si="119"/>
        <v>21.5</v>
      </c>
      <c r="P3822" t="s">
        <v>8277</v>
      </c>
      <c r="Q3822" s="8" t="s">
        <v>8278</v>
      </c>
    </row>
    <row r="3823" spans="1:17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118"/>
        <v>105</v>
      </c>
      <c r="O3823" s="7">
        <f t="shared" si="119"/>
        <v>79.543478260869563</v>
      </c>
      <c r="P3823" t="s">
        <v>8277</v>
      </c>
      <c r="Q3823" s="8" t="s">
        <v>8278</v>
      </c>
    </row>
    <row r="3824" spans="1:17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118"/>
        <v>110</v>
      </c>
      <c r="O3824" s="7">
        <f t="shared" si="119"/>
        <v>72.381578947368425</v>
      </c>
      <c r="P3824" t="s">
        <v>8277</v>
      </c>
      <c r="Q3824" s="8" t="s">
        <v>8278</v>
      </c>
    </row>
    <row r="3825" spans="1:17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118"/>
        <v>106</v>
      </c>
      <c r="O3825" s="7">
        <f t="shared" si="119"/>
        <v>64.634146341463421</v>
      </c>
      <c r="P3825" t="s">
        <v>8277</v>
      </c>
      <c r="Q3825" s="8" t="s">
        <v>8278</v>
      </c>
    </row>
    <row r="3826" spans="1:17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118"/>
        <v>108</v>
      </c>
      <c r="O3826" s="7">
        <f t="shared" si="119"/>
        <v>38.571428571428569</v>
      </c>
      <c r="P3826" t="s">
        <v>8277</v>
      </c>
      <c r="Q3826" s="8" t="s">
        <v>8278</v>
      </c>
    </row>
    <row r="3827" spans="1:17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118"/>
        <v>105</v>
      </c>
      <c r="O3827" s="7">
        <f t="shared" si="119"/>
        <v>107.57142857142857</v>
      </c>
      <c r="P3827" t="s">
        <v>8277</v>
      </c>
      <c r="Q3827" s="8" t="s">
        <v>8278</v>
      </c>
    </row>
    <row r="3828" spans="1:17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118"/>
        <v>119</v>
      </c>
      <c r="O3828" s="7">
        <f t="shared" si="119"/>
        <v>27.5</v>
      </c>
      <c r="P3828" t="s">
        <v>8277</v>
      </c>
      <c r="Q3828" s="8" t="s">
        <v>8278</v>
      </c>
    </row>
    <row r="3829" spans="1:17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118"/>
        <v>153</v>
      </c>
      <c r="O3829" s="7">
        <f t="shared" si="119"/>
        <v>70.461538461538467</v>
      </c>
      <c r="P3829" t="s">
        <v>8277</v>
      </c>
      <c r="Q3829" s="8" t="s">
        <v>8278</v>
      </c>
    </row>
    <row r="3830" spans="1:17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118"/>
        <v>100</v>
      </c>
      <c r="O3830" s="7">
        <f t="shared" si="119"/>
        <v>178.57142857142858</v>
      </c>
      <c r="P3830" t="s">
        <v>8277</v>
      </c>
      <c r="Q3830" s="8" t="s">
        <v>8278</v>
      </c>
    </row>
    <row r="3831" spans="1:17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118"/>
        <v>100</v>
      </c>
      <c r="O3831" s="7">
        <f t="shared" si="119"/>
        <v>62.625</v>
      </c>
      <c r="P3831" t="s">
        <v>8277</v>
      </c>
      <c r="Q3831" s="8" t="s">
        <v>8278</v>
      </c>
    </row>
    <row r="3832" spans="1:17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118"/>
        <v>225</v>
      </c>
      <c r="O3832" s="7">
        <f t="shared" si="119"/>
        <v>75</v>
      </c>
      <c r="P3832" t="s">
        <v>8277</v>
      </c>
      <c r="Q3832" s="8" t="s">
        <v>8278</v>
      </c>
    </row>
    <row r="3833" spans="1:17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118"/>
        <v>106</v>
      </c>
      <c r="O3833" s="7">
        <f t="shared" si="119"/>
        <v>58.901111111111113</v>
      </c>
      <c r="P3833" t="s">
        <v>8277</v>
      </c>
      <c r="Q3833" s="8" t="s">
        <v>8278</v>
      </c>
    </row>
    <row r="3834" spans="1:17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118"/>
        <v>105</v>
      </c>
      <c r="O3834" s="7">
        <f t="shared" si="119"/>
        <v>139.55555555555554</v>
      </c>
      <c r="P3834" t="s">
        <v>8277</v>
      </c>
      <c r="Q3834" s="8" t="s">
        <v>8278</v>
      </c>
    </row>
    <row r="3835" spans="1:17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118"/>
        <v>117</v>
      </c>
      <c r="O3835" s="7">
        <f t="shared" si="119"/>
        <v>70</v>
      </c>
      <c r="P3835" t="s">
        <v>8277</v>
      </c>
      <c r="Q3835" s="8" t="s">
        <v>8278</v>
      </c>
    </row>
    <row r="3836" spans="1:17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118"/>
        <v>109</v>
      </c>
      <c r="O3836" s="7">
        <f t="shared" si="119"/>
        <v>57.385964912280699</v>
      </c>
      <c r="P3836" t="s">
        <v>8277</v>
      </c>
      <c r="Q3836" s="8" t="s">
        <v>8278</v>
      </c>
    </row>
    <row r="3837" spans="1:17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118"/>
        <v>160</v>
      </c>
      <c r="O3837" s="7">
        <f t="shared" si="119"/>
        <v>40</v>
      </c>
      <c r="P3837" t="s">
        <v>8277</v>
      </c>
      <c r="Q3837" s="8" t="s">
        <v>8278</v>
      </c>
    </row>
    <row r="3838" spans="1:17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118"/>
        <v>113</v>
      </c>
      <c r="O3838" s="7">
        <f t="shared" si="119"/>
        <v>64.285714285714292</v>
      </c>
      <c r="P3838" t="s">
        <v>8277</v>
      </c>
      <c r="Q3838" s="8" t="s">
        <v>8278</v>
      </c>
    </row>
    <row r="3839" spans="1:17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118"/>
        <v>102</v>
      </c>
      <c r="O3839" s="7">
        <f t="shared" si="119"/>
        <v>120.11764705882354</v>
      </c>
      <c r="P3839" t="s">
        <v>8277</v>
      </c>
      <c r="Q3839" s="8" t="s">
        <v>8278</v>
      </c>
    </row>
    <row r="3840" spans="1:17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118"/>
        <v>101</v>
      </c>
      <c r="O3840" s="7">
        <f t="shared" si="119"/>
        <v>1008.24</v>
      </c>
      <c r="P3840" t="s">
        <v>8277</v>
      </c>
      <c r="Q3840" s="8" t="s">
        <v>8278</v>
      </c>
    </row>
    <row r="3841" spans="1:17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118"/>
        <v>101</v>
      </c>
      <c r="O3841" s="7">
        <f t="shared" si="119"/>
        <v>63.28125</v>
      </c>
      <c r="P3841" t="s">
        <v>8277</v>
      </c>
      <c r="Q3841" s="8" t="s">
        <v>8278</v>
      </c>
    </row>
    <row r="3842" spans="1:17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118"/>
        <v>6500</v>
      </c>
      <c r="O3842" s="7">
        <f t="shared" si="119"/>
        <v>21.666666666666668</v>
      </c>
      <c r="P3842" t="s">
        <v>8277</v>
      </c>
      <c r="Q3842" s="8" t="s">
        <v>8278</v>
      </c>
    </row>
    <row r="3843" spans="1:17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120">ROUND(E3843/D3843*100,0)</f>
        <v>9</v>
      </c>
      <c r="O3843" s="7">
        <f t="shared" ref="O3843:O3906" si="121">IFERROR(E3843/L3843,"-")</f>
        <v>25.647058823529413</v>
      </c>
      <c r="P3843" t="s">
        <v>8277</v>
      </c>
      <c r="Q3843" s="8" t="s">
        <v>8278</v>
      </c>
    </row>
    <row r="3844" spans="1:17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120"/>
        <v>22</v>
      </c>
      <c r="O3844" s="7">
        <f t="shared" si="121"/>
        <v>47.695652173913047</v>
      </c>
      <c r="P3844" t="s">
        <v>8277</v>
      </c>
      <c r="Q3844" s="8" t="s">
        <v>8278</v>
      </c>
    </row>
    <row r="3845" spans="1:17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120"/>
        <v>21</v>
      </c>
      <c r="O3845" s="7">
        <f t="shared" si="121"/>
        <v>56.05263157894737</v>
      </c>
      <c r="P3845" t="s">
        <v>8277</v>
      </c>
      <c r="Q3845" s="8" t="s">
        <v>8278</v>
      </c>
    </row>
    <row r="3846" spans="1:17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120"/>
        <v>41</v>
      </c>
      <c r="O3846" s="7">
        <f t="shared" si="121"/>
        <v>81.319999999999993</v>
      </c>
      <c r="P3846" t="s">
        <v>8277</v>
      </c>
      <c r="Q3846" s="8" t="s">
        <v>8278</v>
      </c>
    </row>
    <row r="3847" spans="1:17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120"/>
        <v>2</v>
      </c>
      <c r="O3847" s="7">
        <f t="shared" si="121"/>
        <v>70.166666666666671</v>
      </c>
      <c r="P3847" t="s">
        <v>8277</v>
      </c>
      <c r="Q3847" s="8" t="s">
        <v>8278</v>
      </c>
    </row>
    <row r="3848" spans="1:17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120"/>
        <v>3</v>
      </c>
      <c r="O3848" s="7">
        <f t="shared" si="121"/>
        <v>23.625</v>
      </c>
      <c r="P3848" t="s">
        <v>8277</v>
      </c>
      <c r="Q3848" s="8" t="s">
        <v>8278</v>
      </c>
    </row>
    <row r="3849" spans="1:17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120"/>
        <v>16</v>
      </c>
      <c r="O3849" s="7">
        <f t="shared" si="121"/>
        <v>188.55555555555554</v>
      </c>
      <c r="P3849" t="s">
        <v>8277</v>
      </c>
      <c r="Q3849" s="8" t="s">
        <v>8278</v>
      </c>
    </row>
    <row r="3850" spans="1:17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120"/>
        <v>16</v>
      </c>
      <c r="O3850" s="7">
        <f t="shared" si="121"/>
        <v>49.511627906976742</v>
      </c>
      <c r="P3850" t="s">
        <v>8277</v>
      </c>
      <c r="Q3850" s="8" t="s">
        <v>8278</v>
      </c>
    </row>
    <row r="3851" spans="1:17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120"/>
        <v>7</v>
      </c>
      <c r="O3851" s="7">
        <f t="shared" si="121"/>
        <v>75.464285714285708</v>
      </c>
      <c r="P3851" t="s">
        <v>8277</v>
      </c>
      <c r="Q3851" s="8" t="s">
        <v>8278</v>
      </c>
    </row>
    <row r="3852" spans="1:17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120"/>
        <v>4</v>
      </c>
      <c r="O3852" s="7">
        <f t="shared" si="121"/>
        <v>9.5</v>
      </c>
      <c r="P3852" t="s">
        <v>8277</v>
      </c>
      <c r="Q3852" s="8" t="s">
        <v>8278</v>
      </c>
    </row>
    <row r="3853" spans="1:17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120"/>
        <v>34</v>
      </c>
      <c r="O3853" s="7">
        <f t="shared" si="121"/>
        <v>35.5</v>
      </c>
      <c r="P3853" t="s">
        <v>8277</v>
      </c>
      <c r="Q3853" s="8" t="s">
        <v>8278</v>
      </c>
    </row>
    <row r="3854" spans="1:17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120"/>
        <v>0</v>
      </c>
      <c r="O3854" s="7">
        <f t="shared" si="121"/>
        <v>10</v>
      </c>
      <c r="P3854" t="s">
        <v>8277</v>
      </c>
      <c r="Q3854" s="8" t="s">
        <v>8278</v>
      </c>
    </row>
    <row r="3855" spans="1:17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120"/>
        <v>0</v>
      </c>
      <c r="O3855" s="7">
        <f t="shared" si="121"/>
        <v>13</v>
      </c>
      <c r="P3855" t="s">
        <v>8277</v>
      </c>
      <c r="Q3855" s="8" t="s">
        <v>8278</v>
      </c>
    </row>
    <row r="3856" spans="1:17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120"/>
        <v>16</v>
      </c>
      <c r="O3856" s="7">
        <f t="shared" si="121"/>
        <v>89.4</v>
      </c>
      <c r="P3856" t="s">
        <v>8277</v>
      </c>
      <c r="Q3856" s="8" t="s">
        <v>8278</v>
      </c>
    </row>
    <row r="3857" spans="1:17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120"/>
        <v>3</v>
      </c>
      <c r="O3857" s="7">
        <f t="shared" si="121"/>
        <v>25</v>
      </c>
      <c r="P3857" t="s">
        <v>8277</v>
      </c>
      <c r="Q3857" s="8" t="s">
        <v>8278</v>
      </c>
    </row>
    <row r="3858" spans="1:17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120"/>
        <v>0</v>
      </c>
      <c r="O3858" s="7">
        <f t="shared" si="121"/>
        <v>1</v>
      </c>
      <c r="P3858" t="s">
        <v>8277</v>
      </c>
      <c r="Q3858" s="8" t="s">
        <v>8278</v>
      </c>
    </row>
    <row r="3859" spans="1:17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120"/>
        <v>5</v>
      </c>
      <c r="O3859" s="7">
        <f t="shared" si="121"/>
        <v>65</v>
      </c>
      <c r="P3859" t="s">
        <v>8277</v>
      </c>
      <c r="Q3859" s="8" t="s">
        <v>8278</v>
      </c>
    </row>
    <row r="3860" spans="1:17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120"/>
        <v>2</v>
      </c>
      <c r="O3860" s="7">
        <f t="shared" si="121"/>
        <v>10</v>
      </c>
      <c r="P3860" t="s">
        <v>8277</v>
      </c>
      <c r="Q3860" s="8" t="s">
        <v>8278</v>
      </c>
    </row>
    <row r="3861" spans="1:17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120"/>
        <v>0</v>
      </c>
      <c r="O3861" s="7">
        <f t="shared" si="121"/>
        <v>1</v>
      </c>
      <c r="P3861" t="s">
        <v>8277</v>
      </c>
      <c r="Q3861" s="8" t="s">
        <v>8278</v>
      </c>
    </row>
    <row r="3862" spans="1:17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120"/>
        <v>18</v>
      </c>
      <c r="O3862" s="7">
        <f t="shared" si="121"/>
        <v>81.538461538461533</v>
      </c>
      <c r="P3862" t="s">
        <v>8277</v>
      </c>
      <c r="Q3862" s="8" t="s">
        <v>8278</v>
      </c>
    </row>
    <row r="3863" spans="1:17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120"/>
        <v>5</v>
      </c>
      <c r="O3863" s="7">
        <f t="shared" si="121"/>
        <v>100</v>
      </c>
      <c r="P3863" t="s">
        <v>8277</v>
      </c>
      <c r="Q3863" s="8" t="s">
        <v>8278</v>
      </c>
    </row>
    <row r="3864" spans="1:17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120"/>
        <v>0</v>
      </c>
      <c r="O3864" s="7">
        <f t="shared" si="121"/>
        <v>1</v>
      </c>
      <c r="P3864" t="s">
        <v>8277</v>
      </c>
      <c r="Q3864" s="8" t="s">
        <v>8278</v>
      </c>
    </row>
    <row r="3865" spans="1:17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120"/>
        <v>0</v>
      </c>
      <c r="O3865" s="7" t="str">
        <f t="shared" si="121"/>
        <v>-</v>
      </c>
      <c r="P3865" t="s">
        <v>8277</v>
      </c>
      <c r="Q3865" s="8" t="s">
        <v>8278</v>
      </c>
    </row>
    <row r="3866" spans="1:17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120"/>
        <v>1</v>
      </c>
      <c r="O3866" s="7">
        <f t="shared" si="121"/>
        <v>20</v>
      </c>
      <c r="P3866" t="s">
        <v>8277</v>
      </c>
      <c r="Q3866" s="8" t="s">
        <v>8278</v>
      </c>
    </row>
    <row r="3867" spans="1:17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120"/>
        <v>27</v>
      </c>
      <c r="O3867" s="7">
        <f t="shared" si="121"/>
        <v>46.428571428571431</v>
      </c>
      <c r="P3867" t="s">
        <v>8277</v>
      </c>
      <c r="Q3867" s="8" t="s">
        <v>8278</v>
      </c>
    </row>
    <row r="3868" spans="1:17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120"/>
        <v>1</v>
      </c>
      <c r="O3868" s="7">
        <f t="shared" si="121"/>
        <v>5.5</v>
      </c>
      <c r="P3868" t="s">
        <v>8277</v>
      </c>
      <c r="Q3868" s="8" t="s">
        <v>8278</v>
      </c>
    </row>
    <row r="3869" spans="1:17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120"/>
        <v>13</v>
      </c>
      <c r="O3869" s="7">
        <f t="shared" si="121"/>
        <v>50.2</v>
      </c>
      <c r="P3869" t="s">
        <v>8277</v>
      </c>
      <c r="Q3869" s="8" t="s">
        <v>8278</v>
      </c>
    </row>
    <row r="3870" spans="1:17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120"/>
        <v>0</v>
      </c>
      <c r="O3870" s="7">
        <f t="shared" si="121"/>
        <v>10</v>
      </c>
      <c r="P3870" t="s">
        <v>8277</v>
      </c>
      <c r="Q3870" s="8" t="s">
        <v>8302</v>
      </c>
    </row>
    <row r="3871" spans="1:17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120"/>
        <v>3</v>
      </c>
      <c r="O3871" s="7">
        <f t="shared" si="121"/>
        <v>30.133333333333333</v>
      </c>
      <c r="P3871" t="s">
        <v>8277</v>
      </c>
      <c r="Q3871" s="8" t="s">
        <v>8302</v>
      </c>
    </row>
    <row r="3872" spans="1:17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120"/>
        <v>15</v>
      </c>
      <c r="O3872" s="7">
        <f t="shared" si="121"/>
        <v>150</v>
      </c>
      <c r="P3872" t="s">
        <v>8277</v>
      </c>
      <c r="Q3872" s="8" t="s">
        <v>8302</v>
      </c>
    </row>
    <row r="3873" spans="1:17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120"/>
        <v>3</v>
      </c>
      <c r="O3873" s="7">
        <f t="shared" si="121"/>
        <v>13.333333333333334</v>
      </c>
      <c r="P3873" t="s">
        <v>8277</v>
      </c>
      <c r="Q3873" s="8" t="s">
        <v>8302</v>
      </c>
    </row>
    <row r="3874" spans="1:17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120"/>
        <v>0</v>
      </c>
      <c r="O3874" s="7" t="str">
        <f t="shared" si="121"/>
        <v>-</v>
      </c>
      <c r="P3874" t="s">
        <v>8277</v>
      </c>
      <c r="Q3874" s="8" t="s">
        <v>8302</v>
      </c>
    </row>
    <row r="3875" spans="1:17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120"/>
        <v>0</v>
      </c>
      <c r="O3875" s="7" t="str">
        <f t="shared" si="121"/>
        <v>-</v>
      </c>
      <c r="P3875" t="s">
        <v>8277</v>
      </c>
      <c r="Q3875" s="8" t="s">
        <v>8302</v>
      </c>
    </row>
    <row r="3876" spans="1:17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120"/>
        <v>0</v>
      </c>
      <c r="O3876" s="7" t="str">
        <f t="shared" si="121"/>
        <v>-</v>
      </c>
      <c r="P3876" t="s">
        <v>8277</v>
      </c>
      <c r="Q3876" s="8" t="s">
        <v>8302</v>
      </c>
    </row>
    <row r="3877" spans="1:17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120"/>
        <v>0</v>
      </c>
      <c r="O3877" s="7" t="str">
        <f t="shared" si="121"/>
        <v>-</v>
      </c>
      <c r="P3877" t="s">
        <v>8277</v>
      </c>
      <c r="Q3877" s="8" t="s">
        <v>8302</v>
      </c>
    </row>
    <row r="3878" spans="1:17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120"/>
        <v>53</v>
      </c>
      <c r="O3878" s="7">
        <f t="shared" si="121"/>
        <v>44.760869565217391</v>
      </c>
      <c r="P3878" t="s">
        <v>8277</v>
      </c>
      <c r="Q3878" s="8" t="s">
        <v>8302</v>
      </c>
    </row>
    <row r="3879" spans="1:17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120"/>
        <v>5</v>
      </c>
      <c r="O3879" s="7">
        <f t="shared" si="121"/>
        <v>88.642857142857139</v>
      </c>
      <c r="P3879" t="s">
        <v>8277</v>
      </c>
      <c r="Q3879" s="8" t="s">
        <v>8302</v>
      </c>
    </row>
    <row r="3880" spans="1:17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120"/>
        <v>0</v>
      </c>
      <c r="O3880" s="7">
        <f t="shared" si="121"/>
        <v>10</v>
      </c>
      <c r="P3880" t="s">
        <v>8277</v>
      </c>
      <c r="Q3880" s="8" t="s">
        <v>8302</v>
      </c>
    </row>
    <row r="3881" spans="1:17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120"/>
        <v>0</v>
      </c>
      <c r="O3881" s="7" t="str">
        <f t="shared" si="121"/>
        <v>-</v>
      </c>
      <c r="P3881" t="s">
        <v>8277</v>
      </c>
      <c r="Q3881" s="8" t="s">
        <v>8302</v>
      </c>
    </row>
    <row r="3882" spans="1:17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120"/>
        <v>13</v>
      </c>
      <c r="O3882" s="7">
        <f t="shared" si="121"/>
        <v>57.647058823529413</v>
      </c>
      <c r="P3882" t="s">
        <v>8277</v>
      </c>
      <c r="Q3882" s="8" t="s">
        <v>8302</v>
      </c>
    </row>
    <row r="3883" spans="1:17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120"/>
        <v>5</v>
      </c>
      <c r="O3883" s="7">
        <f t="shared" si="121"/>
        <v>25</v>
      </c>
      <c r="P3883" t="s">
        <v>8277</v>
      </c>
      <c r="Q3883" s="8" t="s">
        <v>8302</v>
      </c>
    </row>
    <row r="3884" spans="1:17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120"/>
        <v>0</v>
      </c>
      <c r="O3884" s="7" t="str">
        <f t="shared" si="121"/>
        <v>-</v>
      </c>
      <c r="P3884" t="s">
        <v>8277</v>
      </c>
      <c r="Q3884" s="8" t="s">
        <v>8302</v>
      </c>
    </row>
    <row r="3885" spans="1:17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120"/>
        <v>0</v>
      </c>
      <c r="O3885" s="7" t="str">
        <f t="shared" si="121"/>
        <v>-</v>
      </c>
      <c r="P3885" t="s">
        <v>8277</v>
      </c>
      <c r="Q3885" s="8" t="s">
        <v>8302</v>
      </c>
    </row>
    <row r="3886" spans="1:17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120"/>
        <v>0</v>
      </c>
      <c r="O3886" s="7" t="str">
        <f t="shared" si="121"/>
        <v>-</v>
      </c>
      <c r="P3886" t="s">
        <v>8277</v>
      </c>
      <c r="Q3886" s="8" t="s">
        <v>8302</v>
      </c>
    </row>
    <row r="3887" spans="1:17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120"/>
        <v>0</v>
      </c>
      <c r="O3887" s="7" t="str">
        <f t="shared" si="121"/>
        <v>-</v>
      </c>
      <c r="P3887" t="s">
        <v>8277</v>
      </c>
      <c r="Q3887" s="8" t="s">
        <v>8302</v>
      </c>
    </row>
    <row r="3888" spans="1:17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120"/>
        <v>0</v>
      </c>
      <c r="O3888" s="7" t="str">
        <f t="shared" si="121"/>
        <v>-</v>
      </c>
      <c r="P3888" t="s">
        <v>8277</v>
      </c>
      <c r="Q3888" s="8" t="s">
        <v>8302</v>
      </c>
    </row>
    <row r="3889" spans="1:17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120"/>
        <v>2</v>
      </c>
      <c r="O3889" s="7">
        <f t="shared" si="121"/>
        <v>17.5</v>
      </c>
      <c r="P3889" t="s">
        <v>8277</v>
      </c>
      <c r="Q3889" s="8" t="s">
        <v>8302</v>
      </c>
    </row>
    <row r="3890" spans="1:17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120"/>
        <v>27</v>
      </c>
      <c r="O3890" s="7">
        <f t="shared" si="121"/>
        <v>38.714285714285715</v>
      </c>
      <c r="P3890" t="s">
        <v>8277</v>
      </c>
      <c r="Q3890" s="8" t="s">
        <v>8278</v>
      </c>
    </row>
    <row r="3891" spans="1:17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120"/>
        <v>1</v>
      </c>
      <c r="O3891" s="7">
        <f t="shared" si="121"/>
        <v>13.111111111111111</v>
      </c>
      <c r="P3891" t="s">
        <v>8277</v>
      </c>
      <c r="Q3891" s="8" t="s">
        <v>8278</v>
      </c>
    </row>
    <row r="3892" spans="1:17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120"/>
        <v>17</v>
      </c>
      <c r="O3892" s="7">
        <f t="shared" si="121"/>
        <v>315.5</v>
      </c>
      <c r="P3892" t="s">
        <v>8277</v>
      </c>
      <c r="Q3892" s="8" t="s">
        <v>8278</v>
      </c>
    </row>
    <row r="3893" spans="1:17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120"/>
        <v>33</v>
      </c>
      <c r="O3893" s="7">
        <f t="shared" si="121"/>
        <v>37.142857142857146</v>
      </c>
      <c r="P3893" t="s">
        <v>8277</v>
      </c>
      <c r="Q3893" s="8" t="s">
        <v>8278</v>
      </c>
    </row>
    <row r="3894" spans="1:17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120"/>
        <v>0</v>
      </c>
      <c r="O3894" s="7" t="str">
        <f t="shared" si="121"/>
        <v>-</v>
      </c>
      <c r="P3894" t="s">
        <v>8277</v>
      </c>
      <c r="Q3894" s="8" t="s">
        <v>8278</v>
      </c>
    </row>
    <row r="3895" spans="1:17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120"/>
        <v>22</v>
      </c>
      <c r="O3895" s="7">
        <f t="shared" si="121"/>
        <v>128.27380952380952</v>
      </c>
      <c r="P3895" t="s">
        <v>8277</v>
      </c>
      <c r="Q3895" s="8" t="s">
        <v>8278</v>
      </c>
    </row>
    <row r="3896" spans="1:17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120"/>
        <v>3</v>
      </c>
      <c r="O3896" s="7">
        <f t="shared" si="121"/>
        <v>47.272727272727273</v>
      </c>
      <c r="P3896" t="s">
        <v>8277</v>
      </c>
      <c r="Q3896" s="8" t="s">
        <v>8278</v>
      </c>
    </row>
    <row r="3897" spans="1:17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120"/>
        <v>5</v>
      </c>
      <c r="O3897" s="7">
        <f t="shared" si="121"/>
        <v>50</v>
      </c>
      <c r="P3897" t="s">
        <v>8277</v>
      </c>
      <c r="Q3897" s="8" t="s">
        <v>8278</v>
      </c>
    </row>
    <row r="3898" spans="1:17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120"/>
        <v>11</v>
      </c>
      <c r="O3898" s="7">
        <f t="shared" si="121"/>
        <v>42.5</v>
      </c>
      <c r="P3898" t="s">
        <v>8277</v>
      </c>
      <c r="Q3898" s="8" t="s">
        <v>8278</v>
      </c>
    </row>
    <row r="3899" spans="1:17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120"/>
        <v>18</v>
      </c>
      <c r="O3899" s="7">
        <f t="shared" si="121"/>
        <v>44</v>
      </c>
      <c r="P3899" t="s">
        <v>8277</v>
      </c>
      <c r="Q3899" s="8" t="s">
        <v>8278</v>
      </c>
    </row>
    <row r="3900" spans="1:17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120"/>
        <v>33</v>
      </c>
      <c r="O3900" s="7">
        <f t="shared" si="121"/>
        <v>50.875</v>
      </c>
      <c r="P3900" t="s">
        <v>8277</v>
      </c>
      <c r="Q3900" s="8" t="s">
        <v>8278</v>
      </c>
    </row>
    <row r="3901" spans="1:17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120"/>
        <v>1</v>
      </c>
      <c r="O3901" s="7">
        <f t="shared" si="121"/>
        <v>62.5</v>
      </c>
      <c r="P3901" t="s">
        <v>8277</v>
      </c>
      <c r="Q3901" s="8" t="s">
        <v>8278</v>
      </c>
    </row>
    <row r="3902" spans="1:17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120"/>
        <v>5</v>
      </c>
      <c r="O3902" s="7">
        <f t="shared" si="121"/>
        <v>27</v>
      </c>
      <c r="P3902" t="s">
        <v>8277</v>
      </c>
      <c r="Q3902" s="8" t="s">
        <v>8278</v>
      </c>
    </row>
    <row r="3903" spans="1:17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120"/>
        <v>1</v>
      </c>
      <c r="O3903" s="7">
        <f t="shared" si="121"/>
        <v>25</v>
      </c>
      <c r="P3903" t="s">
        <v>8277</v>
      </c>
      <c r="Q3903" s="8" t="s">
        <v>8278</v>
      </c>
    </row>
    <row r="3904" spans="1:17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120"/>
        <v>49</v>
      </c>
      <c r="O3904" s="7">
        <f t="shared" si="121"/>
        <v>47.258064516129032</v>
      </c>
      <c r="P3904" t="s">
        <v>8277</v>
      </c>
      <c r="Q3904" s="8" t="s">
        <v>8278</v>
      </c>
    </row>
    <row r="3905" spans="1:17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120"/>
        <v>0</v>
      </c>
      <c r="O3905" s="7" t="str">
        <f t="shared" si="121"/>
        <v>-</v>
      </c>
      <c r="P3905" t="s">
        <v>8277</v>
      </c>
      <c r="Q3905" s="8" t="s">
        <v>8278</v>
      </c>
    </row>
    <row r="3906" spans="1:17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120"/>
        <v>0</v>
      </c>
      <c r="O3906" s="7">
        <f t="shared" si="121"/>
        <v>1.5</v>
      </c>
      <c r="P3906" t="s">
        <v>8277</v>
      </c>
      <c r="Q3906" s="8" t="s">
        <v>8278</v>
      </c>
    </row>
    <row r="3907" spans="1:17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122">ROUND(E3907/D3907*100,0)</f>
        <v>12</v>
      </c>
      <c r="O3907" s="7">
        <f t="shared" ref="O3907:O3970" si="123">IFERROR(E3907/L3907,"-")</f>
        <v>24.714285714285715</v>
      </c>
      <c r="P3907" t="s">
        <v>8277</v>
      </c>
      <c r="Q3907" s="8" t="s">
        <v>8278</v>
      </c>
    </row>
    <row r="3908" spans="1:17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122"/>
        <v>67</v>
      </c>
      <c r="O3908" s="7">
        <f t="shared" si="123"/>
        <v>63.125</v>
      </c>
      <c r="P3908" t="s">
        <v>8277</v>
      </c>
      <c r="Q3908" s="8" t="s">
        <v>8278</v>
      </c>
    </row>
    <row r="3909" spans="1:17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122"/>
        <v>15</v>
      </c>
      <c r="O3909" s="7">
        <f t="shared" si="123"/>
        <v>38.25</v>
      </c>
      <c r="P3909" t="s">
        <v>8277</v>
      </c>
      <c r="Q3909" s="8" t="s">
        <v>8278</v>
      </c>
    </row>
    <row r="3910" spans="1:17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122"/>
        <v>9</v>
      </c>
      <c r="O3910" s="7">
        <f t="shared" si="123"/>
        <v>16.25</v>
      </c>
      <c r="P3910" t="s">
        <v>8277</v>
      </c>
      <c r="Q3910" s="8" t="s">
        <v>8278</v>
      </c>
    </row>
    <row r="3911" spans="1:17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122"/>
        <v>0</v>
      </c>
      <c r="O3911" s="7">
        <f t="shared" si="123"/>
        <v>33.75</v>
      </c>
      <c r="P3911" t="s">
        <v>8277</v>
      </c>
      <c r="Q3911" s="8" t="s">
        <v>8278</v>
      </c>
    </row>
    <row r="3912" spans="1:17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122"/>
        <v>3</v>
      </c>
      <c r="O3912" s="7">
        <f t="shared" si="123"/>
        <v>61.666666666666664</v>
      </c>
      <c r="P3912" t="s">
        <v>8277</v>
      </c>
      <c r="Q3912" s="8" t="s">
        <v>8278</v>
      </c>
    </row>
    <row r="3913" spans="1:17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122"/>
        <v>37</v>
      </c>
      <c r="O3913" s="7">
        <f t="shared" si="123"/>
        <v>83.138888888888886</v>
      </c>
      <c r="P3913" t="s">
        <v>8277</v>
      </c>
      <c r="Q3913" s="8" t="s">
        <v>8278</v>
      </c>
    </row>
    <row r="3914" spans="1:17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122"/>
        <v>0</v>
      </c>
      <c r="O3914" s="7">
        <f t="shared" si="123"/>
        <v>1</v>
      </c>
      <c r="P3914" t="s">
        <v>8277</v>
      </c>
      <c r="Q3914" s="8" t="s">
        <v>8278</v>
      </c>
    </row>
    <row r="3915" spans="1:17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122"/>
        <v>10</v>
      </c>
      <c r="O3915" s="7">
        <f t="shared" si="123"/>
        <v>142.85714285714286</v>
      </c>
      <c r="P3915" t="s">
        <v>8277</v>
      </c>
      <c r="Q3915" s="8" t="s">
        <v>8278</v>
      </c>
    </row>
    <row r="3916" spans="1:17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122"/>
        <v>36</v>
      </c>
      <c r="O3916" s="7">
        <f t="shared" si="123"/>
        <v>33.666666666666664</v>
      </c>
      <c r="P3916" t="s">
        <v>8277</v>
      </c>
      <c r="Q3916" s="8" t="s">
        <v>8278</v>
      </c>
    </row>
    <row r="3917" spans="1:17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122"/>
        <v>0</v>
      </c>
      <c r="O3917" s="7">
        <f t="shared" si="123"/>
        <v>5</v>
      </c>
      <c r="P3917" t="s">
        <v>8277</v>
      </c>
      <c r="Q3917" s="8" t="s">
        <v>8278</v>
      </c>
    </row>
    <row r="3918" spans="1:17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122"/>
        <v>0</v>
      </c>
      <c r="O3918" s="7" t="str">
        <f t="shared" si="123"/>
        <v>-</v>
      </c>
      <c r="P3918" t="s">
        <v>8277</v>
      </c>
      <c r="Q3918" s="8" t="s">
        <v>8278</v>
      </c>
    </row>
    <row r="3919" spans="1:17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122"/>
        <v>0</v>
      </c>
      <c r="O3919" s="7">
        <f t="shared" si="123"/>
        <v>10</v>
      </c>
      <c r="P3919" t="s">
        <v>8277</v>
      </c>
      <c r="Q3919" s="8" t="s">
        <v>8278</v>
      </c>
    </row>
    <row r="3920" spans="1:17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122"/>
        <v>0</v>
      </c>
      <c r="O3920" s="7">
        <f t="shared" si="123"/>
        <v>40</v>
      </c>
      <c r="P3920" t="s">
        <v>8277</v>
      </c>
      <c r="Q3920" s="8" t="s">
        <v>8278</v>
      </c>
    </row>
    <row r="3921" spans="1:17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122"/>
        <v>2</v>
      </c>
      <c r="O3921" s="7">
        <f t="shared" si="123"/>
        <v>30</v>
      </c>
      <c r="P3921" t="s">
        <v>8277</v>
      </c>
      <c r="Q3921" s="8" t="s">
        <v>8278</v>
      </c>
    </row>
    <row r="3922" spans="1:17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122"/>
        <v>5</v>
      </c>
      <c r="O3922" s="7">
        <f t="shared" si="123"/>
        <v>45</v>
      </c>
      <c r="P3922" t="s">
        <v>8277</v>
      </c>
      <c r="Q3922" s="8" t="s">
        <v>8278</v>
      </c>
    </row>
    <row r="3923" spans="1:17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122"/>
        <v>0</v>
      </c>
      <c r="O3923" s="7" t="str">
        <f t="shared" si="123"/>
        <v>-</v>
      </c>
      <c r="P3923" t="s">
        <v>8277</v>
      </c>
      <c r="Q3923" s="8" t="s">
        <v>8278</v>
      </c>
    </row>
    <row r="3924" spans="1:17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122"/>
        <v>8</v>
      </c>
      <c r="O3924" s="7">
        <f t="shared" si="123"/>
        <v>10.166666666666666</v>
      </c>
      <c r="P3924" t="s">
        <v>8277</v>
      </c>
      <c r="Q3924" s="8" t="s">
        <v>8278</v>
      </c>
    </row>
    <row r="3925" spans="1:17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122"/>
        <v>12</v>
      </c>
      <c r="O3925" s="7">
        <f t="shared" si="123"/>
        <v>81.411764705882348</v>
      </c>
      <c r="P3925" t="s">
        <v>8277</v>
      </c>
      <c r="Q3925" s="8" t="s">
        <v>8278</v>
      </c>
    </row>
    <row r="3926" spans="1:17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122"/>
        <v>15</v>
      </c>
      <c r="O3926" s="7">
        <f t="shared" si="123"/>
        <v>57.25</v>
      </c>
      <c r="P3926" t="s">
        <v>8277</v>
      </c>
      <c r="Q3926" s="8" t="s">
        <v>8278</v>
      </c>
    </row>
    <row r="3927" spans="1:17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122"/>
        <v>10</v>
      </c>
      <c r="O3927" s="7">
        <f t="shared" si="123"/>
        <v>5</v>
      </c>
      <c r="P3927" t="s">
        <v>8277</v>
      </c>
      <c r="Q3927" s="8" t="s">
        <v>8278</v>
      </c>
    </row>
    <row r="3928" spans="1:17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122"/>
        <v>0</v>
      </c>
      <c r="O3928" s="7">
        <f t="shared" si="123"/>
        <v>15</v>
      </c>
      <c r="P3928" t="s">
        <v>8277</v>
      </c>
      <c r="Q3928" s="8" t="s">
        <v>8278</v>
      </c>
    </row>
    <row r="3929" spans="1:17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122"/>
        <v>1</v>
      </c>
      <c r="O3929" s="7">
        <f t="shared" si="123"/>
        <v>12.5</v>
      </c>
      <c r="P3929" t="s">
        <v>8277</v>
      </c>
      <c r="Q3929" s="8" t="s">
        <v>8278</v>
      </c>
    </row>
    <row r="3930" spans="1:17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122"/>
        <v>13</v>
      </c>
      <c r="O3930" s="7">
        <f t="shared" si="123"/>
        <v>93</v>
      </c>
      <c r="P3930" t="s">
        <v>8277</v>
      </c>
      <c r="Q3930" s="8" t="s">
        <v>8278</v>
      </c>
    </row>
    <row r="3931" spans="1:17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122"/>
        <v>2</v>
      </c>
      <c r="O3931" s="7">
        <f t="shared" si="123"/>
        <v>32.357142857142854</v>
      </c>
      <c r="P3931" t="s">
        <v>8277</v>
      </c>
      <c r="Q3931" s="8" t="s">
        <v>8278</v>
      </c>
    </row>
    <row r="3932" spans="1:17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122"/>
        <v>0</v>
      </c>
      <c r="O3932" s="7" t="str">
        <f t="shared" si="123"/>
        <v>-</v>
      </c>
      <c r="P3932" t="s">
        <v>8277</v>
      </c>
      <c r="Q3932" s="8" t="s">
        <v>8278</v>
      </c>
    </row>
    <row r="3933" spans="1:17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122"/>
        <v>0</v>
      </c>
      <c r="O3933" s="7" t="str">
        <f t="shared" si="123"/>
        <v>-</v>
      </c>
      <c r="P3933" t="s">
        <v>8277</v>
      </c>
      <c r="Q3933" s="8" t="s">
        <v>8278</v>
      </c>
    </row>
    <row r="3934" spans="1:17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122"/>
        <v>0</v>
      </c>
      <c r="O3934" s="7">
        <f t="shared" si="123"/>
        <v>1</v>
      </c>
      <c r="P3934" t="s">
        <v>8277</v>
      </c>
      <c r="Q3934" s="8" t="s">
        <v>8278</v>
      </c>
    </row>
    <row r="3935" spans="1:17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122"/>
        <v>16</v>
      </c>
      <c r="O3935" s="7">
        <f t="shared" si="123"/>
        <v>91.833333333333329</v>
      </c>
      <c r="P3935" t="s">
        <v>8277</v>
      </c>
      <c r="Q3935" s="8" t="s">
        <v>8278</v>
      </c>
    </row>
    <row r="3936" spans="1:17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122"/>
        <v>11</v>
      </c>
      <c r="O3936" s="7">
        <f t="shared" si="123"/>
        <v>45.833333333333336</v>
      </c>
      <c r="P3936" t="s">
        <v>8277</v>
      </c>
      <c r="Q3936" s="8" t="s">
        <v>8278</v>
      </c>
    </row>
    <row r="3937" spans="1:17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122"/>
        <v>44</v>
      </c>
      <c r="O3937" s="7">
        <f t="shared" si="123"/>
        <v>57.173913043478258</v>
      </c>
      <c r="P3937" t="s">
        <v>8277</v>
      </c>
      <c r="Q3937" s="8" t="s">
        <v>8278</v>
      </c>
    </row>
    <row r="3938" spans="1:17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122"/>
        <v>0</v>
      </c>
      <c r="O3938" s="7" t="str">
        <f t="shared" si="123"/>
        <v>-</v>
      </c>
      <c r="P3938" t="s">
        <v>8277</v>
      </c>
      <c r="Q3938" s="8" t="s">
        <v>8278</v>
      </c>
    </row>
    <row r="3939" spans="1:17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122"/>
        <v>86</v>
      </c>
      <c r="O3939" s="7">
        <f t="shared" si="123"/>
        <v>248.5</v>
      </c>
      <c r="P3939" t="s">
        <v>8277</v>
      </c>
      <c r="Q3939" s="8" t="s">
        <v>8278</v>
      </c>
    </row>
    <row r="3940" spans="1:17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122"/>
        <v>12</v>
      </c>
      <c r="O3940" s="7">
        <f t="shared" si="123"/>
        <v>79.400000000000006</v>
      </c>
      <c r="P3940" t="s">
        <v>8277</v>
      </c>
      <c r="Q3940" s="8" t="s">
        <v>8278</v>
      </c>
    </row>
    <row r="3941" spans="1:17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122"/>
        <v>0</v>
      </c>
      <c r="O3941" s="7">
        <f t="shared" si="123"/>
        <v>5</v>
      </c>
      <c r="P3941" t="s">
        <v>8277</v>
      </c>
      <c r="Q3941" s="8" t="s">
        <v>8278</v>
      </c>
    </row>
    <row r="3942" spans="1:17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122"/>
        <v>0</v>
      </c>
      <c r="O3942" s="7">
        <f t="shared" si="123"/>
        <v>5.5</v>
      </c>
      <c r="P3942" t="s">
        <v>8277</v>
      </c>
      <c r="Q3942" s="8" t="s">
        <v>8278</v>
      </c>
    </row>
    <row r="3943" spans="1:17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122"/>
        <v>1</v>
      </c>
      <c r="O3943" s="7">
        <f t="shared" si="123"/>
        <v>25</v>
      </c>
      <c r="P3943" t="s">
        <v>8277</v>
      </c>
      <c r="Q3943" s="8" t="s">
        <v>8278</v>
      </c>
    </row>
    <row r="3944" spans="1:17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122"/>
        <v>0</v>
      </c>
      <c r="O3944" s="7" t="str">
        <f t="shared" si="123"/>
        <v>-</v>
      </c>
      <c r="P3944" t="s">
        <v>8277</v>
      </c>
      <c r="Q3944" s="8" t="s">
        <v>8278</v>
      </c>
    </row>
    <row r="3945" spans="1:17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122"/>
        <v>36</v>
      </c>
      <c r="O3945" s="7">
        <f t="shared" si="123"/>
        <v>137.07692307692307</v>
      </c>
      <c r="P3945" t="s">
        <v>8277</v>
      </c>
      <c r="Q3945" s="8" t="s">
        <v>8278</v>
      </c>
    </row>
    <row r="3946" spans="1:17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122"/>
        <v>0</v>
      </c>
      <c r="O3946" s="7" t="str">
        <f t="shared" si="123"/>
        <v>-</v>
      </c>
      <c r="P3946" t="s">
        <v>8277</v>
      </c>
      <c r="Q3946" s="8" t="s">
        <v>8278</v>
      </c>
    </row>
    <row r="3947" spans="1:17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122"/>
        <v>0</v>
      </c>
      <c r="O3947" s="7">
        <f t="shared" si="123"/>
        <v>5</v>
      </c>
      <c r="P3947" t="s">
        <v>8277</v>
      </c>
      <c r="Q3947" s="8" t="s">
        <v>8278</v>
      </c>
    </row>
    <row r="3948" spans="1:17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122"/>
        <v>3</v>
      </c>
      <c r="O3948" s="7">
        <f t="shared" si="123"/>
        <v>39</v>
      </c>
      <c r="P3948" t="s">
        <v>8277</v>
      </c>
      <c r="Q3948" s="8" t="s">
        <v>8278</v>
      </c>
    </row>
    <row r="3949" spans="1:17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122"/>
        <v>3</v>
      </c>
      <c r="O3949" s="7">
        <f t="shared" si="123"/>
        <v>50.5</v>
      </c>
      <c r="P3949" t="s">
        <v>8277</v>
      </c>
      <c r="Q3949" s="8" t="s">
        <v>8278</v>
      </c>
    </row>
    <row r="3950" spans="1:17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122"/>
        <v>0</v>
      </c>
      <c r="O3950" s="7" t="str">
        <f t="shared" si="123"/>
        <v>-</v>
      </c>
      <c r="P3950" t="s">
        <v>8277</v>
      </c>
      <c r="Q3950" s="8" t="s">
        <v>8278</v>
      </c>
    </row>
    <row r="3951" spans="1:17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122"/>
        <v>16</v>
      </c>
      <c r="O3951" s="7">
        <f t="shared" si="123"/>
        <v>49.28125</v>
      </c>
      <c r="P3951" t="s">
        <v>8277</v>
      </c>
      <c r="Q3951" s="8" t="s">
        <v>8278</v>
      </c>
    </row>
    <row r="3952" spans="1:17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122"/>
        <v>1</v>
      </c>
      <c r="O3952" s="7">
        <f t="shared" si="123"/>
        <v>25</v>
      </c>
      <c r="P3952" t="s">
        <v>8277</v>
      </c>
      <c r="Q3952" s="8" t="s">
        <v>8278</v>
      </c>
    </row>
    <row r="3953" spans="1:17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122"/>
        <v>0</v>
      </c>
      <c r="O3953" s="7">
        <f t="shared" si="123"/>
        <v>1</v>
      </c>
      <c r="P3953" t="s">
        <v>8277</v>
      </c>
      <c r="Q3953" s="8" t="s">
        <v>8278</v>
      </c>
    </row>
    <row r="3954" spans="1:17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122"/>
        <v>0</v>
      </c>
      <c r="O3954" s="7">
        <f t="shared" si="123"/>
        <v>25</v>
      </c>
      <c r="P3954" t="s">
        <v>8277</v>
      </c>
      <c r="Q3954" s="8" t="s">
        <v>8278</v>
      </c>
    </row>
    <row r="3955" spans="1:17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122"/>
        <v>0</v>
      </c>
      <c r="O3955" s="7" t="str">
        <f t="shared" si="123"/>
        <v>-</v>
      </c>
      <c r="P3955" t="s">
        <v>8277</v>
      </c>
      <c r="Q3955" s="8" t="s">
        <v>8278</v>
      </c>
    </row>
    <row r="3956" spans="1:17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122"/>
        <v>0</v>
      </c>
      <c r="O3956" s="7" t="str">
        <f t="shared" si="123"/>
        <v>-</v>
      </c>
      <c r="P3956" t="s">
        <v>8277</v>
      </c>
      <c r="Q3956" s="8" t="s">
        <v>8278</v>
      </c>
    </row>
    <row r="3957" spans="1:17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122"/>
        <v>24</v>
      </c>
      <c r="O3957" s="7">
        <f t="shared" si="123"/>
        <v>53.125</v>
      </c>
      <c r="P3957" t="s">
        <v>8277</v>
      </c>
      <c r="Q3957" s="8" t="s">
        <v>8278</v>
      </c>
    </row>
    <row r="3958" spans="1:17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122"/>
        <v>0</v>
      </c>
      <c r="O3958" s="7" t="str">
        <f t="shared" si="123"/>
        <v>-</v>
      </c>
      <c r="P3958" t="s">
        <v>8277</v>
      </c>
      <c r="Q3958" s="8" t="s">
        <v>8278</v>
      </c>
    </row>
    <row r="3959" spans="1:17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122"/>
        <v>0</v>
      </c>
      <c r="O3959" s="7">
        <f t="shared" si="123"/>
        <v>7</v>
      </c>
      <c r="P3959" t="s">
        <v>8277</v>
      </c>
      <c r="Q3959" s="8" t="s">
        <v>8278</v>
      </c>
    </row>
    <row r="3960" spans="1:17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122"/>
        <v>32</v>
      </c>
      <c r="O3960" s="7">
        <f t="shared" si="123"/>
        <v>40.0625</v>
      </c>
      <c r="P3960" t="s">
        <v>8277</v>
      </c>
      <c r="Q3960" s="8" t="s">
        <v>8278</v>
      </c>
    </row>
    <row r="3961" spans="1:17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122"/>
        <v>24</v>
      </c>
      <c r="O3961" s="7">
        <f t="shared" si="123"/>
        <v>24.333333333333332</v>
      </c>
      <c r="P3961" t="s">
        <v>8277</v>
      </c>
      <c r="Q3961" s="8" t="s">
        <v>8278</v>
      </c>
    </row>
    <row r="3962" spans="1:17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122"/>
        <v>2</v>
      </c>
      <c r="O3962" s="7">
        <f t="shared" si="123"/>
        <v>11.25</v>
      </c>
      <c r="P3962" t="s">
        <v>8277</v>
      </c>
      <c r="Q3962" s="8" t="s">
        <v>8278</v>
      </c>
    </row>
    <row r="3963" spans="1:17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122"/>
        <v>0</v>
      </c>
      <c r="O3963" s="7">
        <f t="shared" si="123"/>
        <v>10.5</v>
      </c>
      <c r="P3963" t="s">
        <v>8277</v>
      </c>
      <c r="Q3963" s="8" t="s">
        <v>8278</v>
      </c>
    </row>
    <row r="3964" spans="1:17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122"/>
        <v>3</v>
      </c>
      <c r="O3964" s="7">
        <f t="shared" si="123"/>
        <v>15</v>
      </c>
      <c r="P3964" t="s">
        <v>8277</v>
      </c>
      <c r="Q3964" s="8" t="s">
        <v>8278</v>
      </c>
    </row>
    <row r="3965" spans="1:17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122"/>
        <v>0</v>
      </c>
      <c r="O3965" s="7" t="str">
        <f t="shared" si="123"/>
        <v>-</v>
      </c>
      <c r="P3965" t="s">
        <v>8277</v>
      </c>
      <c r="Q3965" s="8" t="s">
        <v>8278</v>
      </c>
    </row>
    <row r="3966" spans="1:17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122"/>
        <v>6</v>
      </c>
      <c r="O3966" s="7">
        <f t="shared" si="123"/>
        <v>42</v>
      </c>
      <c r="P3966" t="s">
        <v>8277</v>
      </c>
      <c r="Q3966" s="8" t="s">
        <v>8278</v>
      </c>
    </row>
    <row r="3967" spans="1:17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122"/>
        <v>14</v>
      </c>
      <c r="O3967" s="7">
        <f t="shared" si="123"/>
        <v>71.25</v>
      </c>
      <c r="P3967" t="s">
        <v>8277</v>
      </c>
      <c r="Q3967" s="8" t="s">
        <v>8278</v>
      </c>
    </row>
    <row r="3968" spans="1:17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122"/>
        <v>1</v>
      </c>
      <c r="O3968" s="7">
        <f t="shared" si="123"/>
        <v>22.5</v>
      </c>
      <c r="P3968" t="s">
        <v>8277</v>
      </c>
      <c r="Q3968" s="8" t="s">
        <v>8278</v>
      </c>
    </row>
    <row r="3969" spans="1:17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122"/>
        <v>24</v>
      </c>
      <c r="O3969" s="7">
        <f t="shared" si="123"/>
        <v>41</v>
      </c>
      <c r="P3969" t="s">
        <v>8277</v>
      </c>
      <c r="Q3969" s="8" t="s">
        <v>8278</v>
      </c>
    </row>
    <row r="3970" spans="1:17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122"/>
        <v>11</v>
      </c>
      <c r="O3970" s="7">
        <f t="shared" si="123"/>
        <v>47.909090909090907</v>
      </c>
      <c r="P3970" t="s">
        <v>8277</v>
      </c>
      <c r="Q3970" s="8" t="s">
        <v>8278</v>
      </c>
    </row>
    <row r="3971" spans="1:17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124">ROUND(E3971/D3971*100,0)</f>
        <v>7</v>
      </c>
      <c r="O3971" s="7">
        <f t="shared" ref="O3971:O4034" si="125">IFERROR(E3971/L3971,"-")</f>
        <v>35.166666666666664</v>
      </c>
      <c r="P3971" t="s">
        <v>8277</v>
      </c>
      <c r="Q3971" s="8" t="s">
        <v>8278</v>
      </c>
    </row>
    <row r="3972" spans="1:17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124"/>
        <v>0</v>
      </c>
      <c r="O3972" s="7">
        <f t="shared" si="125"/>
        <v>5.5</v>
      </c>
      <c r="P3972" t="s">
        <v>8277</v>
      </c>
      <c r="Q3972" s="8" t="s">
        <v>8278</v>
      </c>
    </row>
    <row r="3973" spans="1:17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124"/>
        <v>1</v>
      </c>
      <c r="O3973" s="7">
        <f t="shared" si="125"/>
        <v>22.666666666666668</v>
      </c>
      <c r="P3973" t="s">
        <v>8277</v>
      </c>
      <c r="Q3973" s="8" t="s">
        <v>8278</v>
      </c>
    </row>
    <row r="3974" spans="1:17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124"/>
        <v>21</v>
      </c>
      <c r="O3974" s="7">
        <f t="shared" si="125"/>
        <v>26.375</v>
      </c>
      <c r="P3974" t="s">
        <v>8277</v>
      </c>
      <c r="Q3974" s="8" t="s">
        <v>8278</v>
      </c>
    </row>
    <row r="3975" spans="1:17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124"/>
        <v>78</v>
      </c>
      <c r="O3975" s="7">
        <f t="shared" si="125"/>
        <v>105.54054054054055</v>
      </c>
      <c r="P3975" t="s">
        <v>8277</v>
      </c>
      <c r="Q3975" s="8" t="s">
        <v>8278</v>
      </c>
    </row>
    <row r="3976" spans="1:17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124"/>
        <v>32</v>
      </c>
      <c r="O3976" s="7">
        <f t="shared" si="125"/>
        <v>29.09090909090909</v>
      </c>
      <c r="P3976" t="s">
        <v>8277</v>
      </c>
      <c r="Q3976" s="8" t="s">
        <v>8278</v>
      </c>
    </row>
    <row r="3977" spans="1:17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124"/>
        <v>0</v>
      </c>
      <c r="O3977" s="7" t="str">
        <f t="shared" si="125"/>
        <v>-</v>
      </c>
      <c r="P3977" t="s">
        <v>8277</v>
      </c>
      <c r="Q3977" s="8" t="s">
        <v>8278</v>
      </c>
    </row>
    <row r="3978" spans="1:17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124"/>
        <v>48</v>
      </c>
      <c r="O3978" s="7">
        <f t="shared" si="125"/>
        <v>62</v>
      </c>
      <c r="P3978" t="s">
        <v>8277</v>
      </c>
      <c r="Q3978" s="8" t="s">
        <v>8278</v>
      </c>
    </row>
    <row r="3979" spans="1:17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124"/>
        <v>1</v>
      </c>
      <c r="O3979" s="7">
        <f t="shared" si="125"/>
        <v>217.5</v>
      </c>
      <c r="P3979" t="s">
        <v>8277</v>
      </c>
      <c r="Q3979" s="8" t="s">
        <v>8278</v>
      </c>
    </row>
    <row r="3980" spans="1:17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124"/>
        <v>11</v>
      </c>
      <c r="O3980" s="7">
        <f t="shared" si="125"/>
        <v>26.75</v>
      </c>
      <c r="P3980" t="s">
        <v>8277</v>
      </c>
      <c r="Q3980" s="8" t="s">
        <v>8278</v>
      </c>
    </row>
    <row r="3981" spans="1:17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124"/>
        <v>2</v>
      </c>
      <c r="O3981" s="7">
        <f t="shared" si="125"/>
        <v>18.333333333333332</v>
      </c>
      <c r="P3981" t="s">
        <v>8277</v>
      </c>
      <c r="Q3981" s="8" t="s">
        <v>8278</v>
      </c>
    </row>
    <row r="3982" spans="1:17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124"/>
        <v>18</v>
      </c>
      <c r="O3982" s="7">
        <f t="shared" si="125"/>
        <v>64.285714285714292</v>
      </c>
      <c r="P3982" t="s">
        <v>8277</v>
      </c>
      <c r="Q3982" s="8" t="s">
        <v>8278</v>
      </c>
    </row>
    <row r="3983" spans="1:17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124"/>
        <v>4</v>
      </c>
      <c r="O3983" s="7">
        <f t="shared" si="125"/>
        <v>175</v>
      </c>
      <c r="P3983" t="s">
        <v>8277</v>
      </c>
      <c r="Q3983" s="8" t="s">
        <v>8278</v>
      </c>
    </row>
    <row r="3984" spans="1:17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124"/>
        <v>20</v>
      </c>
      <c r="O3984" s="7">
        <f t="shared" si="125"/>
        <v>34</v>
      </c>
      <c r="P3984" t="s">
        <v>8277</v>
      </c>
      <c r="Q3984" s="8" t="s">
        <v>8278</v>
      </c>
    </row>
    <row r="3985" spans="1:17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124"/>
        <v>35</v>
      </c>
      <c r="O3985" s="7">
        <f t="shared" si="125"/>
        <v>84.282608695652172</v>
      </c>
      <c r="P3985" t="s">
        <v>8277</v>
      </c>
      <c r="Q3985" s="8" t="s">
        <v>8278</v>
      </c>
    </row>
    <row r="3986" spans="1:17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124"/>
        <v>6</v>
      </c>
      <c r="O3986" s="7">
        <f t="shared" si="125"/>
        <v>9.5</v>
      </c>
      <c r="P3986" t="s">
        <v>8277</v>
      </c>
      <c r="Q3986" s="8" t="s">
        <v>8278</v>
      </c>
    </row>
    <row r="3987" spans="1:17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124"/>
        <v>32</v>
      </c>
      <c r="O3987" s="7">
        <f t="shared" si="125"/>
        <v>33.736842105263158</v>
      </c>
      <c r="P3987" t="s">
        <v>8277</v>
      </c>
      <c r="Q3987" s="8" t="s">
        <v>8278</v>
      </c>
    </row>
    <row r="3988" spans="1:17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124"/>
        <v>10</v>
      </c>
      <c r="O3988" s="7">
        <f t="shared" si="125"/>
        <v>37.53846153846154</v>
      </c>
      <c r="P3988" t="s">
        <v>8277</v>
      </c>
      <c r="Q3988" s="8" t="s">
        <v>8278</v>
      </c>
    </row>
    <row r="3989" spans="1:17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124"/>
        <v>38</v>
      </c>
      <c r="O3989" s="7">
        <f t="shared" si="125"/>
        <v>11.615384615384615</v>
      </c>
      <c r="P3989" t="s">
        <v>8277</v>
      </c>
      <c r="Q3989" s="8" t="s">
        <v>8278</v>
      </c>
    </row>
    <row r="3990" spans="1:17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124"/>
        <v>2</v>
      </c>
      <c r="O3990" s="7">
        <f t="shared" si="125"/>
        <v>8</v>
      </c>
      <c r="P3990" t="s">
        <v>8277</v>
      </c>
      <c r="Q3990" s="8" t="s">
        <v>8278</v>
      </c>
    </row>
    <row r="3991" spans="1:17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124"/>
        <v>0</v>
      </c>
      <c r="O3991" s="7" t="str">
        <f t="shared" si="125"/>
        <v>-</v>
      </c>
      <c r="P3991" t="s">
        <v>8277</v>
      </c>
      <c r="Q3991" s="8" t="s">
        <v>8278</v>
      </c>
    </row>
    <row r="3992" spans="1:17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124"/>
        <v>4</v>
      </c>
      <c r="O3992" s="7">
        <f t="shared" si="125"/>
        <v>23</v>
      </c>
      <c r="P3992" t="s">
        <v>8277</v>
      </c>
      <c r="Q3992" s="8" t="s">
        <v>8278</v>
      </c>
    </row>
    <row r="3993" spans="1:17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124"/>
        <v>20</v>
      </c>
      <c r="O3993" s="7">
        <f t="shared" si="125"/>
        <v>100</v>
      </c>
      <c r="P3993" t="s">
        <v>8277</v>
      </c>
      <c r="Q3993" s="8" t="s">
        <v>8278</v>
      </c>
    </row>
    <row r="3994" spans="1:17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124"/>
        <v>5</v>
      </c>
      <c r="O3994" s="7">
        <f t="shared" si="125"/>
        <v>60.111111111111114</v>
      </c>
      <c r="P3994" t="s">
        <v>8277</v>
      </c>
      <c r="Q3994" s="8" t="s">
        <v>8278</v>
      </c>
    </row>
    <row r="3995" spans="1:17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124"/>
        <v>0</v>
      </c>
      <c r="O3995" s="7">
        <f t="shared" si="125"/>
        <v>3</v>
      </c>
      <c r="P3995" t="s">
        <v>8277</v>
      </c>
      <c r="Q3995" s="8" t="s">
        <v>8278</v>
      </c>
    </row>
    <row r="3996" spans="1:17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124"/>
        <v>0</v>
      </c>
      <c r="O3996" s="7">
        <f t="shared" si="125"/>
        <v>5</v>
      </c>
      <c r="P3996" t="s">
        <v>8277</v>
      </c>
      <c r="Q3996" s="8" t="s">
        <v>8278</v>
      </c>
    </row>
    <row r="3997" spans="1:17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124"/>
        <v>35</v>
      </c>
      <c r="O3997" s="7">
        <f t="shared" si="125"/>
        <v>17.5</v>
      </c>
      <c r="P3997" t="s">
        <v>8277</v>
      </c>
      <c r="Q3997" s="8" t="s">
        <v>8278</v>
      </c>
    </row>
    <row r="3998" spans="1:17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124"/>
        <v>17</v>
      </c>
      <c r="O3998" s="7">
        <f t="shared" si="125"/>
        <v>29.235294117647058</v>
      </c>
      <c r="P3998" t="s">
        <v>8277</v>
      </c>
      <c r="Q3998" s="8" t="s">
        <v>8278</v>
      </c>
    </row>
    <row r="3999" spans="1:17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124"/>
        <v>0</v>
      </c>
      <c r="O3999" s="7" t="str">
        <f t="shared" si="125"/>
        <v>-</v>
      </c>
      <c r="P3999" t="s">
        <v>8277</v>
      </c>
      <c r="Q3999" s="8" t="s">
        <v>8278</v>
      </c>
    </row>
    <row r="4000" spans="1:17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124"/>
        <v>57</v>
      </c>
      <c r="O4000" s="7">
        <f t="shared" si="125"/>
        <v>59.583333333333336</v>
      </c>
      <c r="P4000" t="s">
        <v>8277</v>
      </c>
      <c r="Q4000" s="8" t="s">
        <v>8278</v>
      </c>
    </row>
    <row r="4001" spans="1:17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124"/>
        <v>17</v>
      </c>
      <c r="O4001" s="7">
        <f t="shared" si="125"/>
        <v>82.571428571428569</v>
      </c>
      <c r="P4001" t="s">
        <v>8277</v>
      </c>
      <c r="Q4001" s="8" t="s">
        <v>8278</v>
      </c>
    </row>
    <row r="4002" spans="1:17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124"/>
        <v>0</v>
      </c>
      <c r="O4002" s="7">
        <f t="shared" si="125"/>
        <v>10</v>
      </c>
      <c r="P4002" t="s">
        <v>8277</v>
      </c>
      <c r="Q4002" s="8" t="s">
        <v>8278</v>
      </c>
    </row>
    <row r="4003" spans="1:17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124"/>
        <v>38</v>
      </c>
      <c r="O4003" s="7">
        <f t="shared" si="125"/>
        <v>32.357142857142854</v>
      </c>
      <c r="P4003" t="s">
        <v>8277</v>
      </c>
      <c r="Q4003" s="8" t="s">
        <v>8278</v>
      </c>
    </row>
    <row r="4004" spans="1:17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124"/>
        <v>2</v>
      </c>
      <c r="O4004" s="7">
        <f t="shared" si="125"/>
        <v>5.75</v>
      </c>
      <c r="P4004" t="s">
        <v>8277</v>
      </c>
      <c r="Q4004" s="8" t="s">
        <v>8278</v>
      </c>
    </row>
    <row r="4005" spans="1:17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124"/>
        <v>10</v>
      </c>
      <c r="O4005" s="7">
        <f t="shared" si="125"/>
        <v>100.5</v>
      </c>
      <c r="P4005" t="s">
        <v>8277</v>
      </c>
      <c r="Q4005" s="8" t="s">
        <v>8278</v>
      </c>
    </row>
    <row r="4006" spans="1:17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124"/>
        <v>0</v>
      </c>
      <c r="O4006" s="7">
        <f t="shared" si="125"/>
        <v>1</v>
      </c>
      <c r="P4006" t="s">
        <v>8277</v>
      </c>
      <c r="Q4006" s="8" t="s">
        <v>8278</v>
      </c>
    </row>
    <row r="4007" spans="1:17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124"/>
        <v>1</v>
      </c>
      <c r="O4007" s="7">
        <f t="shared" si="125"/>
        <v>20</v>
      </c>
      <c r="P4007" t="s">
        <v>8277</v>
      </c>
      <c r="Q4007" s="8" t="s">
        <v>8278</v>
      </c>
    </row>
    <row r="4008" spans="1:17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124"/>
        <v>0</v>
      </c>
      <c r="O4008" s="7">
        <f t="shared" si="125"/>
        <v>2</v>
      </c>
      <c r="P4008" t="s">
        <v>8277</v>
      </c>
      <c r="Q4008" s="8" t="s">
        <v>8278</v>
      </c>
    </row>
    <row r="4009" spans="1:17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124"/>
        <v>0</v>
      </c>
      <c r="O4009" s="7">
        <f t="shared" si="125"/>
        <v>5</v>
      </c>
      <c r="P4009" t="s">
        <v>8277</v>
      </c>
      <c r="Q4009" s="8" t="s">
        <v>8278</v>
      </c>
    </row>
    <row r="4010" spans="1:17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124"/>
        <v>6</v>
      </c>
      <c r="O4010" s="7">
        <f t="shared" si="125"/>
        <v>15</v>
      </c>
      <c r="P4010" t="s">
        <v>8277</v>
      </c>
      <c r="Q4010" s="8" t="s">
        <v>8278</v>
      </c>
    </row>
    <row r="4011" spans="1:17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124"/>
        <v>4</v>
      </c>
      <c r="O4011" s="7">
        <f t="shared" si="125"/>
        <v>25</v>
      </c>
      <c r="P4011" t="s">
        <v>8277</v>
      </c>
      <c r="Q4011" s="8" t="s">
        <v>8278</v>
      </c>
    </row>
    <row r="4012" spans="1:17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124"/>
        <v>24</v>
      </c>
      <c r="O4012" s="7">
        <f t="shared" si="125"/>
        <v>45.842105263157897</v>
      </c>
      <c r="P4012" t="s">
        <v>8277</v>
      </c>
      <c r="Q4012" s="8" t="s">
        <v>8278</v>
      </c>
    </row>
    <row r="4013" spans="1:17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124"/>
        <v>8</v>
      </c>
      <c r="O4013" s="7">
        <f t="shared" si="125"/>
        <v>4.75</v>
      </c>
      <c r="P4013" t="s">
        <v>8277</v>
      </c>
      <c r="Q4013" s="8" t="s">
        <v>8278</v>
      </c>
    </row>
    <row r="4014" spans="1:17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124"/>
        <v>0</v>
      </c>
      <c r="O4014" s="7" t="str">
        <f t="shared" si="125"/>
        <v>-</v>
      </c>
      <c r="P4014" t="s">
        <v>8277</v>
      </c>
      <c r="Q4014" s="8" t="s">
        <v>8278</v>
      </c>
    </row>
    <row r="4015" spans="1:17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124"/>
        <v>1</v>
      </c>
      <c r="O4015" s="7">
        <f t="shared" si="125"/>
        <v>13</v>
      </c>
      <c r="P4015" t="s">
        <v>8277</v>
      </c>
      <c r="Q4015" s="8" t="s">
        <v>8278</v>
      </c>
    </row>
    <row r="4016" spans="1:17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124"/>
        <v>0</v>
      </c>
      <c r="O4016" s="7" t="str">
        <f t="shared" si="125"/>
        <v>-</v>
      </c>
      <c r="P4016" t="s">
        <v>8277</v>
      </c>
      <c r="Q4016" s="8" t="s">
        <v>8278</v>
      </c>
    </row>
    <row r="4017" spans="1:17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124"/>
        <v>0</v>
      </c>
      <c r="O4017" s="7">
        <f t="shared" si="125"/>
        <v>1</v>
      </c>
      <c r="P4017" t="s">
        <v>8277</v>
      </c>
      <c r="Q4017" s="8" t="s">
        <v>8278</v>
      </c>
    </row>
    <row r="4018" spans="1:17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124"/>
        <v>14</v>
      </c>
      <c r="O4018" s="7">
        <f t="shared" si="125"/>
        <v>10</v>
      </c>
      <c r="P4018" t="s">
        <v>8277</v>
      </c>
      <c r="Q4018" s="8" t="s">
        <v>8278</v>
      </c>
    </row>
    <row r="4019" spans="1:17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124"/>
        <v>1</v>
      </c>
      <c r="O4019" s="7">
        <f t="shared" si="125"/>
        <v>52.5</v>
      </c>
      <c r="P4019" t="s">
        <v>8277</v>
      </c>
      <c r="Q4019" s="8" t="s">
        <v>8278</v>
      </c>
    </row>
    <row r="4020" spans="1:17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124"/>
        <v>9</v>
      </c>
      <c r="O4020" s="7">
        <f t="shared" si="125"/>
        <v>32.5</v>
      </c>
      <c r="P4020" t="s">
        <v>8277</v>
      </c>
      <c r="Q4020" s="8" t="s">
        <v>8278</v>
      </c>
    </row>
    <row r="4021" spans="1:17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124"/>
        <v>1</v>
      </c>
      <c r="O4021" s="7">
        <f t="shared" si="125"/>
        <v>7.25</v>
      </c>
      <c r="P4021" t="s">
        <v>8277</v>
      </c>
      <c r="Q4021" s="8" t="s">
        <v>8278</v>
      </c>
    </row>
    <row r="4022" spans="1:17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124"/>
        <v>17</v>
      </c>
      <c r="O4022" s="7">
        <f t="shared" si="125"/>
        <v>33.333333333333336</v>
      </c>
      <c r="P4022" t="s">
        <v>8277</v>
      </c>
      <c r="Q4022" s="8" t="s">
        <v>8278</v>
      </c>
    </row>
    <row r="4023" spans="1:17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124"/>
        <v>1</v>
      </c>
      <c r="O4023" s="7">
        <f t="shared" si="125"/>
        <v>62.5</v>
      </c>
      <c r="P4023" t="s">
        <v>8277</v>
      </c>
      <c r="Q4023" s="8" t="s">
        <v>8278</v>
      </c>
    </row>
    <row r="4024" spans="1:17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124"/>
        <v>70</v>
      </c>
      <c r="O4024" s="7">
        <f t="shared" si="125"/>
        <v>63.558375634517766</v>
      </c>
      <c r="P4024" t="s">
        <v>8277</v>
      </c>
      <c r="Q4024" s="8" t="s">
        <v>8278</v>
      </c>
    </row>
    <row r="4025" spans="1:17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124"/>
        <v>0</v>
      </c>
      <c r="O4025" s="7" t="str">
        <f t="shared" si="125"/>
        <v>-</v>
      </c>
      <c r="P4025" t="s">
        <v>8277</v>
      </c>
      <c r="Q4025" s="8" t="s">
        <v>8278</v>
      </c>
    </row>
    <row r="4026" spans="1:17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124"/>
        <v>1</v>
      </c>
      <c r="O4026" s="7">
        <f t="shared" si="125"/>
        <v>10</v>
      </c>
      <c r="P4026" t="s">
        <v>8277</v>
      </c>
      <c r="Q4026" s="8" t="s">
        <v>8278</v>
      </c>
    </row>
    <row r="4027" spans="1:17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124"/>
        <v>5</v>
      </c>
      <c r="O4027" s="7">
        <f t="shared" si="125"/>
        <v>62.5</v>
      </c>
      <c r="P4027" t="s">
        <v>8277</v>
      </c>
      <c r="Q4027" s="8" t="s">
        <v>8278</v>
      </c>
    </row>
    <row r="4028" spans="1:17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124"/>
        <v>0</v>
      </c>
      <c r="O4028" s="7" t="str">
        <f t="shared" si="125"/>
        <v>-</v>
      </c>
      <c r="P4028" t="s">
        <v>8277</v>
      </c>
      <c r="Q4028" s="8" t="s">
        <v>8278</v>
      </c>
    </row>
    <row r="4029" spans="1:17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124"/>
        <v>7</v>
      </c>
      <c r="O4029" s="7">
        <f t="shared" si="125"/>
        <v>30.714285714285715</v>
      </c>
      <c r="P4029" t="s">
        <v>8277</v>
      </c>
      <c r="Q4029" s="8" t="s">
        <v>8278</v>
      </c>
    </row>
    <row r="4030" spans="1:17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124"/>
        <v>28</v>
      </c>
      <c r="O4030" s="7">
        <f t="shared" si="125"/>
        <v>51</v>
      </c>
      <c r="P4030" t="s">
        <v>8277</v>
      </c>
      <c r="Q4030" s="8" t="s">
        <v>8278</v>
      </c>
    </row>
    <row r="4031" spans="1:17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124"/>
        <v>0</v>
      </c>
      <c r="O4031" s="7" t="str">
        <f t="shared" si="125"/>
        <v>-</v>
      </c>
      <c r="P4031" t="s">
        <v>8277</v>
      </c>
      <c r="Q4031" s="8" t="s">
        <v>8278</v>
      </c>
    </row>
    <row r="4032" spans="1:17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124"/>
        <v>16</v>
      </c>
      <c r="O4032" s="7">
        <f t="shared" si="125"/>
        <v>66.666666666666671</v>
      </c>
      <c r="P4032" t="s">
        <v>8277</v>
      </c>
      <c r="Q4032" s="8" t="s">
        <v>8278</v>
      </c>
    </row>
    <row r="4033" spans="1:17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124"/>
        <v>0</v>
      </c>
      <c r="O4033" s="7" t="str">
        <f t="shared" si="125"/>
        <v>-</v>
      </c>
      <c r="P4033" t="s">
        <v>8277</v>
      </c>
      <c r="Q4033" s="8" t="s">
        <v>8278</v>
      </c>
    </row>
    <row r="4034" spans="1:17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124"/>
        <v>7</v>
      </c>
      <c r="O4034" s="7">
        <f t="shared" si="125"/>
        <v>59</v>
      </c>
      <c r="P4034" t="s">
        <v>8277</v>
      </c>
      <c r="Q4034" s="8" t="s">
        <v>8278</v>
      </c>
    </row>
    <row r="4035" spans="1:17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126">ROUND(E4035/D4035*100,0)</f>
        <v>26</v>
      </c>
      <c r="O4035" s="7">
        <f t="shared" ref="O4035:O4098" si="127">IFERROR(E4035/L4035,"-")</f>
        <v>65.340319148936175</v>
      </c>
      <c r="P4035" t="s">
        <v>8277</v>
      </c>
      <c r="Q4035" s="8" t="s">
        <v>8278</v>
      </c>
    </row>
    <row r="4036" spans="1:17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126"/>
        <v>1</v>
      </c>
      <c r="O4036" s="7">
        <f t="shared" si="127"/>
        <v>100</v>
      </c>
      <c r="P4036" t="s">
        <v>8277</v>
      </c>
      <c r="Q4036" s="8" t="s">
        <v>8278</v>
      </c>
    </row>
    <row r="4037" spans="1:17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126"/>
        <v>37</v>
      </c>
      <c r="O4037" s="7">
        <f t="shared" si="127"/>
        <v>147.4</v>
      </c>
      <c r="P4037" t="s">
        <v>8277</v>
      </c>
      <c r="Q4037" s="8" t="s">
        <v>8278</v>
      </c>
    </row>
    <row r="4038" spans="1:17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126"/>
        <v>47</v>
      </c>
      <c r="O4038" s="7">
        <f t="shared" si="127"/>
        <v>166.05882352941177</v>
      </c>
      <c r="P4038" t="s">
        <v>8277</v>
      </c>
      <c r="Q4038" s="8" t="s">
        <v>8278</v>
      </c>
    </row>
    <row r="4039" spans="1:17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126"/>
        <v>11</v>
      </c>
      <c r="O4039" s="7">
        <f t="shared" si="127"/>
        <v>40</v>
      </c>
      <c r="P4039" t="s">
        <v>8277</v>
      </c>
      <c r="Q4039" s="8" t="s">
        <v>8278</v>
      </c>
    </row>
    <row r="4040" spans="1:17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126"/>
        <v>12</v>
      </c>
      <c r="O4040" s="7">
        <f t="shared" si="127"/>
        <v>75.25</v>
      </c>
      <c r="P4040" t="s">
        <v>8277</v>
      </c>
      <c r="Q4040" s="8" t="s">
        <v>8278</v>
      </c>
    </row>
    <row r="4041" spans="1:17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126"/>
        <v>60</v>
      </c>
      <c r="O4041" s="7">
        <f t="shared" si="127"/>
        <v>60</v>
      </c>
      <c r="P4041" t="s">
        <v>8277</v>
      </c>
      <c r="Q4041" s="8" t="s">
        <v>8278</v>
      </c>
    </row>
    <row r="4042" spans="1:17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126"/>
        <v>31</v>
      </c>
      <c r="O4042" s="7">
        <f t="shared" si="127"/>
        <v>1250</v>
      </c>
      <c r="P4042" t="s">
        <v>8277</v>
      </c>
      <c r="Q4042" s="8" t="s">
        <v>8278</v>
      </c>
    </row>
    <row r="4043" spans="1:17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126"/>
        <v>0</v>
      </c>
      <c r="O4043" s="7">
        <f t="shared" si="127"/>
        <v>10.5</v>
      </c>
      <c r="P4043" t="s">
        <v>8277</v>
      </c>
      <c r="Q4043" s="8" t="s">
        <v>8278</v>
      </c>
    </row>
    <row r="4044" spans="1:17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126"/>
        <v>0</v>
      </c>
      <c r="O4044" s="7">
        <f t="shared" si="127"/>
        <v>7</v>
      </c>
      <c r="P4044" t="s">
        <v>8277</v>
      </c>
      <c r="Q4044" s="8" t="s">
        <v>8278</v>
      </c>
    </row>
    <row r="4045" spans="1:17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126"/>
        <v>0</v>
      </c>
      <c r="O4045" s="7" t="str">
        <f t="shared" si="127"/>
        <v>-</v>
      </c>
      <c r="P4045" t="s">
        <v>8277</v>
      </c>
      <c r="Q4045" s="8" t="s">
        <v>8278</v>
      </c>
    </row>
    <row r="4046" spans="1:17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126"/>
        <v>38</v>
      </c>
      <c r="O4046" s="7">
        <f t="shared" si="127"/>
        <v>56.25</v>
      </c>
      <c r="P4046" t="s">
        <v>8277</v>
      </c>
      <c r="Q4046" s="8" t="s">
        <v>8278</v>
      </c>
    </row>
    <row r="4047" spans="1:17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126"/>
        <v>0</v>
      </c>
      <c r="O4047" s="7">
        <f t="shared" si="127"/>
        <v>1</v>
      </c>
      <c r="P4047" t="s">
        <v>8277</v>
      </c>
      <c r="Q4047" s="8" t="s">
        <v>8278</v>
      </c>
    </row>
    <row r="4048" spans="1:17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126"/>
        <v>8</v>
      </c>
      <c r="O4048" s="7">
        <f t="shared" si="127"/>
        <v>38.333333333333336</v>
      </c>
      <c r="P4048" t="s">
        <v>8277</v>
      </c>
      <c r="Q4048" s="8" t="s">
        <v>8278</v>
      </c>
    </row>
    <row r="4049" spans="1:17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126"/>
        <v>2</v>
      </c>
      <c r="O4049" s="7">
        <f t="shared" si="127"/>
        <v>27.5</v>
      </c>
      <c r="P4049" t="s">
        <v>8277</v>
      </c>
      <c r="Q4049" s="8" t="s">
        <v>8278</v>
      </c>
    </row>
    <row r="4050" spans="1:17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126"/>
        <v>18</v>
      </c>
      <c r="O4050" s="7">
        <f t="shared" si="127"/>
        <v>32.978021978021978</v>
      </c>
      <c r="P4050" t="s">
        <v>8277</v>
      </c>
      <c r="Q4050" s="8" t="s">
        <v>8278</v>
      </c>
    </row>
    <row r="4051" spans="1:17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126"/>
        <v>0</v>
      </c>
      <c r="O4051" s="7">
        <f t="shared" si="127"/>
        <v>16</v>
      </c>
      <c r="P4051" t="s">
        <v>8277</v>
      </c>
      <c r="Q4051" s="8" t="s">
        <v>8278</v>
      </c>
    </row>
    <row r="4052" spans="1:17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126"/>
        <v>0</v>
      </c>
      <c r="O4052" s="7">
        <f t="shared" si="127"/>
        <v>1</v>
      </c>
      <c r="P4052" t="s">
        <v>8277</v>
      </c>
      <c r="Q4052" s="8" t="s">
        <v>8278</v>
      </c>
    </row>
    <row r="4053" spans="1:17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126"/>
        <v>0</v>
      </c>
      <c r="O4053" s="7" t="str">
        <f t="shared" si="127"/>
        <v>-</v>
      </c>
      <c r="P4053" t="s">
        <v>8277</v>
      </c>
      <c r="Q4053" s="8" t="s">
        <v>8278</v>
      </c>
    </row>
    <row r="4054" spans="1:17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126"/>
        <v>38</v>
      </c>
      <c r="O4054" s="7">
        <f t="shared" si="127"/>
        <v>86.615384615384613</v>
      </c>
      <c r="P4054" t="s">
        <v>8277</v>
      </c>
      <c r="Q4054" s="8" t="s">
        <v>8278</v>
      </c>
    </row>
    <row r="4055" spans="1:17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126"/>
        <v>22</v>
      </c>
      <c r="O4055" s="7">
        <f t="shared" si="127"/>
        <v>55</v>
      </c>
      <c r="P4055" t="s">
        <v>8277</v>
      </c>
      <c r="Q4055" s="8" t="s">
        <v>8278</v>
      </c>
    </row>
    <row r="4056" spans="1:17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126"/>
        <v>0</v>
      </c>
      <c r="O4056" s="7" t="str">
        <f t="shared" si="127"/>
        <v>-</v>
      </c>
      <c r="P4056" t="s">
        <v>8277</v>
      </c>
      <c r="Q4056" s="8" t="s">
        <v>8278</v>
      </c>
    </row>
    <row r="4057" spans="1:17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126"/>
        <v>18</v>
      </c>
      <c r="O4057" s="7">
        <f t="shared" si="127"/>
        <v>41.952380952380949</v>
      </c>
      <c r="P4057" t="s">
        <v>8277</v>
      </c>
      <c r="Q4057" s="8" t="s">
        <v>8278</v>
      </c>
    </row>
    <row r="4058" spans="1:17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126"/>
        <v>53</v>
      </c>
      <c r="O4058" s="7">
        <f t="shared" si="127"/>
        <v>88.333333333333329</v>
      </c>
      <c r="P4058" t="s">
        <v>8277</v>
      </c>
      <c r="Q4058" s="8" t="s">
        <v>8278</v>
      </c>
    </row>
    <row r="4059" spans="1:17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126"/>
        <v>22</v>
      </c>
      <c r="O4059" s="7">
        <f t="shared" si="127"/>
        <v>129.16666666666666</v>
      </c>
      <c r="P4059" t="s">
        <v>8277</v>
      </c>
      <c r="Q4059" s="8" t="s">
        <v>8278</v>
      </c>
    </row>
    <row r="4060" spans="1:17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126"/>
        <v>3</v>
      </c>
      <c r="O4060" s="7">
        <f t="shared" si="127"/>
        <v>23.75</v>
      </c>
      <c r="P4060" t="s">
        <v>8277</v>
      </c>
      <c r="Q4060" s="8" t="s">
        <v>8278</v>
      </c>
    </row>
    <row r="4061" spans="1:17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126"/>
        <v>3</v>
      </c>
      <c r="O4061" s="7">
        <f t="shared" si="127"/>
        <v>35.714285714285715</v>
      </c>
      <c r="P4061" t="s">
        <v>8277</v>
      </c>
      <c r="Q4061" s="8" t="s">
        <v>8278</v>
      </c>
    </row>
    <row r="4062" spans="1:17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126"/>
        <v>3</v>
      </c>
      <c r="O4062" s="7">
        <f t="shared" si="127"/>
        <v>57</v>
      </c>
      <c r="P4062" t="s">
        <v>8277</v>
      </c>
      <c r="Q4062" s="8" t="s">
        <v>8278</v>
      </c>
    </row>
    <row r="4063" spans="1:17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126"/>
        <v>0</v>
      </c>
      <c r="O4063" s="7" t="str">
        <f t="shared" si="127"/>
        <v>-</v>
      </c>
      <c r="P4063" t="s">
        <v>8277</v>
      </c>
      <c r="Q4063" s="8" t="s">
        <v>8278</v>
      </c>
    </row>
    <row r="4064" spans="1:17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126"/>
        <v>2</v>
      </c>
      <c r="O4064" s="7">
        <f t="shared" si="127"/>
        <v>163.33333333333334</v>
      </c>
      <c r="P4064" t="s">
        <v>8277</v>
      </c>
      <c r="Q4064" s="8" t="s">
        <v>8278</v>
      </c>
    </row>
    <row r="4065" spans="1:17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126"/>
        <v>1</v>
      </c>
      <c r="O4065" s="7">
        <f t="shared" si="127"/>
        <v>15</v>
      </c>
      <c r="P4065" t="s">
        <v>8277</v>
      </c>
      <c r="Q4065" s="8" t="s">
        <v>8278</v>
      </c>
    </row>
    <row r="4066" spans="1:17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126"/>
        <v>19</v>
      </c>
      <c r="O4066" s="7">
        <f t="shared" si="127"/>
        <v>64.166666666666671</v>
      </c>
      <c r="P4066" t="s">
        <v>8277</v>
      </c>
      <c r="Q4066" s="8" t="s">
        <v>8278</v>
      </c>
    </row>
    <row r="4067" spans="1:17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126"/>
        <v>1</v>
      </c>
      <c r="O4067" s="7">
        <f t="shared" si="127"/>
        <v>6.75</v>
      </c>
      <c r="P4067" t="s">
        <v>8277</v>
      </c>
      <c r="Q4067" s="8" t="s">
        <v>8278</v>
      </c>
    </row>
    <row r="4068" spans="1:17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126"/>
        <v>0</v>
      </c>
      <c r="O4068" s="7">
        <f t="shared" si="127"/>
        <v>25</v>
      </c>
      <c r="P4068" t="s">
        <v>8277</v>
      </c>
      <c r="Q4068" s="8" t="s">
        <v>8278</v>
      </c>
    </row>
    <row r="4069" spans="1:17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126"/>
        <v>61</v>
      </c>
      <c r="O4069" s="7">
        <f t="shared" si="127"/>
        <v>179.11764705882354</v>
      </c>
      <c r="P4069" t="s">
        <v>8277</v>
      </c>
      <c r="Q4069" s="8" t="s">
        <v>8278</v>
      </c>
    </row>
    <row r="4070" spans="1:17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126"/>
        <v>1</v>
      </c>
      <c r="O4070" s="7">
        <f t="shared" si="127"/>
        <v>34.950000000000003</v>
      </c>
      <c r="P4070" t="s">
        <v>8277</v>
      </c>
      <c r="Q4070" s="8" t="s">
        <v>8278</v>
      </c>
    </row>
    <row r="4071" spans="1:17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126"/>
        <v>34</v>
      </c>
      <c r="O4071" s="7">
        <f t="shared" si="127"/>
        <v>33.07692307692308</v>
      </c>
      <c r="P4071" t="s">
        <v>8277</v>
      </c>
      <c r="Q4071" s="8" t="s">
        <v>8278</v>
      </c>
    </row>
    <row r="4072" spans="1:17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126"/>
        <v>17</v>
      </c>
      <c r="O4072" s="7">
        <f t="shared" si="127"/>
        <v>27.5</v>
      </c>
      <c r="P4072" t="s">
        <v>8277</v>
      </c>
      <c r="Q4072" s="8" t="s">
        <v>8278</v>
      </c>
    </row>
    <row r="4073" spans="1:17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126"/>
        <v>0</v>
      </c>
      <c r="O4073" s="7" t="str">
        <f t="shared" si="127"/>
        <v>-</v>
      </c>
      <c r="P4073" t="s">
        <v>8277</v>
      </c>
      <c r="Q4073" s="8" t="s">
        <v>8278</v>
      </c>
    </row>
    <row r="4074" spans="1:17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126"/>
        <v>0</v>
      </c>
      <c r="O4074" s="7">
        <f t="shared" si="127"/>
        <v>2</v>
      </c>
      <c r="P4074" t="s">
        <v>8277</v>
      </c>
      <c r="Q4074" s="8" t="s">
        <v>8278</v>
      </c>
    </row>
    <row r="4075" spans="1:17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126"/>
        <v>1</v>
      </c>
      <c r="O4075" s="7">
        <f t="shared" si="127"/>
        <v>18.5</v>
      </c>
      <c r="P4075" t="s">
        <v>8277</v>
      </c>
      <c r="Q4075" s="8" t="s">
        <v>8278</v>
      </c>
    </row>
    <row r="4076" spans="1:17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126"/>
        <v>27</v>
      </c>
      <c r="O4076" s="7">
        <f t="shared" si="127"/>
        <v>35</v>
      </c>
      <c r="P4076" t="s">
        <v>8277</v>
      </c>
      <c r="Q4076" s="8" t="s">
        <v>8278</v>
      </c>
    </row>
    <row r="4077" spans="1:17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126"/>
        <v>29</v>
      </c>
      <c r="O4077" s="7">
        <f t="shared" si="127"/>
        <v>44.307692307692307</v>
      </c>
      <c r="P4077" t="s">
        <v>8277</v>
      </c>
      <c r="Q4077" s="8" t="s">
        <v>8278</v>
      </c>
    </row>
    <row r="4078" spans="1:17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126"/>
        <v>0</v>
      </c>
      <c r="O4078" s="7" t="str">
        <f t="shared" si="127"/>
        <v>-</v>
      </c>
      <c r="P4078" t="s">
        <v>8277</v>
      </c>
      <c r="Q4078" s="8" t="s">
        <v>8278</v>
      </c>
    </row>
    <row r="4079" spans="1:17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126"/>
        <v>9</v>
      </c>
      <c r="O4079" s="7">
        <f t="shared" si="127"/>
        <v>222.5</v>
      </c>
      <c r="P4079" t="s">
        <v>8277</v>
      </c>
      <c r="Q4079" s="8" t="s">
        <v>8278</v>
      </c>
    </row>
    <row r="4080" spans="1:17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126"/>
        <v>0</v>
      </c>
      <c r="O4080" s="7" t="str">
        <f t="shared" si="127"/>
        <v>-</v>
      </c>
      <c r="P4080" t="s">
        <v>8277</v>
      </c>
      <c r="Q4080" s="8" t="s">
        <v>8278</v>
      </c>
    </row>
    <row r="4081" spans="1:17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126"/>
        <v>0</v>
      </c>
      <c r="O4081" s="7">
        <f t="shared" si="127"/>
        <v>5</v>
      </c>
      <c r="P4081" t="s">
        <v>8277</v>
      </c>
      <c r="Q4081" s="8" t="s">
        <v>8278</v>
      </c>
    </row>
    <row r="4082" spans="1:17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126"/>
        <v>0</v>
      </c>
      <c r="O4082" s="7" t="str">
        <f t="shared" si="127"/>
        <v>-</v>
      </c>
      <c r="P4082" t="s">
        <v>8277</v>
      </c>
      <c r="Q4082" s="8" t="s">
        <v>8278</v>
      </c>
    </row>
    <row r="4083" spans="1:17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126"/>
        <v>16</v>
      </c>
      <c r="O4083" s="7">
        <f t="shared" si="127"/>
        <v>29.166666666666668</v>
      </c>
      <c r="P4083" t="s">
        <v>8277</v>
      </c>
      <c r="Q4083" s="8" t="s">
        <v>8278</v>
      </c>
    </row>
    <row r="4084" spans="1:17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126"/>
        <v>2</v>
      </c>
      <c r="O4084" s="7">
        <f t="shared" si="127"/>
        <v>1.5</v>
      </c>
      <c r="P4084" t="s">
        <v>8277</v>
      </c>
      <c r="Q4084" s="8" t="s">
        <v>8278</v>
      </c>
    </row>
    <row r="4085" spans="1:17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126"/>
        <v>22</v>
      </c>
      <c r="O4085" s="7">
        <f t="shared" si="127"/>
        <v>126.5</v>
      </c>
      <c r="P4085" t="s">
        <v>8277</v>
      </c>
      <c r="Q4085" s="8" t="s">
        <v>8278</v>
      </c>
    </row>
    <row r="4086" spans="1:17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126"/>
        <v>0</v>
      </c>
      <c r="O4086" s="7">
        <f t="shared" si="127"/>
        <v>10</v>
      </c>
      <c r="P4086" t="s">
        <v>8277</v>
      </c>
      <c r="Q4086" s="8" t="s">
        <v>8278</v>
      </c>
    </row>
    <row r="4087" spans="1:17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126"/>
        <v>0</v>
      </c>
      <c r="O4087" s="7">
        <f t="shared" si="127"/>
        <v>10</v>
      </c>
      <c r="P4087" t="s">
        <v>8277</v>
      </c>
      <c r="Q4087" s="8" t="s">
        <v>8278</v>
      </c>
    </row>
    <row r="4088" spans="1:17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126"/>
        <v>5</v>
      </c>
      <c r="O4088" s="7">
        <f t="shared" si="127"/>
        <v>9.4</v>
      </c>
      <c r="P4088" t="s">
        <v>8277</v>
      </c>
      <c r="Q4088" s="8" t="s">
        <v>8278</v>
      </c>
    </row>
    <row r="4089" spans="1:17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126"/>
        <v>0</v>
      </c>
      <c r="O4089" s="7" t="str">
        <f t="shared" si="127"/>
        <v>-</v>
      </c>
      <c r="P4089" t="s">
        <v>8277</v>
      </c>
      <c r="Q4089" s="8" t="s">
        <v>8278</v>
      </c>
    </row>
    <row r="4090" spans="1:17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126"/>
        <v>11</v>
      </c>
      <c r="O4090" s="7">
        <f t="shared" si="127"/>
        <v>72</v>
      </c>
      <c r="P4090" t="s">
        <v>8277</v>
      </c>
      <c r="Q4090" s="8" t="s">
        <v>8278</v>
      </c>
    </row>
    <row r="4091" spans="1:17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126"/>
        <v>5</v>
      </c>
      <c r="O4091" s="7">
        <f t="shared" si="127"/>
        <v>30</v>
      </c>
      <c r="P4091" t="s">
        <v>8277</v>
      </c>
      <c r="Q4091" s="8" t="s">
        <v>8278</v>
      </c>
    </row>
    <row r="4092" spans="1:17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126"/>
        <v>3</v>
      </c>
      <c r="O4092" s="7">
        <f t="shared" si="127"/>
        <v>10.666666666666666</v>
      </c>
      <c r="P4092" t="s">
        <v>8277</v>
      </c>
      <c r="Q4092" s="8" t="s">
        <v>8278</v>
      </c>
    </row>
    <row r="4093" spans="1:17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126"/>
        <v>13</v>
      </c>
      <c r="O4093" s="7">
        <f t="shared" si="127"/>
        <v>25.5</v>
      </c>
      <c r="P4093" t="s">
        <v>8277</v>
      </c>
      <c r="Q4093" s="8" t="s">
        <v>8278</v>
      </c>
    </row>
    <row r="4094" spans="1:17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126"/>
        <v>0</v>
      </c>
      <c r="O4094" s="7">
        <f t="shared" si="127"/>
        <v>20</v>
      </c>
      <c r="P4094" t="s">
        <v>8277</v>
      </c>
      <c r="Q4094" s="8" t="s">
        <v>8278</v>
      </c>
    </row>
    <row r="4095" spans="1:17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126"/>
        <v>2</v>
      </c>
      <c r="O4095" s="7">
        <f t="shared" si="127"/>
        <v>15</v>
      </c>
      <c r="P4095" t="s">
        <v>8277</v>
      </c>
      <c r="Q4095" s="8" t="s">
        <v>8278</v>
      </c>
    </row>
    <row r="4096" spans="1:17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126"/>
        <v>37</v>
      </c>
      <c r="O4096" s="7">
        <f t="shared" si="127"/>
        <v>91.25</v>
      </c>
      <c r="P4096" t="s">
        <v>8277</v>
      </c>
      <c r="Q4096" s="8" t="s">
        <v>8278</v>
      </c>
    </row>
    <row r="4097" spans="1:17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126"/>
        <v>3</v>
      </c>
      <c r="O4097" s="7">
        <f t="shared" si="127"/>
        <v>800</v>
      </c>
      <c r="P4097" t="s">
        <v>8277</v>
      </c>
      <c r="Q4097" s="8" t="s">
        <v>8278</v>
      </c>
    </row>
    <row r="4098" spans="1:17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126"/>
        <v>11</v>
      </c>
      <c r="O4098" s="7">
        <f t="shared" si="127"/>
        <v>80</v>
      </c>
      <c r="P4098" t="s">
        <v>8277</v>
      </c>
      <c r="Q4098" s="8" t="s">
        <v>8278</v>
      </c>
    </row>
    <row r="4099" spans="1:17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128">ROUND(E4099/D4099*100,0)</f>
        <v>0</v>
      </c>
      <c r="O4099" s="7" t="str">
        <f t="shared" ref="O4099:O4115" si="129">IFERROR(E4099/L4099,"-")</f>
        <v>-</v>
      </c>
      <c r="P4099" t="s">
        <v>8277</v>
      </c>
      <c r="Q4099" s="8" t="s">
        <v>8278</v>
      </c>
    </row>
    <row r="4100" spans="1:17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128"/>
        <v>0</v>
      </c>
      <c r="O4100" s="7" t="str">
        <f t="shared" si="129"/>
        <v>-</v>
      </c>
      <c r="P4100" t="s">
        <v>8277</v>
      </c>
      <c r="Q4100" s="8" t="s">
        <v>8278</v>
      </c>
    </row>
    <row r="4101" spans="1:17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128"/>
        <v>1</v>
      </c>
      <c r="O4101" s="7">
        <f t="shared" si="129"/>
        <v>50</v>
      </c>
      <c r="P4101" t="s">
        <v>8277</v>
      </c>
      <c r="Q4101" s="8" t="s">
        <v>8278</v>
      </c>
    </row>
    <row r="4102" spans="1:17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128"/>
        <v>0</v>
      </c>
      <c r="O4102" s="7" t="str">
        <f t="shared" si="129"/>
        <v>-</v>
      </c>
      <c r="P4102" t="s">
        <v>8277</v>
      </c>
      <c r="Q4102" s="8" t="s">
        <v>8278</v>
      </c>
    </row>
    <row r="4103" spans="1:17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128"/>
        <v>0</v>
      </c>
      <c r="O4103" s="7" t="str">
        <f t="shared" si="129"/>
        <v>-</v>
      </c>
      <c r="P4103" t="s">
        <v>8277</v>
      </c>
      <c r="Q4103" s="8" t="s">
        <v>8278</v>
      </c>
    </row>
    <row r="4104" spans="1:17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128"/>
        <v>27</v>
      </c>
      <c r="O4104" s="7">
        <f t="shared" si="129"/>
        <v>22.833333333333332</v>
      </c>
      <c r="P4104" t="s">
        <v>8277</v>
      </c>
      <c r="Q4104" s="8" t="s">
        <v>8278</v>
      </c>
    </row>
    <row r="4105" spans="1:17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128"/>
        <v>10</v>
      </c>
      <c r="O4105" s="7">
        <f t="shared" si="129"/>
        <v>16.666666666666668</v>
      </c>
      <c r="P4105" t="s">
        <v>8277</v>
      </c>
      <c r="Q4105" s="8" t="s">
        <v>8278</v>
      </c>
    </row>
    <row r="4106" spans="1:17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128"/>
        <v>21</v>
      </c>
      <c r="O4106" s="7">
        <f t="shared" si="129"/>
        <v>45.785714285714285</v>
      </c>
      <c r="P4106" t="s">
        <v>8277</v>
      </c>
      <c r="Q4106" s="8" t="s">
        <v>8278</v>
      </c>
    </row>
    <row r="4107" spans="1:17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128"/>
        <v>7</v>
      </c>
      <c r="O4107" s="7">
        <f t="shared" si="129"/>
        <v>383.33333333333331</v>
      </c>
      <c r="P4107" t="s">
        <v>8277</v>
      </c>
      <c r="Q4107" s="8" t="s">
        <v>8278</v>
      </c>
    </row>
    <row r="4108" spans="1:17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128"/>
        <v>71</v>
      </c>
      <c r="O4108" s="7">
        <f t="shared" si="129"/>
        <v>106.96969696969697</v>
      </c>
      <c r="P4108" t="s">
        <v>8277</v>
      </c>
      <c r="Q4108" s="8" t="s">
        <v>8278</v>
      </c>
    </row>
    <row r="4109" spans="1:17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128"/>
        <v>2</v>
      </c>
      <c r="O4109" s="7">
        <f t="shared" si="129"/>
        <v>10.25</v>
      </c>
      <c r="P4109" t="s">
        <v>8277</v>
      </c>
      <c r="Q4109" s="8" t="s">
        <v>8278</v>
      </c>
    </row>
    <row r="4110" spans="1:17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128"/>
        <v>2</v>
      </c>
      <c r="O4110" s="7">
        <f t="shared" si="129"/>
        <v>59</v>
      </c>
      <c r="P4110" t="s">
        <v>8277</v>
      </c>
      <c r="Q4110" s="8" t="s">
        <v>8278</v>
      </c>
    </row>
    <row r="4111" spans="1:17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128"/>
        <v>0</v>
      </c>
      <c r="O4111" s="7" t="str">
        <f t="shared" si="129"/>
        <v>-</v>
      </c>
      <c r="P4111" t="s">
        <v>8277</v>
      </c>
      <c r="Q4111" s="8" t="s">
        <v>8278</v>
      </c>
    </row>
    <row r="4112" spans="1:17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128"/>
        <v>29</v>
      </c>
      <c r="O4112" s="7">
        <f t="shared" si="129"/>
        <v>14.333333333333334</v>
      </c>
      <c r="P4112" t="s">
        <v>8277</v>
      </c>
      <c r="Q4112" s="8" t="s">
        <v>8278</v>
      </c>
    </row>
    <row r="4113" spans="1:17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128"/>
        <v>3</v>
      </c>
      <c r="O4113" s="7">
        <f t="shared" si="129"/>
        <v>15.666666666666666</v>
      </c>
      <c r="P4113" t="s">
        <v>8277</v>
      </c>
      <c r="Q4113" s="8" t="s">
        <v>8278</v>
      </c>
    </row>
    <row r="4114" spans="1:17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128"/>
        <v>0</v>
      </c>
      <c r="O4114" s="7">
        <f t="shared" si="129"/>
        <v>1</v>
      </c>
      <c r="P4114" t="s">
        <v>8277</v>
      </c>
      <c r="Q4114" s="8" t="s">
        <v>8278</v>
      </c>
    </row>
    <row r="4115" spans="1:17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128"/>
        <v>0</v>
      </c>
      <c r="O4115" s="7">
        <f t="shared" si="129"/>
        <v>1</v>
      </c>
      <c r="P4115" t="s">
        <v>8277</v>
      </c>
      <c r="Q4115" s="8" t="s">
        <v>8278</v>
      </c>
    </row>
    <row r="4116" spans="1:17" x14ac:dyDescent="0.55000000000000004">
      <c r="N4116" s="5"/>
      <c r="O4116" s="7"/>
      <c r="Q4116" s="8"/>
    </row>
  </sheetData>
  <conditionalFormatting sqref="F2:F4115">
    <cfRule type="containsText" dxfId="30" priority="2" operator="containsText" text="live">
      <formula>NOT(ISERROR(SEARCH("live",F2)))</formula>
    </cfRule>
    <cfRule type="containsText" dxfId="29" priority="3" operator="containsText" text="canceled">
      <formula>NOT(ISERROR(SEARCH("canceled",F2)))</formula>
    </cfRule>
    <cfRule type="containsText" dxfId="28" priority="4" operator="containsText" text="failed">
      <formula>NOT(ISERROR(SEARCH("failed",F2)))</formula>
    </cfRule>
    <cfRule type="containsText" dxfId="27" priority="5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F8696B"/>
        <color rgb="FF92D050"/>
        <color theme="8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34</vt:i4>
      </vt:variant>
    </vt:vector>
  </HeadingPairs>
  <TitlesOfParts>
    <vt:vector size="45" baseType="lpstr">
      <vt:lpstr>Kickstarter</vt:lpstr>
      <vt:lpstr>Pivot Table</vt:lpstr>
      <vt:lpstr>Stacked Pivot Chart</vt:lpstr>
      <vt:lpstr>Pivot Table2</vt:lpstr>
      <vt:lpstr>Line Chart</vt:lpstr>
      <vt:lpstr>Measures</vt:lpstr>
      <vt:lpstr>Pivot Table by Sub category</vt:lpstr>
      <vt:lpstr>Pivot Table by Category</vt:lpstr>
      <vt:lpstr>Quartiles</vt:lpstr>
      <vt:lpstr>Analysis Sheet</vt:lpstr>
      <vt:lpstr>Data Copy</vt:lpstr>
      <vt:lpstr>'Data Copy'!averagedonation</vt:lpstr>
      <vt:lpstr>averagedonation</vt:lpstr>
      <vt:lpstr>'Data Copy'!backerscount</vt:lpstr>
      <vt:lpstr>backerscount</vt:lpstr>
      <vt:lpstr>'Data Copy'!blurb</vt:lpstr>
      <vt:lpstr>blurb</vt:lpstr>
      <vt:lpstr>'Data Copy'!category</vt:lpstr>
      <vt:lpstr>category</vt:lpstr>
      <vt:lpstr>'Data Copy'!country</vt:lpstr>
      <vt:lpstr>country</vt:lpstr>
      <vt:lpstr>'Data Copy'!currency</vt:lpstr>
      <vt:lpstr>currency</vt:lpstr>
      <vt:lpstr>'Data Copy'!datelaunched</vt:lpstr>
      <vt:lpstr>datelaunched</vt:lpstr>
      <vt:lpstr>'Data Copy'!deadline</vt:lpstr>
      <vt:lpstr>deadline</vt:lpstr>
      <vt:lpstr>'Data Copy'!goal</vt:lpstr>
      <vt:lpstr>goal</vt:lpstr>
      <vt:lpstr>'Data Copy'!id</vt:lpstr>
      <vt:lpstr>id</vt:lpstr>
      <vt:lpstr>'Data Copy'!name</vt:lpstr>
      <vt:lpstr>name</vt:lpstr>
      <vt:lpstr>'Data Copy'!percentagefunded</vt:lpstr>
      <vt:lpstr>percentagefunded</vt:lpstr>
      <vt:lpstr>'Data Copy'!pledge</vt:lpstr>
      <vt:lpstr>pledge</vt:lpstr>
      <vt:lpstr>'Data Copy'!spotlight</vt:lpstr>
      <vt:lpstr>spotlight</vt:lpstr>
      <vt:lpstr>'Data Copy'!staffpick</vt:lpstr>
      <vt:lpstr>staffpick</vt:lpstr>
      <vt:lpstr>'Data Copy'!state</vt:lpstr>
      <vt:lpstr>state</vt:lpstr>
      <vt:lpstr>'Data Copy'!subcategory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Collins Tweneboah</cp:lastModifiedBy>
  <dcterms:created xsi:type="dcterms:W3CDTF">2017-04-20T15:17:24Z</dcterms:created>
  <dcterms:modified xsi:type="dcterms:W3CDTF">2020-12-13T06:58:47Z</dcterms:modified>
</cp:coreProperties>
</file>