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ankings\"/>
    </mc:Choice>
  </mc:AlternateContent>
  <xr:revisionPtr revIDLastSave="0" documentId="8_{41A4C621-98A3-4CF5-A375-8208A6BA8850}" xr6:coauthVersionLast="47" xr6:coauthVersionMax="47" xr10:uidLastSave="{00000000-0000-0000-0000-000000000000}"/>
  <bookViews>
    <workbookView xWindow="-120" yWindow="-120" windowWidth="20730" windowHeight="11160" firstSheet="5" activeTab="5" xr2:uid="{00000000-000D-0000-FFFF-FFFF00000000}"/>
  </bookViews>
  <sheets>
    <sheet name="2018" sheetId="1" r:id="rId1"/>
    <sheet name="Cons." sheetId="2" r:id="rId2"/>
    <sheet name="Pivot" sheetId="3" r:id="rId3"/>
    <sheet name="Initial" sheetId="6" r:id="rId4"/>
    <sheet name="Scores" sheetId="7" r:id="rId5"/>
    <sheet name="Rankings" sheetId="8" r:id="rId6"/>
  </sheets>
  <definedNames>
    <definedName name="Acc_Level" localSheetId="5">Rankings!#REF!</definedName>
    <definedName name="Acc_Level">Scores!$W$3:$X$12</definedName>
    <definedName name="Examinees" localSheetId="5">Rankings!#REF!</definedName>
    <definedName name="Examinees">Scores!$Q$3:$R$11</definedName>
    <definedName name="FSR" localSheetId="5">Rankings!#REF!</definedName>
    <definedName name="FSR">Scores!$U$3:$V$10</definedName>
    <definedName name="Top" localSheetId="5">Rankings!#REF!</definedName>
    <definedName name="Top">Scores!$S$3:$T$9</definedName>
  </definedNames>
  <calcPr calcId="191028"/>
  <pivotCaches>
    <pivotCache cacheId="89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7" l="1"/>
  <c r="O3" i="7"/>
  <c r="O6" i="7"/>
  <c r="O17" i="7"/>
  <c r="O8" i="7"/>
  <c r="O5" i="7"/>
  <c r="O16" i="7"/>
  <c r="O11" i="7"/>
  <c r="O10" i="7"/>
  <c r="O7" i="7"/>
  <c r="O13" i="7"/>
  <c r="O9" i="7"/>
  <c r="O15" i="7"/>
  <c r="O12" i="7"/>
  <c r="O14" i="7"/>
  <c r="L4" i="7"/>
  <c r="L3" i="7"/>
  <c r="L6" i="7"/>
  <c r="L17" i="7"/>
  <c r="L8" i="7"/>
  <c r="L5" i="7"/>
  <c r="L16" i="7"/>
  <c r="L11" i="7"/>
  <c r="L10" i="7"/>
  <c r="L7" i="7"/>
  <c r="L13" i="7"/>
  <c r="L9" i="7"/>
  <c r="L15" i="7"/>
  <c r="L12" i="7"/>
  <c r="L14" i="7"/>
  <c r="H12" i="7"/>
  <c r="H13" i="7"/>
  <c r="H5" i="7"/>
  <c r="H11" i="7"/>
  <c r="H17" i="7"/>
  <c r="H16" i="7"/>
  <c r="H9" i="7"/>
  <c r="H8" i="7"/>
  <c r="H15" i="7"/>
  <c r="H7" i="7"/>
  <c r="H6" i="7"/>
  <c r="H3" i="7"/>
  <c r="H10" i="7"/>
  <c r="H14" i="7"/>
  <c r="H4" i="7"/>
  <c r="C10" i="7" l="1"/>
  <c r="C9" i="7"/>
  <c r="C17" i="7"/>
  <c r="C13" i="7"/>
  <c r="C16" i="7"/>
  <c r="C12" i="7"/>
  <c r="C7" i="7"/>
  <c r="C5" i="7"/>
  <c r="C3" i="7"/>
  <c r="C11" i="7"/>
  <c r="C14" i="7"/>
  <c r="C6" i="7"/>
  <c r="C15" i="7"/>
  <c r="C8" i="7"/>
  <c r="C4" i="7"/>
  <c r="Q185" i="2" l="1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3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<sst xmlns="http://schemas.openxmlformats.org/spreadsheetml/2006/main" count="761" uniqueCount="298">
  <si>
    <r>
      <rPr>
        <sz val="14"/>
        <rFont val="Arial"/>
        <family val="2"/>
      </rPr>
      <t>JUNE 2019 ARCHITECT LICENSURE EXAMINATION</t>
    </r>
  </si>
  <si>
    <r>
      <rPr>
        <sz val="14"/>
        <rFont val="Arial"/>
        <family val="2"/>
      </rPr>
      <t>PERFORMANCE OF SCHOOLS IN ALPHABETICAL ORDER</t>
    </r>
  </si>
  <si>
    <r>
      <rPr>
        <sz val="9"/>
        <rFont val="Arial"/>
        <family val="2"/>
      </rPr>
      <t>SEQ. NO.</t>
    </r>
  </si>
  <si>
    <r>
      <rPr>
        <sz val="14"/>
        <rFont val="Arial"/>
        <family val="2"/>
      </rPr>
      <t>SCHOOL</t>
    </r>
  </si>
  <si>
    <r>
      <rPr>
        <sz val="14"/>
        <rFont val="Arial"/>
        <family val="2"/>
      </rPr>
      <t>FIRST TIMERS</t>
    </r>
  </si>
  <si>
    <r>
      <rPr>
        <sz val="14"/>
        <rFont val="Arial"/>
        <family val="2"/>
      </rPr>
      <t>REPEATERS</t>
    </r>
  </si>
  <si>
    <r>
      <rPr>
        <sz val="11"/>
        <rFont val="Arial"/>
        <family val="2"/>
      </rPr>
      <t>OVERALL PERFORMANCE</t>
    </r>
  </si>
  <si>
    <r>
      <rPr>
        <sz val="6"/>
        <rFont val="Arial"/>
        <family val="2"/>
      </rPr>
      <t>PASSED</t>
    </r>
  </si>
  <si>
    <r>
      <rPr>
        <sz val="6"/>
        <rFont val="Arial"/>
        <family val="2"/>
      </rPr>
      <t>FAILED</t>
    </r>
  </si>
  <si>
    <r>
      <rPr>
        <sz val="6"/>
        <rFont val="Arial"/>
        <family val="2"/>
      </rPr>
      <t>TOTAL</t>
    </r>
  </si>
  <si>
    <r>
      <rPr>
        <sz val="6"/>
        <rFont val="Arial"/>
        <family val="2"/>
      </rPr>
      <t>% PASSED</t>
    </r>
  </si>
  <si>
    <r>
      <rPr>
        <sz val="7"/>
        <rFont val="Arial"/>
        <family val="2"/>
      </rPr>
      <t>ABRA VALLEY COLLEGE</t>
    </r>
  </si>
  <si>
    <r>
      <rPr>
        <sz val="7"/>
        <rFont val="Arial"/>
        <family val="2"/>
      </rPr>
      <t>ADAMSON UNIVERSITY</t>
    </r>
  </si>
  <si>
    <r>
      <rPr>
        <sz val="7"/>
        <rFont val="Arial"/>
        <family val="2"/>
      </rPr>
      <t>AKLAN STATE UNIVERSITY- KALIBO</t>
    </r>
  </si>
  <si>
    <r>
      <rPr>
        <sz val="7"/>
        <rFont val="Arial"/>
        <family val="2"/>
      </rPr>
      <t>AQUINAS UNIVERSITY</t>
    </r>
  </si>
  <si>
    <r>
      <rPr>
        <sz val="7"/>
        <rFont val="Arial"/>
        <family val="2"/>
      </rPr>
      <t>ARAULLO UNIVERSITY</t>
    </r>
  </si>
  <si>
    <r>
      <rPr>
        <sz val="7"/>
        <rFont val="Arial"/>
        <family val="2"/>
      </rPr>
      <t>ATENEO DE DAVAO UNIVERSITY</t>
    </r>
  </si>
  <si>
    <r>
      <rPr>
        <sz val="7"/>
        <rFont val="Arial"/>
        <family val="2"/>
      </rPr>
      <t>BATAAN PENINSULA STATE U- MAIN CAMPUS(FOR BNSAT)</t>
    </r>
  </si>
  <si>
    <r>
      <rPr>
        <sz val="7"/>
        <rFont val="Arial"/>
        <family val="2"/>
      </rPr>
      <t>BATANGAS STATE UNIVERSITY - ALANGILAN</t>
    </r>
  </si>
  <si>
    <r>
      <rPr>
        <sz val="7"/>
        <rFont val="Arial"/>
        <family val="2"/>
      </rPr>
      <t>BATANGAS STATE UNIVERSITY- BATANGAS CITY (PBMIT)</t>
    </r>
  </si>
  <si>
    <r>
      <rPr>
        <sz val="7"/>
        <rFont val="Arial"/>
        <family val="2"/>
      </rPr>
      <t>BICOL STATE COLLEGE OF APPLIED SCIENCES AND TECH- (FOR CSPC)</t>
    </r>
  </si>
  <si>
    <r>
      <rPr>
        <sz val="7"/>
        <rFont val="Arial"/>
        <family val="2"/>
      </rPr>
      <t>BICOL UNIVERSITY IND'L TECH.(BUCIT)-LEGAZPI</t>
    </r>
  </si>
  <si>
    <r>
      <rPr>
        <sz val="7"/>
        <rFont val="Arial"/>
        <family val="2"/>
      </rPr>
      <t>BICOL UNIVERSITY-LEGAZPI</t>
    </r>
  </si>
  <si>
    <r>
      <rPr>
        <sz val="7"/>
        <rFont val="Arial"/>
        <family val="2"/>
      </rPr>
      <t xml:space="preserve">BOHOL ISLAND STATE
</t>
    </r>
    <r>
      <rPr>
        <sz val="7"/>
        <rFont val="Arial"/>
        <family val="2"/>
      </rPr>
      <t>UNIVERSITY (FOR.CVSCAFT)- TAGBILARAN</t>
    </r>
  </si>
  <si>
    <r>
      <rPr>
        <sz val="7"/>
        <rFont val="Arial"/>
        <family val="2"/>
      </rPr>
      <t>BULACAN STATE UNIVERSITY (for.BCAT)-MALOLOS</t>
    </r>
  </si>
  <si>
    <r>
      <rPr>
        <sz val="7"/>
        <rFont val="Arial"/>
        <family val="2"/>
      </rPr>
      <t>CAGAYAN DE ORO COLLEGE</t>
    </r>
  </si>
  <si>
    <r>
      <rPr>
        <sz val="7"/>
        <rFont val="Arial"/>
        <family val="2"/>
      </rPr>
      <t>CAPIZ STATE UNIVERSITY (CIT)(PSPC)-MAIN CAMPUS</t>
    </r>
  </si>
  <si>
    <r>
      <rPr>
        <sz val="7"/>
        <rFont val="Arial"/>
        <family val="2"/>
      </rPr>
      <t>CAVITE STATE UNIVERSITY (DON SEVERINO AGR'L. COLL.)</t>
    </r>
  </si>
  <si>
    <r>
      <rPr>
        <sz val="7"/>
        <rFont val="Arial"/>
        <family val="2"/>
      </rPr>
      <t>CEBU INSTITUTE OF TECHNOLOGY - UNIVERSITY</t>
    </r>
  </si>
  <si>
    <r>
      <rPr>
        <sz val="7"/>
        <rFont val="Arial"/>
        <family val="2"/>
      </rPr>
      <t>CENTRAL COLLEGES OF THE PHILIPPINES</t>
    </r>
  </si>
  <si>
    <r>
      <rPr>
        <sz val="7"/>
        <rFont val="Arial"/>
        <family val="2"/>
      </rPr>
      <t>COLUMBAN COLLEGE- OLONGAPO CITY</t>
    </r>
  </si>
  <si>
    <r>
      <rPr>
        <sz val="7"/>
        <rFont val="Arial"/>
        <family val="2"/>
      </rPr>
      <t>DE LA SALLE UNIVERSITY- COLLEGE OF SAINT BENILDE</t>
    </r>
  </si>
  <si>
    <r>
      <rPr>
        <sz val="7"/>
        <rFont val="Arial"/>
        <family val="2"/>
      </rPr>
      <t>DE LA SALLE UNIVERSITY- DASMARIÑAS</t>
    </r>
  </si>
  <si>
    <r>
      <rPr>
        <sz val="7"/>
        <rFont val="Arial"/>
        <family val="2"/>
      </rPr>
      <t>DIVINE WORD COLLEGE OF CALAPAN</t>
    </r>
  </si>
  <si>
    <r>
      <rPr>
        <sz val="7"/>
        <rFont val="Arial"/>
        <family val="2"/>
      </rPr>
      <t>DIVINE WORD COLLEGE OF LAOAG</t>
    </r>
  </si>
  <si>
    <r>
      <rPr>
        <sz val="7"/>
        <rFont val="Arial"/>
        <family val="2"/>
      </rPr>
      <t>DON BOSCO TECHNICAL COLLEGE-MANDALUYONG</t>
    </r>
  </si>
  <si>
    <r>
      <rPr>
        <sz val="7"/>
        <rFont val="Arial"/>
        <family val="2"/>
      </rPr>
      <t xml:space="preserve">DON HONORIO VENTURA
</t>
    </r>
    <r>
      <rPr>
        <sz val="7"/>
        <rFont val="Arial"/>
        <family val="2"/>
      </rPr>
      <t>TECHNOLOGICAL STATE UNIVERSITY</t>
    </r>
  </si>
  <si>
    <r>
      <rPr>
        <sz val="7"/>
        <rFont val="Arial"/>
        <family val="2"/>
      </rPr>
      <t>EASTERN VISAYAS STATE UNIVERSITY (for.L.I.T.)TACLOBAN</t>
    </r>
  </si>
  <si>
    <r>
      <rPr>
        <sz val="7"/>
        <rFont val="Arial"/>
        <family val="2"/>
      </rPr>
      <t xml:space="preserve">EULOGIO (AMANG) RODRIGUEZ
</t>
    </r>
    <r>
      <rPr>
        <sz val="7"/>
        <rFont val="Arial"/>
        <family val="2"/>
      </rPr>
      <t>INSTITUTE OF SCIENCE &amp; TECHNOLOGY</t>
    </r>
  </si>
  <si>
    <r>
      <rPr>
        <sz val="7"/>
        <rFont val="Arial"/>
        <family val="2"/>
      </rPr>
      <t>FAR EASTERN UNIVERSITY- MANILA</t>
    </r>
  </si>
  <si>
    <r>
      <rPr>
        <sz val="7"/>
        <rFont val="Arial"/>
        <family val="2"/>
      </rPr>
      <t>FEATI UNIVERSITY</t>
    </r>
  </si>
  <si>
    <r>
      <rPr>
        <sz val="7"/>
        <rFont val="Arial"/>
        <family val="2"/>
      </rPr>
      <t xml:space="preserve">FEU-INSTITUTE OF TECHNOLOGY(FOR. FEU-EAST
</t>
    </r>
    <r>
      <rPr>
        <sz val="7"/>
        <rFont val="Arial"/>
        <family val="2"/>
      </rPr>
      <t>ASIA COLL)</t>
    </r>
  </si>
  <si>
    <r>
      <rPr>
        <sz val="7"/>
        <rFont val="Arial"/>
        <family val="2"/>
      </rPr>
      <t>FOUNDATION UNIVERSITY</t>
    </r>
  </si>
  <si>
    <r>
      <rPr>
        <sz val="7"/>
        <rFont val="Arial"/>
        <family val="2"/>
      </rPr>
      <t>HOLY ANGEL UNIVERSITY</t>
    </r>
  </si>
  <si>
    <r>
      <rPr>
        <sz val="7"/>
        <rFont val="Arial"/>
        <family val="2"/>
      </rPr>
      <t>ILOILO SCIENCE &amp; TECH. UNIV.(FOR WVCST)-MAIN CAMPUS</t>
    </r>
  </si>
  <si>
    <r>
      <rPr>
        <sz val="7"/>
        <rFont val="Arial"/>
        <family val="2"/>
      </rPr>
      <t>ISABELA STATE UNIVERSITY- ILAGAN</t>
    </r>
  </si>
  <si>
    <r>
      <rPr>
        <sz val="7"/>
        <rFont val="Arial"/>
        <family val="2"/>
      </rPr>
      <t>LA CONSOLACION COLLEGE- BACOLOD CITY</t>
    </r>
  </si>
  <si>
    <r>
      <rPr>
        <sz val="7"/>
        <rFont val="Arial"/>
        <family val="2"/>
      </rPr>
      <t>LA SALLE UNIVERSITY (for.IMMA.CONCEPCION-LA SALLE)</t>
    </r>
  </si>
  <si>
    <r>
      <rPr>
        <sz val="7"/>
        <rFont val="Arial"/>
        <family val="2"/>
      </rPr>
      <t>LYCEUM NORTHWESTERN UNIV- DAGUPAN CITY</t>
    </r>
  </si>
  <si>
    <r>
      <rPr>
        <sz val="7"/>
        <rFont val="Arial"/>
        <family val="2"/>
      </rPr>
      <t>LYCEUM OF ILIGAN FOUNDATION</t>
    </r>
  </si>
  <si>
    <r>
      <rPr>
        <sz val="7"/>
        <rFont val="Arial"/>
        <family val="2"/>
      </rPr>
      <t>MANUEL L. QUEZON UNIVERSITY</t>
    </r>
  </si>
  <si>
    <r>
      <rPr>
        <sz val="7"/>
        <rFont val="Arial"/>
        <family val="2"/>
      </rPr>
      <t>MANUEL S. ENVERGA UNIV. FOUNDATION-LUCENA CITY</t>
    </r>
  </si>
  <si>
    <r>
      <rPr>
        <sz val="7"/>
        <rFont val="Arial"/>
        <family val="2"/>
      </rPr>
      <t>MAPUA UNIVERSITY (FOR. M.I.T.) - MANILA</t>
    </r>
  </si>
  <si>
    <r>
      <rPr>
        <sz val="7"/>
        <rFont val="Arial"/>
        <family val="2"/>
      </rPr>
      <t>MINDANAO POLYTECHNIC STATE COLLEGE (DMMMPSC)</t>
    </r>
  </si>
  <si>
    <r>
      <rPr>
        <sz val="7"/>
        <rFont val="Arial"/>
        <family val="2"/>
      </rPr>
      <t>MINDANAO UNIVERSITY OF SCIENCE &amp; TECHNOLOGY-CDO</t>
    </r>
  </si>
  <si>
    <r>
      <rPr>
        <sz val="7"/>
        <rFont val="Arial"/>
        <family val="2"/>
      </rPr>
      <t>NATIONAL COLLEGE OF SCIENCE &amp; TECHNOLOGY-DASMARINAS</t>
    </r>
  </si>
  <si>
    <r>
      <rPr>
        <sz val="7"/>
        <rFont val="Arial"/>
        <family val="2"/>
      </rPr>
      <t>NATIONAL UNIVERSITY-MANILA</t>
    </r>
  </si>
  <si>
    <r>
      <rPr>
        <sz val="7"/>
        <rFont val="Arial"/>
        <family val="2"/>
      </rPr>
      <t>NEGROS ORIENTAL STATE UNIVERSITY (CVPC)-DUMAGUETE</t>
    </r>
  </si>
  <si>
    <r>
      <rPr>
        <sz val="7"/>
        <rFont val="Arial"/>
        <family val="2"/>
      </rPr>
      <t>NORTHWESTERN UNIVERSITY</t>
    </r>
  </si>
  <si>
    <r>
      <rPr>
        <sz val="7"/>
        <rFont val="Arial"/>
        <family val="2"/>
      </rPr>
      <t>NOTRE DAME OF DADIANGAS UNIVERSITY, INC</t>
    </r>
  </si>
  <si>
    <r>
      <rPr>
        <sz val="7"/>
        <rFont val="Arial"/>
        <family val="2"/>
      </rPr>
      <t xml:space="preserve">NUEVA ECIJA UNIVERSITY OF
</t>
    </r>
    <r>
      <rPr>
        <sz val="7"/>
        <rFont val="Arial"/>
        <family val="2"/>
      </rPr>
      <t>SCIENCE &amp; TECHNOLOGY- CABANATUAN)</t>
    </r>
  </si>
  <si>
    <r>
      <rPr>
        <sz val="7"/>
        <rFont val="Arial"/>
        <family val="2"/>
      </rPr>
      <t>PALAWAN STATE UNIVERSITY-P. PRINCESA</t>
    </r>
  </si>
  <si>
    <r>
      <rPr>
        <sz val="7"/>
        <rFont val="Arial"/>
        <family val="2"/>
      </rPr>
      <t>PAMANTASAN NG LUNGSOD NG MAYNILA</t>
    </r>
  </si>
  <si>
    <r>
      <rPr>
        <sz val="7"/>
        <rFont val="Arial"/>
        <family val="2"/>
      </rPr>
      <t>PANGASINAN STATE UNIVERSITY- URDANETA</t>
    </r>
  </si>
  <si>
    <r>
      <rPr>
        <sz val="7"/>
        <rFont val="Arial"/>
        <family val="2"/>
      </rPr>
      <t>POLYTECHNIC UNIVERSITY OF THE PHILIPPINES-MAIN-STA. MESA</t>
    </r>
  </si>
  <si>
    <r>
      <rPr>
        <sz val="7"/>
        <rFont val="Arial"/>
        <family val="2"/>
      </rPr>
      <t>RIZAL TECHNOLOGICAL UNIVERSITY</t>
    </r>
  </si>
  <si>
    <r>
      <rPr>
        <sz val="7"/>
        <rFont val="Arial"/>
        <family val="2"/>
      </rPr>
      <t>SAINT JOSEPH INSTITUTE OF TECHNOLOGY</t>
    </r>
  </si>
  <si>
    <r>
      <rPr>
        <sz val="7"/>
        <rFont val="Arial"/>
        <family val="2"/>
      </rPr>
      <t>SAINT LOUIS COLLEGE OF SAN FERNANDO</t>
    </r>
  </si>
  <si>
    <r>
      <rPr>
        <sz val="7"/>
        <rFont val="Arial"/>
        <family val="2"/>
      </rPr>
      <t>SAINT LOUIS UNIVERSITY</t>
    </r>
  </si>
  <si>
    <r>
      <rPr>
        <sz val="7"/>
        <rFont val="Arial"/>
        <family val="2"/>
      </rPr>
      <t>SAINT MARY'S UNIVERSITY</t>
    </r>
  </si>
  <si>
    <r>
      <rPr>
        <sz val="7"/>
        <rFont val="Arial"/>
        <family val="2"/>
      </rPr>
      <t>SILLIMAN UNIVERSITY</t>
    </r>
  </si>
  <si>
    <r>
      <rPr>
        <sz val="7"/>
        <rFont val="Arial"/>
        <family val="2"/>
      </rPr>
      <t>SORSOGON STATE COLLEGE- SORSOGON</t>
    </r>
  </si>
  <si>
    <r>
      <rPr>
        <sz val="7"/>
        <rFont val="Arial"/>
        <family val="2"/>
      </rPr>
      <t>SOUTHERN CITY COLLEGES</t>
    </r>
  </si>
  <si>
    <r>
      <rPr>
        <sz val="7"/>
        <rFont val="Arial"/>
        <family val="2"/>
      </rPr>
      <t xml:space="preserve">SOUTHERN LEYTE STATE
</t>
    </r>
    <r>
      <rPr>
        <sz val="7"/>
        <rFont val="Arial"/>
        <family val="2"/>
      </rPr>
      <t>COLLEGE OF SCIENCE &amp; TECH.- BONTOC</t>
    </r>
  </si>
  <si>
    <r>
      <rPr>
        <sz val="7"/>
        <rFont val="Arial"/>
        <family val="2"/>
      </rPr>
      <t>SURIGAO EDUCATION CENTER</t>
    </r>
  </si>
  <si>
    <r>
      <rPr>
        <sz val="7"/>
        <rFont val="Arial"/>
        <family val="2"/>
      </rPr>
      <t>TARLAC STATE UNIVERSITY (TARLAC COLLEGE OF TECH.)</t>
    </r>
  </si>
  <si>
    <r>
      <rPr>
        <sz val="7"/>
        <rFont val="Arial"/>
        <family val="2"/>
      </rPr>
      <t>TECHNOLOGICAL INSTITUTE OF THE PHILIPPINES-MANILA</t>
    </r>
  </si>
  <si>
    <r>
      <rPr>
        <sz val="7"/>
        <rFont val="Arial"/>
        <family val="2"/>
      </rPr>
      <t>TECHNOLOGICAL INSTITUTE OF THE PHILIPPINES-QUEZON CITY</t>
    </r>
  </si>
  <si>
    <r>
      <rPr>
        <sz val="7"/>
        <rFont val="Arial"/>
        <family val="2"/>
      </rPr>
      <t>TECHNOLOGICAL UNIVERSITY OF THE PHILIPPINES-MANILA</t>
    </r>
  </si>
  <si>
    <r>
      <rPr>
        <sz val="7"/>
        <rFont val="Arial"/>
        <family val="2"/>
      </rPr>
      <t>UNIVERSITY OF ANTIQUE- SIBALOM</t>
    </r>
  </si>
  <si>
    <r>
      <rPr>
        <sz val="7"/>
        <rFont val="Arial"/>
        <family val="2"/>
      </rPr>
      <t>UNIVERSITY OF BAGUIO</t>
    </r>
  </si>
  <si>
    <r>
      <rPr>
        <sz val="7"/>
        <rFont val="Arial"/>
        <family val="2"/>
      </rPr>
      <t>UNIVERSITY OF BOHOL</t>
    </r>
  </si>
  <si>
    <r>
      <rPr>
        <sz val="7"/>
        <rFont val="Arial"/>
        <family val="2"/>
      </rPr>
      <t>UNIVERSITY OF LA SALETTE- SANTIAGO</t>
    </r>
  </si>
  <si>
    <r>
      <rPr>
        <sz val="7"/>
        <rFont val="Arial"/>
        <family val="2"/>
      </rPr>
      <t>UNIVERSITY OF LUZON (LUZON COLL.)</t>
    </r>
  </si>
  <si>
    <r>
      <rPr>
        <sz val="7"/>
        <rFont val="Arial"/>
        <family val="2"/>
      </rPr>
      <t>UNIVERSITY OF MINDANAO- DAVAO CITY</t>
    </r>
  </si>
  <si>
    <r>
      <rPr>
        <sz val="7"/>
        <rFont val="Arial"/>
        <family val="2"/>
      </rPr>
      <t>UNIVERSITY OF MINDANAO- GUIANGA JUNIOR COLLEGE</t>
    </r>
  </si>
  <si>
    <r>
      <rPr>
        <sz val="7"/>
        <rFont val="Arial"/>
        <family val="2"/>
      </rPr>
      <t>UNIVERSITY OF NORTHEASTERN PHILIPPINES</t>
    </r>
  </si>
  <si>
    <r>
      <rPr>
        <sz val="7"/>
        <rFont val="Arial"/>
        <family val="2"/>
      </rPr>
      <t>UNIVERSITY OF NORTHERN PHILIPPINES-VIGAN</t>
    </r>
  </si>
  <si>
    <r>
      <rPr>
        <sz val="7"/>
        <rFont val="Arial"/>
        <family val="2"/>
      </rPr>
      <t>UNIVERSITY OF NUEVA CACERES</t>
    </r>
  </si>
  <si>
    <r>
      <rPr>
        <sz val="7"/>
        <rFont val="Arial"/>
        <family val="2"/>
      </rPr>
      <t>UNIVERSITY OF PANGASINAN</t>
    </r>
  </si>
  <si>
    <r>
      <rPr>
        <sz val="7"/>
        <rFont val="Arial"/>
        <family val="2"/>
      </rPr>
      <t>UNIVERSITY OF PERPETUAL HELP RIZAL-CALAMBA CAMPUS</t>
    </r>
  </si>
  <si>
    <r>
      <rPr>
        <sz val="7"/>
        <rFont val="Arial"/>
        <family val="2"/>
      </rPr>
      <t>UNIVERSITY OF SAINT ANTHONY</t>
    </r>
  </si>
  <si>
    <r>
      <rPr>
        <sz val="7"/>
        <rFont val="Arial"/>
        <family val="2"/>
      </rPr>
      <t>UNIVERSITY OF SAINT LOUIS- TUGUEGARAO</t>
    </r>
  </si>
  <si>
    <r>
      <rPr>
        <sz val="7"/>
        <rFont val="Arial"/>
        <family val="2"/>
      </rPr>
      <t>UNIVERSITY OF SAN AGUSTIN</t>
    </r>
  </si>
  <si>
    <r>
      <rPr>
        <sz val="7"/>
        <rFont val="Arial"/>
        <family val="2"/>
      </rPr>
      <t>UNIVERSITY OF SAN CARLOS</t>
    </r>
  </si>
  <si>
    <r>
      <rPr>
        <sz val="7"/>
        <rFont val="Arial"/>
        <family val="2"/>
      </rPr>
      <t>UNIVERSITY OF SANTO TOMAS</t>
    </r>
  </si>
  <si>
    <r>
      <rPr>
        <sz val="7"/>
        <rFont val="Arial"/>
        <family val="2"/>
      </rPr>
      <t>UNIVERSITY OF SOUTHERN PHILIPPINES</t>
    </r>
  </si>
  <si>
    <r>
      <rPr>
        <sz val="7"/>
        <rFont val="Arial"/>
        <family val="2"/>
      </rPr>
      <t>UNIVERSITY OF THE ASSUMPTION</t>
    </r>
  </si>
  <si>
    <r>
      <rPr>
        <sz val="7"/>
        <rFont val="Arial"/>
        <family val="2"/>
      </rPr>
      <t>UNIVERSITY OF THE CORDILLERAS (for.BAGUIO C.F.)</t>
    </r>
  </si>
  <si>
    <r>
      <rPr>
        <sz val="7"/>
        <rFont val="Arial"/>
        <family val="2"/>
      </rPr>
      <t>UNIVERSITY OF THE EAST- CALOOCAN</t>
    </r>
  </si>
  <si>
    <r>
      <rPr>
        <sz val="7"/>
        <rFont val="Arial"/>
        <family val="2"/>
      </rPr>
      <t>UNIVERSITY OF THE PHILIPPINES- DILIMAN</t>
    </r>
  </si>
  <si>
    <r>
      <rPr>
        <sz val="7"/>
        <rFont val="Arial"/>
        <family val="2"/>
      </rPr>
      <t>UNIVERSITY OF THE PHILIPPINES- MINDANAO</t>
    </r>
  </si>
  <si>
    <r>
      <rPr>
        <sz val="7"/>
        <rFont val="Arial"/>
        <family val="2"/>
      </rPr>
      <t>UNIVERSITY OF THE VISAYAS- CEBU CITY</t>
    </r>
  </si>
  <si>
    <r>
      <rPr>
        <sz val="7"/>
        <rFont val="Arial"/>
        <family val="2"/>
      </rPr>
      <t>URDANETA CITY UNIVERSITY (CCU)</t>
    </r>
  </si>
  <si>
    <r>
      <rPr>
        <sz val="7"/>
        <rFont val="Arial"/>
        <family val="2"/>
      </rPr>
      <t>WESTERN MINDANAO STATE U- ZAMBOANGA CITY</t>
    </r>
  </si>
  <si>
    <r>
      <rPr>
        <sz val="11"/>
        <rFont val="Arial"/>
        <family val="2"/>
      </rPr>
      <t>OVERALL TOTAL</t>
    </r>
  </si>
  <si>
    <r>
      <rPr>
        <sz val="14"/>
        <rFont val="Arial"/>
        <family val="2"/>
      </rPr>
      <t>JANUARY 2019 ARCHITECT LICENSURE EXAMINATION</t>
    </r>
  </si>
  <si>
    <r>
      <rPr>
        <sz val="7"/>
        <rFont val="Arial"/>
        <family val="2"/>
      </rPr>
      <t>AKLAN STATE UNIVERSITY-KALIBO</t>
    </r>
  </si>
  <si>
    <r>
      <rPr>
        <sz val="7"/>
        <rFont val="Arial"/>
        <family val="2"/>
      </rPr>
      <t>BATAAN PENINSULA STATE U- ORANI (FOR BPSC)</t>
    </r>
  </si>
  <si>
    <r>
      <rPr>
        <sz val="7"/>
        <rFont val="Arial"/>
        <family val="2"/>
      </rPr>
      <t>BOHOL ISLAND STATE UNIVERSITY (FOR.CVSCAFT)- TAGBILARAN</t>
    </r>
  </si>
  <si>
    <r>
      <rPr>
        <sz val="7"/>
        <rFont val="Arial"/>
        <family val="2"/>
      </rPr>
      <t>COLUMBAN COLLEGE-OLONGAPO CITY</t>
    </r>
  </si>
  <si>
    <r>
      <rPr>
        <sz val="7"/>
        <rFont val="Arial"/>
        <family val="2"/>
      </rPr>
      <t>DON HONORIO VENTURA TECHNOLOGICAL STATE UNIVERSITY</t>
    </r>
  </si>
  <si>
    <r>
      <rPr>
        <sz val="7"/>
        <rFont val="Arial"/>
        <family val="2"/>
      </rPr>
      <t>EULOGIO (AMANG) RODRIGUEZ INSTITUTE OF SCIENCE &amp; TECHNOLOGY</t>
    </r>
  </si>
  <si>
    <r>
      <rPr>
        <sz val="7"/>
        <rFont val="Arial"/>
        <family val="2"/>
      </rPr>
      <t>NOTRE DAME OF MARBEL UNIVERSITY</t>
    </r>
  </si>
  <si>
    <r>
      <rPr>
        <sz val="7"/>
        <rFont val="Arial"/>
        <family val="2"/>
      </rPr>
      <t>NUEVA ECIJA UNIVERSITY OF SCIENCE &amp; TECHNOLOGY- CABANATUAN)</t>
    </r>
  </si>
  <si>
    <r>
      <rPr>
        <sz val="7"/>
        <rFont val="Arial"/>
        <family val="2"/>
      </rPr>
      <t>UNIVERSITY OF ANTIQUE-SIBALOM</t>
    </r>
  </si>
  <si>
    <t>FIRST TIMERS</t>
  </si>
  <si>
    <t>REPEATERS</t>
  </si>
  <si>
    <t>OVERALL PERFORMANCE</t>
  </si>
  <si>
    <t>RANK</t>
  </si>
  <si>
    <t>SCHOOL</t>
  </si>
  <si>
    <t>FT_PASSED</t>
  </si>
  <si>
    <t>FT_FAILED</t>
  </si>
  <si>
    <t>FT_TOTAL</t>
  </si>
  <si>
    <t>FT_%PASSED</t>
  </si>
  <si>
    <t>FT_AB</t>
  </si>
  <si>
    <t>R_PASSED</t>
  </si>
  <si>
    <t>R_FAILED</t>
  </si>
  <si>
    <t>R_TOTAL</t>
  </si>
  <si>
    <t>R_ PASSED</t>
  </si>
  <si>
    <t>R_AB</t>
  </si>
  <si>
    <t>OP_PASSED</t>
  </si>
  <si>
    <t>OP_FAILED</t>
  </si>
  <si>
    <t>OP_TOTAL</t>
  </si>
  <si>
    <t>OP_%PASSED</t>
  </si>
  <si>
    <t>OP_AB</t>
  </si>
  <si>
    <t>ABRA VALLEY COLLEGE</t>
  </si>
  <si>
    <t>ADAMSON UNIVERSITY</t>
  </si>
  <si>
    <t>AKLAN STATE UNIVERSITY- KALIBO</t>
  </si>
  <si>
    <t>AQUINAS UNIVERSITY</t>
  </si>
  <si>
    <t>ARAULLO UNIVERSITY</t>
  </si>
  <si>
    <t>ATENEO DE DAVAO UNIVERSITY</t>
  </si>
  <si>
    <t>BATAAN PENINSULA STATE U- MAIN CAMPUS(FOR BNSAT)</t>
  </si>
  <si>
    <t>BATANGAS STATE UNIVERSITY - ALANGILAN</t>
  </si>
  <si>
    <t>BATANGAS STATE UNIVERSITY- BATANGAS CITY (PBMIT)</t>
  </si>
  <si>
    <t>BICOL STATE COLLEGE OF APPLIED SCIENCES AND TECH- (FOR CSPC)</t>
  </si>
  <si>
    <t>BICOL UNIVERSITY IND'L TECH.(BUCIT)-LEGAZPI</t>
  </si>
  <si>
    <t>BICOL UNIVERSITY-LEGAZPI</t>
  </si>
  <si>
    <r>
      <rPr>
        <sz val="10"/>
        <rFont val="Arial"/>
        <family val="2"/>
      </rPr>
      <t>BOHOL ISLAND STATE
UNIVERSITY (FOR.CVSCAFT)- TAGBILARAN</t>
    </r>
  </si>
  <si>
    <t>BULACAN STATE UNIVERSITY (for.BCAT)-MALOLOS</t>
  </si>
  <si>
    <t>CAGAYAN DE ORO COLLEGE</t>
  </si>
  <si>
    <t>CAPIZ STATE UNIVERSITY (CIT)(PSPC)-MAIN CAMPUS</t>
  </si>
  <si>
    <t>CAVITE STATE UNIVERSITY (DON SEVERINO AGR'L. COLL.)</t>
  </si>
  <si>
    <t>CEBU INSTITUTE OF TECHNOLOGY - UNIVERSITY</t>
  </si>
  <si>
    <t>CENTRAL COLLEGES OF THE PHILIPPINES</t>
  </si>
  <si>
    <t>COLUMBAN COLLEGE- OLONGAPO CITY</t>
  </si>
  <si>
    <t>DE LA SALLE UNIVERSITY- COLLEGE OF SAINT BENILDE</t>
  </si>
  <si>
    <t>DE LA SALLE UNIVERSITY- DASMARIÑAS</t>
  </si>
  <si>
    <t>DIVINE WORD COLLEGE OF CALAPAN</t>
  </si>
  <si>
    <t>DIVINE WORD COLLEGE OF LAOAG</t>
  </si>
  <si>
    <t>DON BOSCO TECHNICAL COLLEGE-MANDALUYONG</t>
  </si>
  <si>
    <r>
      <rPr>
        <sz val="10"/>
        <rFont val="Arial"/>
        <family val="2"/>
      </rPr>
      <t>DON HONORIO VENTURA
TECHNOLOGICAL STATE UNIVERSITY</t>
    </r>
  </si>
  <si>
    <t>EASTERN VISAYAS STATE UNIVERSITY (for.L.I.T.)TACLOBAN</t>
  </si>
  <si>
    <r>
      <rPr>
        <sz val="10"/>
        <rFont val="Arial"/>
        <family val="2"/>
      </rPr>
      <t>EULOGIO (AMANG) RODRIGUEZ
INSTITUTE OF SCIENCE &amp; TECHNOLOGY</t>
    </r>
  </si>
  <si>
    <t>FAR EASTERN UNIVERSITY- MANILA</t>
  </si>
  <si>
    <t>FEATI UNIVERSITY</t>
  </si>
  <si>
    <r>
      <rPr>
        <sz val="10"/>
        <rFont val="Arial"/>
        <family val="2"/>
      </rPr>
      <t>FEU-INSTITUTE OF TECHNOLOGY(FOR. FEU-EAST
ASIA COLL)</t>
    </r>
  </si>
  <si>
    <t>FOUNDATION UNIVERSITY</t>
  </si>
  <si>
    <t>HOLY ANGEL UNIVERSITY</t>
  </si>
  <si>
    <t>ILOILO SCIENCE &amp; TECH. UNIV.(FOR WVCST)-MAIN CAMPUS</t>
  </si>
  <si>
    <t>ISABELA STATE UNIVERSITY- ILAGAN</t>
  </si>
  <si>
    <t>LA CONSOLACION COLLEGE- BACOLOD CITY</t>
  </si>
  <si>
    <t>LA SALLE UNIVERSITY (for.IMMA.CONCEPCION-LA SALLE)</t>
  </si>
  <si>
    <t>LYCEUM NORTHWESTERN UNIV- DAGUPAN CITY</t>
  </si>
  <si>
    <t>LYCEUM OF ILIGAN FOUNDATION</t>
  </si>
  <si>
    <t>MANUEL L. QUEZON UNIVERSITY</t>
  </si>
  <si>
    <t>MANUEL S. ENVERGA UNIV. FOUNDATION-LUCENA CITY</t>
  </si>
  <si>
    <t>MAPUA UNIVERSITY (FOR. M.I.T.) - MANILA</t>
  </si>
  <si>
    <t>MINDANAO POLYTECHNIC STATE COLLEGE (DMMMPSC)</t>
  </si>
  <si>
    <t>MINDANAO UNIVERSITY OF SCIENCE &amp; TECHNOLOGY-CDO</t>
  </si>
  <si>
    <t>NATIONAL COLLEGE OF SCIENCE &amp; TECHNOLOGY-DASMARINAS</t>
  </si>
  <si>
    <t>NATIONAL UNIVERSITY-MANILA</t>
  </si>
  <si>
    <t>NEGROS ORIENTAL STATE UNIVERSITY (CVPC)-DUMAGUETE</t>
  </si>
  <si>
    <t>NORTHWESTERN UNIVERSITY</t>
  </si>
  <si>
    <t>NOTRE DAME OF DADIANGAS UNIVERSITY, INC</t>
  </si>
  <si>
    <r>
      <rPr>
        <sz val="10"/>
        <rFont val="Arial"/>
        <family val="2"/>
      </rPr>
      <t>NUEVA ECIJA UNIVERSITY OF
SCIENCE &amp; TECHNOLOGY- CABANATUAN)</t>
    </r>
  </si>
  <si>
    <t>PALAWAN STATE UNIVERSITY-P. PRINCESA</t>
  </si>
  <si>
    <t>PAMANTASAN NG LUNGSOD NG MAYNILA</t>
  </si>
  <si>
    <t>PANGASINAN STATE UNIVERSITY- URDANETA</t>
  </si>
  <si>
    <t>POLYTECHNIC UNIVERSITY OF THE PHILIPPINES-MAIN-STA. MESA</t>
  </si>
  <si>
    <t>RIZAL TECHNOLOGICAL UNIVERSITY</t>
  </si>
  <si>
    <t>SAINT JOSEPH INSTITUTE OF TECHNOLOGY</t>
  </si>
  <si>
    <t>SAINT LOUIS COLLEGE OF SAN FERNANDO</t>
  </si>
  <si>
    <t>SAINT LOUIS UNIVERSITY</t>
  </si>
  <si>
    <t>SAINT MARY'S UNIVERSITY</t>
  </si>
  <si>
    <t>SILLIMAN UNIVERSITY</t>
  </si>
  <si>
    <t>SORSOGON STATE COLLEGE- SORSOGON</t>
  </si>
  <si>
    <t>SOUTHERN CITY COLLEGES</t>
  </si>
  <si>
    <r>
      <rPr>
        <sz val="10"/>
        <rFont val="Arial"/>
        <family val="2"/>
      </rPr>
      <t>SOUTHERN LEYTE STATE
COLLEGE OF SCIENCE &amp; TECH.- BONTOC</t>
    </r>
  </si>
  <si>
    <t>SURIGAO EDUCATION CENTER</t>
  </si>
  <si>
    <t>TARLAC STATE UNIVERSITY (TARLAC COLLEGE OF TECH.)</t>
  </si>
  <si>
    <t>TECHNOLOGICAL INSTITUTE OF THE PHILIPPINES-MANILA</t>
  </si>
  <si>
    <t>TECHNOLOGICAL INSTITUTE OF THE PHILIPPINES-QUEZON CITY</t>
  </si>
  <si>
    <t>TECHNOLOGICAL UNIVERSITY OF THE PHILIPPINES-MANILA</t>
  </si>
  <si>
    <t>UNIVERSITY OF ANTIQUE- SIBALOM</t>
  </si>
  <si>
    <t>UNIVERSITY OF BAGUIO</t>
  </si>
  <si>
    <t>UNIVERSITY OF BOHOL</t>
  </si>
  <si>
    <t>UNIVERSITY OF LA SALETTE- SANTIAGO</t>
  </si>
  <si>
    <t>UNIVERSITY OF LUZON (LUZON COLL.)</t>
  </si>
  <si>
    <t>UNIVERSITY OF MINDANAO- DAVAO CITY</t>
  </si>
  <si>
    <t>UNIVERSITY OF MINDANAO- GUIANGA JUNIOR COLLEGE</t>
  </si>
  <si>
    <t>UNIVERSITY OF NORTHEASTERN PHILIPPINES</t>
  </si>
  <si>
    <t>UNIVERSITY OF NORTHERN PHILIPPINES-VIGAN</t>
  </si>
  <si>
    <t>UNIVERSITY OF NUEVA CACERES</t>
  </si>
  <si>
    <t>UNIVERSITY OF PANGASINAN</t>
  </si>
  <si>
    <t>UNIVERSITY OF PERPETUAL HELP RIZAL-CALAMBA CAMPUS</t>
  </si>
  <si>
    <t>UNIVERSITY OF SAINT ANTHONY</t>
  </si>
  <si>
    <t>UNIVERSITY OF SAINT LOUIS- TUGUEGARAO</t>
  </si>
  <si>
    <t>UNIVERSITY OF SAN AGUSTIN</t>
  </si>
  <si>
    <t>UNIVERSITY OF SAN CARLOS</t>
  </si>
  <si>
    <t>UNIVERSITY OF SANTO TOMAS</t>
  </si>
  <si>
    <t>UNIVERSITY OF SOUTHERN PHILIPPINES</t>
  </si>
  <si>
    <t>UNIVERSITY OF THE ASSUMPTION</t>
  </si>
  <si>
    <t>UNIVERSITY OF THE CORDILLERAS (for.BAGUIO C.F.)</t>
  </si>
  <si>
    <t>UNIVERSITY OF THE EAST- CALOOCAN</t>
  </si>
  <si>
    <t>UNIVERSITY OF THE PHILIPPINES- DILIMAN</t>
  </si>
  <si>
    <t>UNIVERSITY OF THE PHILIPPINES- MINDANAO</t>
  </si>
  <si>
    <t>UNIVERSITY OF THE VISAYAS- CEBU CITY</t>
  </si>
  <si>
    <t>URDANETA CITY UNIVERSITY (CCU)</t>
  </si>
  <si>
    <t>WESTERN MINDANAO STATE U- ZAMBOANGA CITY</t>
  </si>
  <si>
    <t>AKLAN STATE UNIVERSITY-KALIBO</t>
  </si>
  <si>
    <t>BATAAN PENINSULA STATE U- ORANI (FOR BPSC)</t>
  </si>
  <si>
    <t>BOHOL ISLAND STATE UNIVERSITY (FOR.CVSCAFT)- TAGBILARAN</t>
  </si>
  <si>
    <t>COLUMBAN COLLEGE-OLONGAPO CITY</t>
  </si>
  <si>
    <t>DON HONORIO VENTURA TECHNOLOGICAL STATE UNIVERSITY</t>
  </si>
  <si>
    <t>EULOGIO (AMANG) RODRIGUEZ INSTITUTE OF SCIENCE &amp; TECHNOLOGY</t>
  </si>
  <si>
    <t>NOTRE DAME OF MARBEL UNIVERSITY</t>
  </si>
  <si>
    <t>NUEVA ECIJA UNIVERSITY OF SCIENCE &amp; TECHNOLOGY- CABANATUAN)</t>
  </si>
  <si>
    <t>UNIVERSITY OF ANTIQUE-SIBALOM</t>
  </si>
  <si>
    <t>Row Labels</t>
  </si>
  <si>
    <t>Sum of OP_PASSED</t>
  </si>
  <si>
    <t>Sum of OP_FAILED</t>
  </si>
  <si>
    <t>Sum of OP_TAL</t>
  </si>
  <si>
    <t>Sum of WM_OP</t>
  </si>
  <si>
    <t>BOHOL ISLAND STATE
UNIVERSITY (FOR.CVSCAFT)- TAGBILARAN</t>
  </si>
  <si>
    <t>DON HONORIO VENTURA
TECHNOLOGICAL STATE UNIVERSITY</t>
  </si>
  <si>
    <t>EULOGIO (AMANG) RODRIGUEZ
INSTITUTE OF SCIENCE &amp; TECHNOLOGY</t>
  </si>
  <si>
    <t>FEU-INSTITUTE OF TECHNOLOGY(FOR. FEU-EAST
ASIA COLL)</t>
  </si>
  <si>
    <t>NUEVA ECIJA UNIVERSITY OF
SCIENCE &amp; TECHNOLOGY- CABANATUAN)</t>
  </si>
  <si>
    <t>SOUTHERN LEYTE STATE
COLLEGE OF SCIENCE &amp; TECH.- BONTOC</t>
  </si>
  <si>
    <t>Grand Total</t>
  </si>
  <si>
    <t>School</t>
  </si>
  <si>
    <t>Passed</t>
  </si>
  <si>
    <t>Failed</t>
  </si>
  <si>
    <t>Total</t>
  </si>
  <si>
    <t>Weighted % (PASSED)</t>
  </si>
  <si>
    <t>OVERALL BOARD EXAM PERFORMANCE (70%)</t>
  </si>
  <si>
    <t>OTHER CRITERIA (30%)</t>
  </si>
  <si>
    <t>OVERALL SCORE</t>
  </si>
  <si>
    <t>PASSED</t>
  </si>
  <si>
    <t>FAILED</t>
  </si>
  <si>
    <t>TOTAL</t>
  </si>
  <si>
    <t>Weighted Ave. (PASSED) (40%)</t>
  </si>
  <si>
    <t>No. of Examinees (20%)</t>
  </si>
  <si>
    <t>With Top Examinees (10%)</t>
  </si>
  <si>
    <t>Accreditation Level</t>
  </si>
  <si>
    <t>Accreditation Level Score (20%)</t>
  </si>
  <si>
    <t>Faculty-Student Ratio (FSR)</t>
  </si>
  <si>
    <t>No. of Students per Faculty</t>
  </si>
  <si>
    <t>FSR Score (10%)</t>
  </si>
  <si>
    <t>3rd</t>
  </si>
  <si>
    <t>Level II</t>
  </si>
  <si>
    <t>Examinees</t>
  </si>
  <si>
    <t>SCORES</t>
  </si>
  <si>
    <t>Top</t>
  </si>
  <si>
    <t>FSR</t>
  </si>
  <si>
    <t>Scores</t>
  </si>
  <si>
    <t>Acc Level</t>
  </si>
  <si>
    <t>UNIVERSITY OF THE PHILIPPINES-DILIMAN</t>
  </si>
  <si>
    <t>2nd</t>
  </si>
  <si>
    <t>Independent</t>
  </si>
  <si>
    <t>COE</t>
  </si>
  <si>
    <t>6th</t>
  </si>
  <si>
    <t>Not Accredited</t>
  </si>
  <si>
    <t>COD</t>
  </si>
  <si>
    <t>7th</t>
  </si>
  <si>
    <t>Level IV</t>
  </si>
  <si>
    <t>MAPUA UNIVERSITY-MANILA</t>
  </si>
  <si>
    <t>4th</t>
  </si>
  <si>
    <t>Level I</t>
  </si>
  <si>
    <t>Level III</t>
  </si>
  <si>
    <t>DE LA SALLE UNIVERSITY-COLLEGE OF SAINT BENILDE</t>
  </si>
  <si>
    <t>Candidate</t>
  </si>
  <si>
    <t>No Rank</t>
  </si>
  <si>
    <t>POLYTECHNIC UNIVERSITY OF THE PHILIPPINES-MAIN</t>
  </si>
  <si>
    <t>BULACAN STATE UNIVERSITY-MALOLOS</t>
  </si>
  <si>
    <t>DE LA SALLE UNIVERSITY-DASMARIÑAS</t>
  </si>
  <si>
    <t>UNIVERSITY OF SAINT LOUIS-TUGUEGARAO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</si>
</sst>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>
    <font>
      <sz val="10"/>
      <color rgb="FF000000"/>
      <name val="Times New Roman"/>
      <charset val="204"/>
    </font>
    <font>
      <sz val="11"/>
      <name val="Arial"/>
      <family val="2"/>
    </font>
    <font>
      <sz val="14"/>
      <name val="Arial"/>
      <family val="2"/>
    </font>
    <font>
      <sz val="9"/>
      <name val="Arial"/>
      <family val="2"/>
    </font>
    <font>
      <sz val="6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 Narrow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204B"/>
      </right>
      <top style="thin">
        <color rgb="FF000000"/>
      </top>
      <bottom/>
      <diagonal/>
    </border>
    <border>
      <left style="thin">
        <color rgb="FF000000"/>
      </left>
      <right style="thin">
        <color rgb="FF00204B"/>
      </right>
      <top/>
      <bottom style="thin">
        <color rgb="FF3E3E3E"/>
      </bottom>
      <diagonal/>
    </border>
    <border>
      <left style="thin">
        <color rgb="FF000000"/>
      </left>
      <right/>
      <top style="thin">
        <color rgb="FF000000"/>
      </top>
      <bottom style="thin">
        <color rgb="FF00204B"/>
      </bottom>
      <diagonal/>
    </border>
    <border>
      <left/>
      <right/>
      <top style="thin">
        <color rgb="FF000000"/>
      </top>
      <bottom style="thin">
        <color rgb="FF00204B"/>
      </bottom>
      <diagonal/>
    </border>
    <border>
      <left/>
      <right style="thin">
        <color rgb="FF000000"/>
      </right>
      <top style="thin">
        <color rgb="FF000000"/>
      </top>
      <bottom style="thin">
        <color rgb="FF00204B"/>
      </bottom>
      <diagonal/>
    </border>
    <border>
      <left style="thin">
        <color rgb="FF00204B"/>
      </left>
      <right style="thin">
        <color rgb="FF00204B"/>
      </right>
      <top style="thin">
        <color rgb="FF00204B"/>
      </top>
      <bottom style="thin">
        <color rgb="FF3E3E3E"/>
      </bottom>
      <diagonal/>
    </border>
    <border>
      <left style="thin">
        <color rgb="FF00204B"/>
      </left>
      <right/>
      <top style="thin">
        <color rgb="FF00204B"/>
      </top>
      <bottom style="thin">
        <color rgb="FF3E3E3E"/>
      </bottom>
      <diagonal/>
    </border>
    <border>
      <left/>
      <right style="thin">
        <color rgb="FF00204B"/>
      </right>
      <top style="thin">
        <color rgb="FF00204B"/>
      </top>
      <bottom style="thin">
        <color rgb="FF3E3E3E"/>
      </bottom>
      <diagonal/>
    </border>
    <border>
      <left style="thin">
        <color rgb="FF00204B"/>
      </left>
      <right style="thin">
        <color rgb="FF00204B"/>
      </right>
      <top style="thin">
        <color rgb="FF00204B"/>
      </top>
      <bottom style="thin">
        <color rgb="FF000000"/>
      </bottom>
      <diagonal/>
    </border>
    <border>
      <left style="thin">
        <color rgb="FF00204B"/>
      </left>
      <right/>
      <top style="thin">
        <color rgb="FF00204B"/>
      </top>
      <bottom style="thin">
        <color rgb="FF000000"/>
      </bottom>
      <diagonal/>
    </border>
    <border>
      <left/>
      <right/>
      <top style="thin">
        <color rgb="FF00204B"/>
      </top>
      <bottom style="thin">
        <color rgb="FF000000"/>
      </bottom>
      <diagonal/>
    </border>
    <border>
      <left/>
      <right style="thin">
        <color rgb="FF00204B"/>
      </right>
      <top style="thin">
        <color rgb="FF00204B"/>
      </top>
      <bottom style="thin">
        <color rgb="FF000000"/>
      </bottom>
      <diagonal/>
    </border>
    <border>
      <left style="thin">
        <color rgb="FF000000"/>
      </left>
      <right style="thin">
        <color rgb="FF3E3E3E"/>
      </right>
      <top style="thin">
        <color rgb="FF3E3E3E"/>
      </top>
      <bottom style="thin">
        <color rgb="FF3E3E3E"/>
      </bottom>
      <diagonal/>
    </border>
    <border>
      <left style="thin">
        <color rgb="FF3E3E3E"/>
      </left>
      <right style="thin">
        <color rgb="FF3E3E3E"/>
      </right>
      <top style="thin">
        <color rgb="FF3E3E3E"/>
      </top>
      <bottom style="thin">
        <color rgb="FF3E3E3E"/>
      </bottom>
      <diagonal/>
    </border>
    <border>
      <left style="thin">
        <color rgb="FF3E3E3E"/>
      </left>
      <right/>
      <top style="thin">
        <color rgb="FF3E3E3E"/>
      </top>
      <bottom style="thin">
        <color rgb="FF3E3E3E"/>
      </bottom>
      <diagonal/>
    </border>
    <border>
      <left/>
      <right style="thin">
        <color rgb="FF3E3E3E"/>
      </right>
      <top style="thin">
        <color rgb="FF3E3E3E"/>
      </top>
      <bottom style="thin">
        <color rgb="FF3E3E3E"/>
      </bottom>
      <diagonal/>
    </border>
    <border>
      <left style="thin">
        <color rgb="FF3E3E3E"/>
      </left>
      <right style="thin">
        <color rgb="FF000000"/>
      </right>
      <top style="thin">
        <color rgb="FF3E3E3E"/>
      </top>
      <bottom style="thin">
        <color rgb="FF3E3E3E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3E3E3E"/>
      </right>
      <top style="thin">
        <color rgb="FF3E3E3E"/>
      </top>
      <bottom style="thin">
        <color rgb="FF000000"/>
      </bottom>
      <diagonal/>
    </border>
    <border>
      <left style="thin">
        <color rgb="FF3E3E3E"/>
      </left>
      <right style="thin">
        <color rgb="FF3E3E3E"/>
      </right>
      <top style="thin">
        <color rgb="FF3E3E3E"/>
      </top>
      <bottom style="thin">
        <color rgb="FF000000"/>
      </bottom>
      <diagonal/>
    </border>
    <border>
      <left style="thin">
        <color rgb="FF3E3E3E"/>
      </left>
      <right/>
      <top style="thin">
        <color rgb="FF3E3E3E"/>
      </top>
      <bottom style="thin">
        <color rgb="FF000000"/>
      </bottom>
      <diagonal/>
    </border>
    <border>
      <left/>
      <right style="thin">
        <color rgb="FF3E3E3E"/>
      </right>
      <top style="thin">
        <color rgb="FF3E3E3E"/>
      </top>
      <bottom style="thin">
        <color rgb="FF000000"/>
      </bottom>
      <diagonal/>
    </border>
    <border>
      <left style="thin">
        <color rgb="FF3E3E3E"/>
      </left>
      <right style="thin">
        <color rgb="FF000000"/>
      </right>
      <top style="thin">
        <color rgb="FF3E3E3E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214C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214C"/>
      </bottom>
      <diagonal/>
    </border>
    <border>
      <left/>
      <right/>
      <top style="thin">
        <color rgb="FF000000"/>
      </top>
      <bottom style="thin">
        <color rgb="FF00214C"/>
      </bottom>
      <diagonal/>
    </border>
    <border>
      <left/>
      <right style="thin">
        <color rgb="FF000000"/>
      </right>
      <top style="thin">
        <color rgb="FF000000"/>
      </top>
      <bottom style="thin">
        <color rgb="FF00214C"/>
      </bottom>
      <diagonal/>
    </border>
    <border>
      <left style="thin">
        <color rgb="FF000000"/>
      </left>
      <right style="thin">
        <color rgb="FF00214C"/>
      </right>
      <top/>
      <bottom style="thin">
        <color rgb="FF3F3F3F"/>
      </bottom>
      <diagonal/>
    </border>
    <border>
      <left style="thin">
        <color rgb="FF00214C"/>
      </left>
      <right style="thin">
        <color rgb="FF00214C"/>
      </right>
      <top style="thin">
        <color rgb="FF00214C"/>
      </top>
      <bottom style="thin">
        <color rgb="FF3F3F3F"/>
      </bottom>
      <diagonal/>
    </border>
    <border>
      <left style="thin">
        <color rgb="FF00214C"/>
      </left>
      <right/>
      <top style="thin">
        <color rgb="FF00214C"/>
      </top>
      <bottom style="thin">
        <color rgb="FF3F3F3F"/>
      </bottom>
      <diagonal/>
    </border>
    <border>
      <left/>
      <right style="thin">
        <color rgb="FF00214C"/>
      </right>
      <top style="thin">
        <color rgb="FF00214C"/>
      </top>
      <bottom style="thin">
        <color rgb="FF3F3F3F"/>
      </bottom>
      <diagonal/>
    </border>
    <border>
      <left style="thin">
        <color rgb="FF00214C"/>
      </left>
      <right style="thin">
        <color rgb="FF00214C"/>
      </right>
      <top style="thin">
        <color rgb="FF00214C"/>
      </top>
      <bottom style="thin">
        <color rgb="FF000000"/>
      </bottom>
      <diagonal/>
    </border>
    <border>
      <left style="thin">
        <color rgb="FF00214C"/>
      </left>
      <right/>
      <top style="thin">
        <color rgb="FF00214C"/>
      </top>
      <bottom style="thin">
        <color rgb="FF000000"/>
      </bottom>
      <diagonal/>
    </border>
    <border>
      <left/>
      <right/>
      <top style="thin">
        <color rgb="FF00214C"/>
      </top>
      <bottom style="thin">
        <color rgb="FF000000"/>
      </bottom>
      <diagonal/>
    </border>
    <border>
      <left/>
      <right style="thin">
        <color rgb="FF00214C"/>
      </right>
      <top style="thin">
        <color rgb="FF00214C"/>
      </top>
      <bottom style="thin">
        <color rgb="FF000000"/>
      </bottom>
      <diagonal/>
    </border>
    <border>
      <left style="thin">
        <color rgb="FF000000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000000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3F3F3F"/>
      </right>
      <top style="thin">
        <color rgb="FF3F3F3F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000000"/>
      </bottom>
      <diagonal/>
    </border>
    <border>
      <left style="thin">
        <color rgb="FF3F3F3F"/>
      </left>
      <right/>
      <top style="thin">
        <color rgb="FF3F3F3F"/>
      </top>
      <bottom style="thin">
        <color rgb="FF000000"/>
      </bottom>
      <diagonal/>
    </border>
    <border>
      <left/>
      <right style="thin">
        <color rgb="FF3F3F3F"/>
      </right>
      <top style="thin">
        <color rgb="FF3F3F3F"/>
      </top>
      <bottom style="thin">
        <color rgb="FF000000"/>
      </bottom>
      <diagonal/>
    </border>
    <border>
      <left style="thin">
        <color rgb="FF3F3F3F"/>
      </left>
      <right style="thin">
        <color rgb="FF000000"/>
      </right>
      <top style="thin">
        <color rgb="FF3F3F3F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44"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0" borderId="9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left" vertical="center" indent="1" shrinkToFit="1"/>
    </xf>
    <xf numFmtId="0" fontId="6" fillId="0" borderId="16" xfId="0" applyFont="1" applyBorder="1" applyAlignment="1">
      <alignment horizontal="left" vertical="top" wrapText="1"/>
    </xf>
    <xf numFmtId="1" fontId="5" fillId="0" borderId="17" xfId="0" applyNumberFormat="1" applyFont="1" applyBorder="1" applyAlignment="1">
      <alignment horizontal="center" vertical="center" shrinkToFit="1"/>
    </xf>
    <xf numFmtId="10" fontId="5" fillId="0" borderId="17" xfId="0" applyNumberFormat="1" applyFont="1" applyBorder="1" applyAlignment="1">
      <alignment horizontal="center" vertical="center" shrinkToFit="1"/>
    </xf>
    <xf numFmtId="1" fontId="5" fillId="0" borderId="20" xfId="0" applyNumberFormat="1" applyFont="1" applyBorder="1" applyAlignment="1">
      <alignment horizontal="center" vertical="center" shrinkToFit="1"/>
    </xf>
    <xf numFmtId="1" fontId="5" fillId="0" borderId="1" xfId="0" applyNumberFormat="1" applyFont="1" applyBorder="1" applyAlignment="1">
      <alignment horizontal="center" vertical="center" shrinkToFit="1"/>
    </xf>
    <xf numFmtId="0" fontId="0" fillId="0" borderId="16" xfId="0" applyBorder="1" applyAlignment="1">
      <alignment horizontal="left" vertical="top" wrapText="1"/>
    </xf>
    <xf numFmtId="1" fontId="5" fillId="0" borderId="17" xfId="0" applyNumberFormat="1" applyFont="1" applyBorder="1" applyAlignment="1">
      <alignment horizontal="left" vertical="center" indent="1" shrinkToFit="1"/>
    </xf>
    <xf numFmtId="0" fontId="6" fillId="0" borderId="24" xfId="0" applyFont="1" applyBorder="1" applyAlignment="1">
      <alignment horizontal="left" vertical="top" wrapText="1"/>
    </xf>
    <xf numFmtId="1" fontId="5" fillId="0" borderId="25" xfId="0" applyNumberFormat="1" applyFont="1" applyBorder="1" applyAlignment="1">
      <alignment horizontal="center" vertical="center" shrinkToFit="1"/>
    </xf>
    <xf numFmtId="10" fontId="5" fillId="0" borderId="25" xfId="0" applyNumberFormat="1" applyFont="1" applyBorder="1" applyAlignment="1">
      <alignment horizontal="center" vertical="center" shrinkToFit="1"/>
    </xf>
    <xf numFmtId="1" fontId="5" fillId="0" borderId="28" xfId="0" applyNumberFormat="1" applyFont="1" applyBorder="1" applyAlignment="1">
      <alignment horizontal="center" vertical="center" shrinkToFit="1"/>
    </xf>
    <xf numFmtId="3" fontId="5" fillId="0" borderId="1" xfId="0" applyNumberFormat="1" applyFont="1" applyBorder="1" applyAlignment="1">
      <alignment horizontal="left" vertical="top" indent="1" shrinkToFit="1"/>
    </xf>
    <xf numFmtId="1" fontId="5" fillId="0" borderId="1" xfId="0" applyNumberFormat="1" applyFont="1" applyBorder="1" applyAlignment="1">
      <alignment horizontal="center" vertical="top" shrinkToFit="1"/>
    </xf>
    <xf numFmtId="3" fontId="5" fillId="0" borderId="1" xfId="0" applyNumberFormat="1" applyFont="1" applyBorder="1" applyAlignment="1">
      <alignment horizontal="center" vertical="top" shrinkToFit="1"/>
    </xf>
    <xf numFmtId="10" fontId="5" fillId="0" borderId="1" xfId="0" applyNumberFormat="1" applyFont="1" applyBorder="1" applyAlignment="1">
      <alignment horizontal="center" vertical="top" shrinkToFit="1"/>
    </xf>
    <xf numFmtId="3" fontId="5" fillId="0" borderId="1" xfId="0" applyNumberFormat="1" applyFont="1" applyBorder="1" applyAlignment="1">
      <alignment horizontal="right" vertical="top" indent="1" shrinkToFit="1"/>
    </xf>
    <xf numFmtId="0" fontId="4" fillId="0" borderId="35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left" vertical="top" wrapText="1"/>
    </xf>
    <xf numFmtId="1" fontId="5" fillId="0" borderId="29" xfId="0" applyNumberFormat="1" applyFont="1" applyBorder="1" applyAlignment="1">
      <alignment horizontal="center" vertical="center" shrinkToFit="1"/>
    </xf>
    <xf numFmtId="10" fontId="5" fillId="0" borderId="29" xfId="0" applyNumberFormat="1" applyFont="1" applyBorder="1" applyAlignment="1">
      <alignment horizontal="center" vertical="center" shrinkToFit="1"/>
    </xf>
    <xf numFmtId="1" fontId="5" fillId="0" borderId="45" xfId="0" applyNumberFormat="1" applyFont="1" applyBorder="1" applyAlignment="1">
      <alignment horizontal="center" vertical="center" shrinkToFit="1"/>
    </xf>
    <xf numFmtId="0" fontId="6" fillId="0" borderId="46" xfId="0" applyFont="1" applyBorder="1" applyAlignment="1">
      <alignment horizontal="left" vertical="top" wrapText="1"/>
    </xf>
    <xf numFmtId="1" fontId="5" fillId="0" borderId="47" xfId="0" applyNumberFormat="1" applyFont="1" applyBorder="1" applyAlignment="1">
      <alignment horizontal="center" vertical="center" shrinkToFit="1"/>
    </xf>
    <xf numFmtId="10" fontId="5" fillId="0" borderId="47" xfId="0" applyNumberFormat="1" applyFont="1" applyBorder="1" applyAlignment="1">
      <alignment horizontal="center" vertical="center" shrinkToFit="1"/>
    </xf>
    <xf numFmtId="1" fontId="5" fillId="0" borderId="50" xfId="0" applyNumberFormat="1" applyFont="1" applyBorder="1" applyAlignment="1">
      <alignment horizontal="center" vertical="center" shrinkToFit="1"/>
    </xf>
    <xf numFmtId="0" fontId="8" fillId="0" borderId="16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/>
    </xf>
    <xf numFmtId="0" fontId="9" fillId="0" borderId="4" xfId="0" applyFont="1" applyBorder="1" applyAlignment="1">
      <alignment horizontal="left" vertical="top"/>
    </xf>
    <xf numFmtId="0" fontId="9" fillId="0" borderId="6" xfId="0" applyFont="1" applyBorder="1" applyAlignment="1">
      <alignment horizontal="left" vertical="top"/>
    </xf>
    <xf numFmtId="0" fontId="9" fillId="0" borderId="7" xfId="0" applyFont="1" applyBorder="1" applyAlignment="1">
      <alignment horizontal="left" vertical="top"/>
    </xf>
    <xf numFmtId="0" fontId="9" fillId="0" borderId="8" xfId="0" applyFont="1" applyBorder="1" applyAlignment="1">
      <alignment horizontal="left" vertical="top"/>
    </xf>
    <xf numFmtId="0" fontId="9" fillId="0" borderId="3" xfId="0" applyFont="1" applyBorder="1" applyAlignment="1">
      <alignment vertical="top" wrapText="1"/>
    </xf>
    <xf numFmtId="0" fontId="9" fillId="0" borderId="5" xfId="0" applyFont="1" applyBorder="1" applyAlignment="1">
      <alignment vertical="top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vertical="center" wrapText="1"/>
    </xf>
    <xf numFmtId="1" fontId="8" fillId="0" borderId="1" xfId="0" applyNumberFormat="1" applyFont="1" applyBorder="1" applyAlignment="1">
      <alignment horizontal="left" vertical="center" indent="1" shrinkToFit="1"/>
    </xf>
    <xf numFmtId="0" fontId="9" fillId="0" borderId="16" xfId="0" applyFont="1" applyBorder="1" applyAlignment="1">
      <alignment horizontal="left" vertical="top" wrapText="1"/>
    </xf>
    <xf numFmtId="1" fontId="8" fillId="0" borderId="17" xfId="0" applyNumberFormat="1" applyFont="1" applyBorder="1" applyAlignment="1">
      <alignment horizontal="center" vertical="center" shrinkToFit="1"/>
    </xf>
    <xf numFmtId="10" fontId="8" fillId="0" borderId="17" xfId="0" applyNumberFormat="1" applyFont="1" applyBorder="1" applyAlignment="1">
      <alignment horizontal="center" vertical="center" shrinkToFit="1"/>
    </xf>
    <xf numFmtId="1" fontId="8" fillId="0" borderId="18" xfId="0" applyNumberFormat="1" applyFont="1" applyBorder="1" applyAlignment="1">
      <alignment vertical="center" shrinkToFit="1"/>
    </xf>
    <xf numFmtId="1" fontId="8" fillId="0" borderId="20" xfId="0" applyNumberFormat="1" applyFont="1" applyBorder="1" applyAlignment="1">
      <alignment horizontal="center" vertical="center" shrinkToFit="1"/>
    </xf>
    <xf numFmtId="1" fontId="8" fillId="0" borderId="1" xfId="0" applyNumberFormat="1" applyFont="1" applyBorder="1" applyAlignment="1">
      <alignment horizontal="center" vertical="center" shrinkToFit="1"/>
    </xf>
    <xf numFmtId="10" fontId="8" fillId="0" borderId="21" xfId="0" applyNumberFormat="1" applyFont="1" applyBorder="1" applyAlignment="1">
      <alignment vertical="center" shrinkToFit="1"/>
    </xf>
    <xf numFmtId="1" fontId="8" fillId="0" borderId="17" xfId="0" applyNumberFormat="1" applyFont="1" applyBorder="1" applyAlignment="1">
      <alignment horizontal="left" vertical="center" indent="1" shrinkToFit="1"/>
    </xf>
    <xf numFmtId="0" fontId="9" fillId="0" borderId="24" xfId="0" applyFont="1" applyBorder="1" applyAlignment="1">
      <alignment horizontal="left" vertical="top" wrapText="1"/>
    </xf>
    <xf numFmtId="1" fontId="8" fillId="0" borderId="25" xfId="0" applyNumberFormat="1" applyFont="1" applyBorder="1" applyAlignment="1">
      <alignment horizontal="center" vertical="center" shrinkToFit="1"/>
    </xf>
    <xf numFmtId="10" fontId="8" fillId="0" borderId="25" xfId="0" applyNumberFormat="1" applyFont="1" applyBorder="1" applyAlignment="1">
      <alignment horizontal="center" vertical="center" shrinkToFit="1"/>
    </xf>
    <xf numFmtId="1" fontId="8" fillId="0" borderId="26" xfId="0" applyNumberFormat="1" applyFont="1" applyBorder="1" applyAlignment="1">
      <alignment vertical="center" shrinkToFit="1"/>
    </xf>
    <xf numFmtId="1" fontId="8" fillId="0" borderId="28" xfId="0" applyNumberFormat="1" applyFont="1" applyBorder="1" applyAlignment="1">
      <alignment horizontal="center" vertical="center" shrinkToFit="1"/>
    </xf>
    <xf numFmtId="0" fontId="9" fillId="0" borderId="42" xfId="0" applyFont="1" applyBorder="1" applyAlignment="1">
      <alignment horizontal="left" vertical="top" wrapText="1"/>
    </xf>
    <xf numFmtId="1" fontId="8" fillId="0" borderId="29" xfId="0" applyNumberFormat="1" applyFont="1" applyBorder="1" applyAlignment="1">
      <alignment horizontal="center" vertical="center" shrinkToFit="1"/>
    </xf>
    <xf numFmtId="10" fontId="8" fillId="0" borderId="29" xfId="0" applyNumberFormat="1" applyFont="1" applyBorder="1" applyAlignment="1">
      <alignment horizontal="center" vertical="center" shrinkToFit="1"/>
    </xf>
    <xf numFmtId="1" fontId="8" fillId="0" borderId="43" xfId="0" applyNumberFormat="1" applyFont="1" applyBorder="1" applyAlignment="1">
      <alignment vertical="center" shrinkToFit="1"/>
    </xf>
    <xf numFmtId="1" fontId="8" fillId="0" borderId="45" xfId="0" applyNumberFormat="1" applyFont="1" applyBorder="1" applyAlignment="1">
      <alignment horizontal="center" vertical="center" shrinkToFit="1"/>
    </xf>
    <xf numFmtId="1" fontId="8" fillId="0" borderId="1" xfId="0" applyNumberFormat="1" applyFont="1" applyBorder="1" applyAlignment="1">
      <alignment vertical="center" shrinkToFit="1"/>
    </xf>
    <xf numFmtId="0" fontId="9" fillId="0" borderId="42" xfId="0" applyFont="1" applyBorder="1" applyAlignment="1">
      <alignment vertical="top" wrapText="1"/>
    </xf>
    <xf numFmtId="1" fontId="8" fillId="0" borderId="29" xfId="0" applyNumberFormat="1" applyFont="1" applyBorder="1" applyAlignment="1">
      <alignment vertical="center" shrinkToFit="1"/>
    </xf>
    <xf numFmtId="10" fontId="8" fillId="0" borderId="29" xfId="0" applyNumberFormat="1" applyFont="1" applyBorder="1" applyAlignment="1">
      <alignment vertical="center" shrinkToFit="1"/>
    </xf>
    <xf numFmtId="1" fontId="8" fillId="0" borderId="45" xfId="0" applyNumberFormat="1" applyFont="1" applyBorder="1" applyAlignment="1">
      <alignment vertical="center" shrinkToFit="1"/>
    </xf>
    <xf numFmtId="0" fontId="9" fillId="0" borderId="46" xfId="0" applyFont="1" applyBorder="1" applyAlignment="1">
      <alignment horizontal="left" vertical="top" wrapText="1"/>
    </xf>
    <xf numFmtId="1" fontId="8" fillId="0" borderId="47" xfId="0" applyNumberFormat="1" applyFont="1" applyBorder="1" applyAlignment="1">
      <alignment horizontal="center" vertical="center" shrinkToFit="1"/>
    </xf>
    <xf numFmtId="10" fontId="8" fillId="0" borderId="47" xfId="0" applyNumberFormat="1" applyFont="1" applyBorder="1" applyAlignment="1">
      <alignment horizontal="center" vertical="center" shrinkToFit="1"/>
    </xf>
    <xf numFmtId="1" fontId="8" fillId="0" borderId="48" xfId="0" applyNumberFormat="1" applyFont="1" applyBorder="1" applyAlignment="1">
      <alignment vertical="center" shrinkToFit="1"/>
    </xf>
    <xf numFmtId="1" fontId="8" fillId="0" borderId="50" xfId="0" applyNumberFormat="1" applyFont="1" applyBorder="1" applyAlignment="1">
      <alignment horizontal="center" vertical="center" shrinkToFit="1"/>
    </xf>
    <xf numFmtId="0" fontId="8" fillId="0" borderId="0" xfId="0" applyFont="1" applyAlignment="1">
      <alignment horizontal="left" vertical="top"/>
    </xf>
    <xf numFmtId="43" fontId="9" fillId="0" borderId="7" xfId="1" applyFont="1" applyFill="1" applyBorder="1" applyAlignment="1">
      <alignment horizontal="left" vertical="top"/>
    </xf>
    <xf numFmtId="43" fontId="9" fillId="0" borderId="9" xfId="1" applyFont="1" applyFill="1" applyBorder="1" applyAlignment="1">
      <alignment horizontal="center" vertical="center" wrapText="1"/>
    </xf>
    <xf numFmtId="43" fontId="8" fillId="0" borderId="17" xfId="1" applyFont="1" applyFill="1" applyBorder="1" applyAlignment="1">
      <alignment horizontal="center" vertical="center" shrinkToFit="1"/>
    </xf>
    <xf numFmtId="43" fontId="0" fillId="0" borderId="0" xfId="1" applyFont="1" applyFill="1" applyBorder="1" applyAlignment="1">
      <alignment horizontal="left" vertical="top"/>
    </xf>
    <xf numFmtId="10" fontId="0" fillId="0" borderId="0" xfId="2" applyNumberFormat="1" applyFont="1" applyFill="1" applyBorder="1" applyAlignment="1">
      <alignment horizontal="center" vertical="top"/>
    </xf>
    <xf numFmtId="0" fontId="0" fillId="0" borderId="0" xfId="0" pivotButton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10" fontId="10" fillId="0" borderId="0" xfId="2" applyNumberFormat="1" applyFont="1" applyFill="1" applyBorder="1" applyAlignment="1">
      <alignment horizontal="center" vertical="top"/>
    </xf>
    <xf numFmtId="0" fontId="10" fillId="0" borderId="0" xfId="0" applyFont="1" applyAlignment="1">
      <alignment horizontal="center" vertical="top"/>
    </xf>
    <xf numFmtId="10" fontId="10" fillId="0" borderId="0" xfId="2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11" fillId="0" borderId="51" xfId="0" applyFont="1" applyBorder="1" applyAlignment="1">
      <alignment vertical="top"/>
    </xf>
    <xf numFmtId="0" fontId="11" fillId="0" borderId="51" xfId="0" applyFont="1" applyBorder="1" applyAlignment="1">
      <alignment horizontal="center" vertical="top"/>
    </xf>
    <xf numFmtId="0" fontId="10" fillId="0" borderId="51" xfId="0" applyFont="1" applyBorder="1" applyAlignment="1">
      <alignment horizontal="left" vertical="top"/>
    </xf>
    <xf numFmtId="0" fontId="10" fillId="0" borderId="51" xfId="0" applyFont="1" applyBorder="1" applyAlignment="1">
      <alignment horizontal="center" vertical="top"/>
    </xf>
    <xf numFmtId="0" fontId="11" fillId="0" borderId="51" xfId="0" applyFont="1" applyBorder="1" applyAlignment="1">
      <alignment horizontal="center" vertical="top" wrapText="1"/>
    </xf>
    <xf numFmtId="0" fontId="11" fillId="0" borderId="51" xfId="0" applyFont="1" applyBorder="1" applyAlignment="1">
      <alignment horizontal="center" vertical="center" wrapText="1"/>
    </xf>
    <xf numFmtId="0" fontId="10" fillId="0" borderId="51" xfId="0" applyFont="1" applyBorder="1" applyAlignment="1">
      <alignment horizontal="center" wrapText="1"/>
    </xf>
    <xf numFmtId="0" fontId="10" fillId="0" borderId="51" xfId="0" applyFont="1" applyBorder="1" applyAlignment="1">
      <alignment horizontal="left" vertical="top" wrapText="1"/>
    </xf>
    <xf numFmtId="10" fontId="10" fillId="0" borderId="51" xfId="2" applyNumberFormat="1" applyFont="1" applyFill="1" applyBorder="1" applyAlignment="1">
      <alignment horizontal="center" vertical="top"/>
    </xf>
    <xf numFmtId="2" fontId="10" fillId="0" borderId="51" xfId="0" applyNumberFormat="1" applyFont="1" applyBorder="1" applyAlignment="1">
      <alignment horizontal="center" vertical="top" wrapText="1"/>
    </xf>
    <xf numFmtId="20" fontId="10" fillId="0" borderId="51" xfId="0" applyNumberFormat="1" applyFont="1" applyBorder="1" applyAlignment="1">
      <alignment horizontal="center" vertical="top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 indent="4"/>
    </xf>
    <xf numFmtId="0" fontId="2" fillId="0" borderId="5" xfId="0" applyFont="1" applyBorder="1" applyAlignment="1">
      <alignment horizontal="left" vertical="top" wrapText="1" indent="4"/>
    </xf>
    <xf numFmtId="0" fontId="2" fillId="0" borderId="6" xfId="0" applyFont="1" applyBorder="1" applyAlignment="1">
      <alignment horizontal="left" vertical="top" wrapText="1" indent="3"/>
    </xf>
    <xf numFmtId="0" fontId="2" fillId="0" borderId="7" xfId="0" applyFont="1" applyBorder="1" applyAlignment="1">
      <alignment horizontal="left" vertical="top" wrapText="1" indent="3"/>
    </xf>
    <xf numFmtId="0" fontId="2" fillId="0" borderId="8" xfId="0" applyFont="1" applyBorder="1" applyAlignment="1">
      <alignment horizontal="left" vertical="top" wrapText="1" indent="3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1" fontId="5" fillId="0" borderId="18" xfId="0" applyNumberFormat="1" applyFont="1" applyBorder="1" applyAlignment="1">
      <alignment horizontal="center" vertical="center" shrinkToFit="1"/>
    </xf>
    <xf numFmtId="1" fontId="5" fillId="0" borderId="19" xfId="0" applyNumberFormat="1" applyFont="1" applyBorder="1" applyAlignment="1">
      <alignment horizontal="center" vertical="center" shrinkToFit="1"/>
    </xf>
    <xf numFmtId="10" fontId="5" fillId="0" borderId="21" xfId="0" applyNumberFormat="1" applyFont="1" applyBorder="1" applyAlignment="1">
      <alignment horizontal="center" vertical="center" shrinkToFit="1"/>
    </xf>
    <xf numFmtId="10" fontId="5" fillId="0" borderId="22" xfId="0" applyNumberFormat="1" applyFont="1" applyBorder="1" applyAlignment="1">
      <alignment horizontal="center" vertical="center" shrinkToFit="1"/>
    </xf>
    <xf numFmtId="10" fontId="5" fillId="0" borderId="23" xfId="0" applyNumberFormat="1" applyFont="1" applyBorder="1" applyAlignment="1">
      <alignment horizontal="center" vertical="center" shrinkToFit="1"/>
    </xf>
    <xf numFmtId="1" fontId="5" fillId="0" borderId="26" xfId="0" applyNumberFormat="1" applyFont="1" applyBorder="1" applyAlignment="1">
      <alignment horizontal="center" vertical="center" shrinkToFit="1"/>
    </xf>
    <xf numFmtId="1" fontId="5" fillId="0" borderId="27" xfId="0" applyNumberFormat="1" applyFont="1" applyBorder="1" applyAlignment="1">
      <alignment horizontal="center" vertical="center" shrinkToFit="1"/>
    </xf>
    <xf numFmtId="0" fontId="1" fillId="0" borderId="21" xfId="0" applyFont="1" applyBorder="1" applyAlignment="1">
      <alignment horizontal="left" vertical="top" wrapText="1" indent="3"/>
    </xf>
    <xf numFmtId="0" fontId="1" fillId="0" borderId="23" xfId="0" applyFont="1" applyBorder="1" applyAlignment="1">
      <alignment horizontal="left" vertical="top" wrapText="1" indent="3"/>
    </xf>
    <xf numFmtId="1" fontId="5" fillId="0" borderId="21" xfId="0" applyNumberFormat="1" applyFont="1" applyBorder="1" applyAlignment="1">
      <alignment horizontal="center" vertical="top" shrinkToFit="1"/>
    </xf>
    <xf numFmtId="1" fontId="5" fillId="0" borderId="23" xfId="0" applyNumberFormat="1" applyFont="1" applyBorder="1" applyAlignment="1">
      <alignment horizontal="center" vertical="top" shrinkToFit="1"/>
    </xf>
    <xf numFmtId="10" fontId="5" fillId="0" borderId="21" xfId="0" applyNumberFormat="1" applyFont="1" applyBorder="1" applyAlignment="1">
      <alignment horizontal="center" vertical="top" shrinkToFit="1"/>
    </xf>
    <xf numFmtId="10" fontId="5" fillId="0" borderId="22" xfId="0" applyNumberFormat="1" applyFont="1" applyBorder="1" applyAlignment="1">
      <alignment horizontal="center" vertical="top" shrinkToFit="1"/>
    </xf>
    <xf numFmtId="10" fontId="5" fillId="0" borderId="23" xfId="0" applyNumberFormat="1" applyFont="1" applyBorder="1" applyAlignment="1">
      <alignment horizontal="center" vertical="top" shrinkToFit="1"/>
    </xf>
    <xf numFmtId="0" fontId="2" fillId="0" borderId="30" xfId="0" applyFont="1" applyBorder="1" applyAlignment="1">
      <alignment horizontal="left" vertical="top" wrapText="1" indent="4"/>
    </xf>
    <xf numFmtId="0" fontId="2" fillId="0" borderId="34" xfId="0" applyFont="1" applyBorder="1" applyAlignment="1">
      <alignment horizontal="left" vertical="top" wrapText="1" indent="4"/>
    </xf>
    <xf numFmtId="0" fontId="2" fillId="0" borderId="31" xfId="0" applyFont="1" applyBorder="1" applyAlignment="1">
      <alignment horizontal="left" vertical="top" wrapText="1" indent="3"/>
    </xf>
    <xf numFmtId="0" fontId="2" fillId="0" borderId="32" xfId="0" applyFont="1" applyBorder="1" applyAlignment="1">
      <alignment horizontal="left" vertical="top" wrapText="1" indent="3"/>
    </xf>
    <xf numFmtId="0" fontId="2" fillId="0" borderId="33" xfId="0" applyFont="1" applyBorder="1" applyAlignment="1">
      <alignment horizontal="left" vertical="top" wrapText="1" indent="3"/>
    </xf>
    <xf numFmtId="0" fontId="1" fillId="0" borderId="31" xfId="0" applyFont="1" applyBorder="1" applyAlignment="1">
      <alignment horizontal="left" vertical="top" wrapText="1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1" fontId="5" fillId="0" borderId="43" xfId="0" applyNumberFormat="1" applyFont="1" applyBorder="1" applyAlignment="1">
      <alignment horizontal="center" vertical="center" shrinkToFit="1"/>
    </xf>
    <xf numFmtId="1" fontId="5" fillId="0" borderId="44" xfId="0" applyNumberFormat="1" applyFont="1" applyBorder="1" applyAlignment="1">
      <alignment horizontal="center" vertical="center" shrinkToFit="1"/>
    </xf>
    <xf numFmtId="1" fontId="5" fillId="0" borderId="48" xfId="0" applyNumberFormat="1" applyFont="1" applyBorder="1" applyAlignment="1">
      <alignment horizontal="center" vertical="center" shrinkToFit="1"/>
    </xf>
    <xf numFmtId="1" fontId="5" fillId="0" borderId="49" xfId="0" applyNumberFormat="1" applyFont="1" applyBorder="1" applyAlignment="1">
      <alignment horizontal="center" vertical="center" shrinkToFit="1"/>
    </xf>
  </cellXfs>
  <cellStyles count="3">
    <cellStyle name="Comma" xfId="1" builtinId="3"/>
    <cellStyle name="Normal" xfId="0" builtinId="0"/>
    <cellStyle name="Percent" xfId="2" builtinId="5"/>
  </cellStyles>
  <dxfs count="5"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lla, Frederick" refreshedDate="43650.790319791668" createdVersion="6" refreshedVersion="6" minRefreshableVersion="3" recordCount="183" xr:uid="{6B2E63D8-A058-4638-952B-FB23A1D57EE1}">
  <cacheSource type="worksheet">
    <worksheetSource ref="A2:Q185" sheet="Cons."/>
  </cacheSource>
  <cacheFields count="20">
    <cacheField name="RANK" numFmtId="1">
      <sharedItems containsSemiMixedTypes="0" containsString="0" containsNumber="1" containsInteger="1" minValue="1" maxValue="94"/>
    </cacheField>
    <cacheField name="SCHOOL" numFmtId="0">
      <sharedItems count="103">
        <s v="ABRA VALLEY COLLEGE"/>
        <s v="ADAMSON UNIVERSITY"/>
        <s v="AKLAN STATE UNIVERSITY- KALIBO"/>
        <s v="AQUINAS UNIVERSITY"/>
        <s v="ARAULLO UNIVERSITY"/>
        <s v="ATENEO DE DAVAO UNIVERSITY"/>
        <s v="BATAAN PENINSULA STATE U- MAIN CAMPUS(FOR BNSAT)"/>
        <s v="BATANGAS STATE UNIVERSITY - ALANGILAN"/>
        <s v="BATANGAS STATE UNIVERSITY- BATANGAS CITY (PBMIT)"/>
        <s v="BICOL STATE COLLEGE OF APPLIED SCIENCES AND TECH- (FOR CSPC)"/>
        <s v="BICOL UNIVERSITY IND'L TECH.(BUCIT)-LEGAZPI"/>
        <s v="BICOL UNIVERSITY-LEGAZPI"/>
        <s v="BOHOL ISLAND STATE_x000a_UNIVERSITY (FOR.CVSCAFT)- TAGBILARAN"/>
        <s v="BULACAN STATE UNIVERSITY (for.BCAT)-MALOLOS"/>
        <s v="CAGAYAN DE ORO COLLEGE"/>
        <s v="CAPIZ STATE UNIVERSITY (CIT)(PSPC)-MAIN CAMPUS"/>
        <s v="CAVITE STATE UNIVERSITY (DON SEVERINO AGR'L. COLL.)"/>
        <s v="CEBU INSTITUTE OF TECHNOLOGY - UNIVERSITY"/>
        <s v="CENTRAL COLLEGES OF THE PHILIPPINES"/>
        <s v="COLUMBAN COLLEGE- OLONGAPO CITY"/>
        <s v="DE LA SALLE UNIVERSITY- COLLEGE OF SAINT BENILDE"/>
        <s v="DE LA SALLE UNIVERSITY- DASMARIÑAS"/>
        <s v="DIVINE WORD COLLEGE OF CALAPAN"/>
        <s v="DIVINE WORD COLLEGE OF LAOAG"/>
        <s v="DON BOSCO TECHNICAL COLLEGE-MANDALUYONG"/>
        <s v="DON HONORIO VENTURA_x000a_TECHNOLOGICAL STATE UNIVERSITY"/>
        <s v="EASTERN VISAYAS STATE UNIVERSITY (for.L.I.T.)TACLOBAN"/>
        <s v="EULOGIO (AMANG) RODRIGUEZ_x000a_INSTITUTE OF SCIENCE &amp; TECHNOLOGY"/>
        <s v="FAR EASTERN UNIVERSITY- MANILA"/>
        <s v="FEATI UNIVERSITY"/>
        <s v="FEU-INSTITUTE OF TECHNOLOGY(FOR. FEU-EAST_x000a_ASIA COLL)"/>
        <s v="FOUNDATION UNIVERSITY"/>
        <s v="HOLY ANGEL UNIVERSITY"/>
        <s v="ILOILO SCIENCE &amp; TECH. UNIV.(FOR WVCST)-MAIN CAMPUS"/>
        <s v="ISABELA STATE UNIVERSITY- ILAGAN"/>
        <s v="LA CONSOLACION COLLEGE- BACOLOD CITY"/>
        <s v="LA SALLE UNIVERSITY (for.IMMA.CONCEPCION-LA SALLE)"/>
        <s v="LYCEUM NORTHWESTERN UNIV- DAGUPAN CITY"/>
        <s v="LYCEUM OF ILIGAN FOUNDATION"/>
        <s v="MANUEL L. QUEZON UNIVERSITY"/>
        <s v="MANUEL S. ENVERGA UNIV. FOUNDATION-LUCENA CITY"/>
        <s v="MAPUA UNIVERSITY (FOR. M.I.T.) - MANILA"/>
        <s v="MINDANAO POLYTECHNIC STATE COLLEGE (DMMMPSC)"/>
        <s v="MINDANAO UNIVERSITY OF SCIENCE &amp; TECHNOLOGY-CDO"/>
        <s v="NATIONAL COLLEGE OF SCIENCE &amp; TECHNOLOGY-DASMARINAS"/>
        <s v="NATIONAL UNIVERSITY-MANILA"/>
        <s v="NEGROS ORIENTAL STATE UNIVERSITY (CVPC)-DUMAGUETE"/>
        <s v="NORTHWESTERN UNIVERSITY"/>
        <s v="NOTRE DAME OF DADIANGAS UNIVERSITY, INC"/>
        <s v="NUEVA ECIJA UNIVERSITY OF_x000a_SCIENCE &amp; TECHNOLOGY- CABANATUAN)"/>
        <s v="PALAWAN STATE UNIVERSITY-P. PRINCESA"/>
        <s v="PAMANTASAN NG LUNGSOD NG MAYNILA"/>
        <s v="PANGASINAN STATE UNIVERSITY- URDANETA"/>
        <s v="POLYTECHNIC UNIVERSITY OF THE PHILIPPINES-MAIN-STA. MESA"/>
        <s v="RIZAL TECHNOLOGICAL UNIVERSITY"/>
        <s v="SAINT JOSEPH INSTITUTE OF TECHNOLOGY"/>
        <s v="SAINT LOUIS COLLEGE OF SAN FERNANDO"/>
        <s v="SAINT LOUIS UNIVERSITY"/>
        <s v="SAINT MARY'S UNIVERSITY"/>
        <s v="SILLIMAN UNIVERSITY"/>
        <s v="SORSOGON STATE COLLEGE- SORSOGON"/>
        <s v="SOUTHERN CITY COLLEGES"/>
        <s v="SOUTHERN LEYTE STATE_x000a_COLLEGE OF SCIENCE &amp; TECH.- BONTOC"/>
        <s v="SURIGAO EDUCATION CENTER"/>
        <s v="TARLAC STATE UNIVERSITY (TARLAC COLLEGE OF TECH.)"/>
        <s v="TECHNOLOGICAL INSTITUTE OF THE PHILIPPINES-MANILA"/>
        <s v="TECHNOLOGICAL INSTITUTE OF THE PHILIPPINES-QUEZON CITY"/>
        <s v="TECHNOLOGICAL UNIVERSITY OF THE PHILIPPINES-MANILA"/>
        <s v="UNIVERSITY OF ANTIQUE- SIBALOM"/>
        <s v="UNIVERSITY OF BAGUIO"/>
        <s v="UNIVERSITY OF BOHOL"/>
        <s v="UNIVERSITY OF LA SALETTE- SANTIAGO"/>
        <s v="UNIVERSITY OF LUZON (LUZON COLL.)"/>
        <s v="UNIVERSITY OF MINDANAO- DAVAO CITY"/>
        <s v="UNIVERSITY OF MINDANAO- GUIANGA JUNIOR COLLEGE"/>
        <s v="UNIVERSITY OF NORTHEASTERN PHILIPPINES"/>
        <s v="UNIVERSITY OF NORTHERN PHILIPPINES-VIGAN"/>
        <s v="UNIVERSITY OF NUEVA CACERES"/>
        <s v="UNIVERSITY OF PANGASINAN"/>
        <s v="UNIVERSITY OF PERPETUAL HELP RIZAL-CALAMBA CAMPUS"/>
        <s v="UNIVERSITY OF SAINT ANTHONY"/>
        <s v="UNIVERSITY OF SAINT LOUIS- TUGUEGARAO"/>
        <s v="UNIVERSITY OF SAN AGUSTIN"/>
        <s v="UNIVERSITY OF SAN CARLOS"/>
        <s v="UNIVERSITY OF SANTO TOMAS"/>
        <s v="UNIVERSITY OF SOUTHERN PHILIPPINES"/>
        <s v="UNIVERSITY OF THE ASSUMPTION"/>
        <s v="UNIVERSITY OF THE CORDILLERAS (for.BAGUIO C.F.)"/>
        <s v="UNIVERSITY OF THE EAST- CALOOCAN"/>
        <s v="UNIVERSITY OF THE PHILIPPINES- DILIMAN"/>
        <s v="UNIVERSITY OF THE PHILIPPINES- MINDANAO"/>
        <s v="UNIVERSITY OF THE VISAYAS- CEBU CITY"/>
        <s v="URDANETA CITY UNIVERSITY (CCU)"/>
        <s v="WESTERN MINDANAO STATE U- ZAMBOANGA CITY"/>
        <s v="AKLAN STATE UNIVERSITY-KALIBO"/>
        <s v="BATAAN PENINSULA STATE U- ORANI (FOR BPSC)"/>
        <s v="BOHOL ISLAND STATE UNIVERSITY (FOR.CVSCAFT)- TAGBILARAN"/>
        <s v="COLUMBAN COLLEGE-OLONGAPO CITY"/>
        <s v="DON HONORIO VENTURA TECHNOLOGICAL STATE UNIVERSITY"/>
        <s v="EULOGIO (AMANG) RODRIGUEZ INSTITUTE OF SCIENCE &amp; TECHNOLOGY"/>
        <s v="NOTRE DAME OF MARBEL UNIVERSITY"/>
        <s v="NUEVA ECIJA UNIVERSITY OF SCIENCE &amp; TECHNOLOGY- CABANATUAN)"/>
        <s v="UNIVERSITY OF ANTIQUE-SIBALOM"/>
      </sharedItems>
    </cacheField>
    <cacheField name="FT_PASSED" numFmtId="1">
      <sharedItems containsSemiMixedTypes="0" containsString="0" containsNumber="1" containsInteger="1" minValue="0" maxValue="181"/>
    </cacheField>
    <cacheField name="FT_FAILED" numFmtId="1">
      <sharedItems containsSemiMixedTypes="0" containsString="0" containsNumber="1" containsInteger="1" minValue="0" maxValue="35"/>
    </cacheField>
    <cacheField name="FT_TOTAL" numFmtId="1">
      <sharedItems containsSemiMixedTypes="0" containsString="0" containsNumber="1" containsInteger="1" minValue="0" maxValue="189"/>
    </cacheField>
    <cacheField name="FT_%PASSED" numFmtId="10">
      <sharedItems containsSemiMixedTypes="0" containsString="0" containsNumber="1" minValue="0" maxValue="1"/>
    </cacheField>
    <cacheField name="FT_AB" numFmtId="43">
      <sharedItems containsSemiMixedTypes="0" containsString="0" containsNumber="1" minValue="0" maxValue="181.00530000000001"/>
    </cacheField>
    <cacheField name="R_PASSED" numFmtId="1">
      <sharedItems containsSemiMixedTypes="0" containsString="0" containsNumber="1" containsInteger="1" minValue="0" maxValue="34"/>
    </cacheField>
    <cacheField name="R_FAILED" numFmtId="1">
      <sharedItems containsSemiMixedTypes="0" containsString="0" containsNumber="1" containsInteger="1" minValue="0" maxValue="43"/>
    </cacheField>
    <cacheField name="R_TOTAL" numFmtId="1">
      <sharedItems containsSemiMixedTypes="0" containsString="0" containsNumber="1" containsInteger="1" minValue="0" maxValue="77"/>
    </cacheField>
    <cacheField name="R_ PASSED" numFmtId="10">
      <sharedItems containsSemiMixedTypes="0" containsString="0" containsNumber="1" minValue="0" maxValue="1"/>
    </cacheField>
    <cacheField name="R_AB" numFmtId="43">
      <sharedItems containsSemiMixedTypes="0" containsString="0" containsNumber="1" minValue="0" maxValue="34.0032"/>
    </cacheField>
    <cacheField name="OP_PASSED" numFmtId="1">
      <sharedItems containsSemiMixedTypes="0" containsString="0" containsNumber="1" containsInteger="1" minValue="0" maxValue="195"/>
    </cacheField>
    <cacheField name="OP_FAILED" numFmtId="1">
      <sharedItems containsSemiMixedTypes="0" containsString="0" containsNumber="1" containsInteger="1" minValue="0" maxValue="70"/>
    </cacheField>
    <cacheField name="OP_TAL" numFmtId="1">
      <sharedItems containsSemiMixedTypes="0" containsString="0" containsNumber="1" containsInteger="1" minValue="1" maxValue="210"/>
    </cacheField>
    <cacheField name="OP_%PASSED" numFmtId="10">
      <sharedItems containsSemiMixedTypes="0" containsString="0" containsNumber="1" minValue="0" maxValue="1"/>
    </cacheField>
    <cacheField name="OP_AB" numFmtId="43">
      <sharedItems containsSemiMixedTypes="0" containsString="0" containsNumber="1" minValue="0" maxValue="195.006"/>
    </cacheField>
    <cacheField name="WM_FT" numFmtId="0" formula="FT_AB/FT_TOTAL" databaseField="0"/>
    <cacheField name="WM_R" numFmtId="0" formula="R_AB/R_TOTAL" databaseField="0"/>
    <cacheField name="WM_OP" numFmtId="0" formula="OP_AB/OP_TAL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">
  <r>
    <n v="1"/>
    <x v="0"/>
    <n v="0"/>
    <n v="1"/>
    <n v="1"/>
    <n v="0"/>
    <n v="0"/>
    <n v="0"/>
    <n v="1"/>
    <n v="1"/>
    <n v="0"/>
    <n v="0"/>
    <n v="0"/>
    <n v="2"/>
    <n v="2"/>
    <n v="0"/>
    <n v="0"/>
  </r>
  <r>
    <n v="2"/>
    <x v="1"/>
    <n v="43"/>
    <n v="14"/>
    <n v="57"/>
    <n v="0.75439999999999996"/>
    <n v="43.000799999999998"/>
    <n v="13"/>
    <n v="18"/>
    <n v="31"/>
    <n v="0.4194"/>
    <n v="13.0014"/>
    <n v="56"/>
    <n v="32"/>
    <n v="88"/>
    <n v="0.63639999999999997"/>
    <n v="56.0032"/>
  </r>
  <r>
    <n v="3"/>
    <x v="2"/>
    <n v="6"/>
    <n v="0"/>
    <n v="6"/>
    <n v="1"/>
    <n v="6"/>
    <n v="2"/>
    <n v="1"/>
    <n v="3"/>
    <n v="0.66669999999999996"/>
    <n v="2.0000999999999998"/>
    <n v="8"/>
    <n v="1"/>
    <n v="9"/>
    <n v="0.88890000000000002"/>
    <n v="8.0000999999999998"/>
  </r>
  <r>
    <n v="4"/>
    <x v="3"/>
    <n v="3"/>
    <n v="5"/>
    <n v="8"/>
    <n v="0.375"/>
    <n v="3"/>
    <n v="4"/>
    <n v="19"/>
    <n v="23"/>
    <n v="0.1739"/>
    <n v="3.9996999999999998"/>
    <n v="7"/>
    <n v="24"/>
    <n v="31"/>
    <n v="0.2258"/>
    <n v="6.9998000000000005"/>
  </r>
  <r>
    <n v="5"/>
    <x v="4"/>
    <n v="0"/>
    <n v="1"/>
    <n v="1"/>
    <n v="0"/>
    <n v="0"/>
    <n v="0"/>
    <n v="4"/>
    <n v="4"/>
    <n v="0"/>
    <n v="0"/>
    <n v="0"/>
    <n v="5"/>
    <n v="5"/>
    <n v="0"/>
    <n v="0"/>
  </r>
  <r>
    <n v="6"/>
    <x v="5"/>
    <n v="40"/>
    <n v="4"/>
    <n v="44"/>
    <n v="0.90910000000000002"/>
    <n v="40.000399999999999"/>
    <n v="0"/>
    <n v="1"/>
    <n v="1"/>
    <n v="0"/>
    <n v="0"/>
    <n v="40"/>
    <n v="5"/>
    <n v="45"/>
    <n v="0.88890000000000002"/>
    <n v="40.000500000000002"/>
  </r>
  <r>
    <n v="7"/>
    <x v="6"/>
    <n v="21"/>
    <n v="13"/>
    <n v="34"/>
    <n v="0.61760000000000004"/>
    <n v="20.9984"/>
    <n v="1"/>
    <n v="5"/>
    <n v="6"/>
    <n v="0.16669999999999999"/>
    <n v="1.0002"/>
    <n v="22"/>
    <n v="18"/>
    <n v="40"/>
    <n v="0.55000000000000004"/>
    <n v="22"/>
  </r>
  <r>
    <n v="8"/>
    <x v="7"/>
    <n v="24"/>
    <n v="4"/>
    <n v="28"/>
    <n v="0.85709999999999997"/>
    <n v="23.998799999999999"/>
    <n v="3"/>
    <n v="12"/>
    <n v="15"/>
    <n v="0.2"/>
    <n v="3"/>
    <n v="27"/>
    <n v="16"/>
    <n v="43"/>
    <n v="0.62790000000000001"/>
    <n v="26.999700000000001"/>
  </r>
  <r>
    <n v="9"/>
    <x v="8"/>
    <n v="1"/>
    <n v="0"/>
    <n v="1"/>
    <n v="1"/>
    <n v="1"/>
    <n v="0"/>
    <n v="0"/>
    <n v="0"/>
    <n v="0"/>
    <n v="0"/>
    <n v="1"/>
    <n v="0"/>
    <n v="1"/>
    <n v="1"/>
    <n v="1"/>
  </r>
  <r>
    <n v="10"/>
    <x v="9"/>
    <n v="26"/>
    <n v="5"/>
    <n v="31"/>
    <n v="0.8387"/>
    <n v="25.999700000000001"/>
    <n v="4"/>
    <n v="8"/>
    <n v="12"/>
    <n v="0.33329999999999999"/>
    <n v="3.9996"/>
    <n v="30"/>
    <n v="13"/>
    <n v="43"/>
    <n v="0.69769999999999999"/>
    <n v="30.001100000000001"/>
  </r>
  <r>
    <n v="11"/>
    <x v="10"/>
    <n v="2"/>
    <n v="0"/>
    <n v="2"/>
    <n v="1"/>
    <n v="2"/>
    <n v="1"/>
    <n v="1"/>
    <n v="2"/>
    <n v="0.5"/>
    <n v="1"/>
    <n v="3"/>
    <n v="1"/>
    <n v="4"/>
    <n v="0.75"/>
    <n v="3"/>
  </r>
  <r>
    <n v="12"/>
    <x v="11"/>
    <n v="25"/>
    <n v="3"/>
    <n v="28"/>
    <n v="0.89290000000000003"/>
    <n v="25.001200000000001"/>
    <n v="12"/>
    <n v="15"/>
    <n v="27"/>
    <n v="0.44440000000000002"/>
    <n v="11.998800000000001"/>
    <n v="37"/>
    <n v="18"/>
    <n v="55"/>
    <n v="0.67269999999999996"/>
    <n v="36.9985"/>
  </r>
  <r>
    <n v="13"/>
    <x v="12"/>
    <n v="16"/>
    <n v="3"/>
    <n v="19"/>
    <n v="0.84209999999999996"/>
    <n v="15.999899999999998"/>
    <n v="0"/>
    <n v="6"/>
    <n v="6"/>
    <n v="0"/>
    <n v="0"/>
    <n v="16"/>
    <n v="9"/>
    <n v="25"/>
    <n v="0.64"/>
    <n v="16"/>
  </r>
  <r>
    <n v="14"/>
    <x v="13"/>
    <n v="49"/>
    <n v="11"/>
    <n v="60"/>
    <n v="0.81669999999999998"/>
    <n v="49.001999999999995"/>
    <n v="10"/>
    <n v="5"/>
    <n v="15"/>
    <n v="0.66669999999999996"/>
    <n v="10.000499999999999"/>
    <n v="59"/>
    <n v="16"/>
    <n v="75"/>
    <n v="0.78669999999999995"/>
    <n v="59.002499999999998"/>
  </r>
  <r>
    <n v="15"/>
    <x v="14"/>
    <n v="3"/>
    <n v="1"/>
    <n v="4"/>
    <n v="0.75"/>
    <n v="3"/>
    <n v="4"/>
    <n v="14"/>
    <n v="18"/>
    <n v="0.22220000000000001"/>
    <n v="3.9996"/>
    <n v="7"/>
    <n v="15"/>
    <n v="22"/>
    <n v="0.31819999999999998"/>
    <n v="7.0004"/>
  </r>
  <r>
    <n v="16"/>
    <x v="15"/>
    <n v="4"/>
    <n v="6"/>
    <n v="10"/>
    <n v="0.4"/>
    <n v="4"/>
    <n v="3"/>
    <n v="4"/>
    <n v="7"/>
    <n v="0.42859999999999998"/>
    <n v="3.0002"/>
    <n v="7"/>
    <n v="10"/>
    <n v="17"/>
    <n v="0.4118"/>
    <n v="7.0006000000000004"/>
  </r>
  <r>
    <n v="17"/>
    <x v="16"/>
    <n v="8"/>
    <n v="0"/>
    <n v="8"/>
    <n v="1"/>
    <n v="8"/>
    <n v="0"/>
    <n v="1"/>
    <n v="1"/>
    <n v="0"/>
    <n v="0"/>
    <n v="8"/>
    <n v="1"/>
    <n v="9"/>
    <n v="0.88890000000000002"/>
    <n v="8.0000999999999998"/>
  </r>
  <r>
    <n v="18"/>
    <x v="17"/>
    <n v="44"/>
    <n v="12"/>
    <n v="56"/>
    <n v="0.78569999999999995"/>
    <n v="43.999199999999995"/>
    <n v="15"/>
    <n v="5"/>
    <n v="20"/>
    <n v="0.75"/>
    <n v="15"/>
    <n v="59"/>
    <n v="17"/>
    <n v="76"/>
    <n v="0.77629999999999999"/>
    <n v="58.998800000000003"/>
  </r>
  <r>
    <n v="19"/>
    <x v="18"/>
    <n v="1"/>
    <n v="2"/>
    <n v="3"/>
    <n v="0.33329999999999999"/>
    <n v="0.99990000000000001"/>
    <n v="6"/>
    <n v="5"/>
    <n v="11"/>
    <n v="0.54549999999999998"/>
    <n v="6.0004999999999997"/>
    <n v="7"/>
    <n v="7"/>
    <n v="14"/>
    <n v="0.5"/>
    <n v="7"/>
  </r>
  <r>
    <n v="20"/>
    <x v="19"/>
    <n v="11"/>
    <n v="1"/>
    <n v="12"/>
    <n v="0.91669999999999996"/>
    <n v="11.000399999999999"/>
    <n v="2"/>
    <n v="6"/>
    <n v="8"/>
    <n v="0.25"/>
    <n v="2"/>
    <n v="13"/>
    <n v="7"/>
    <n v="20"/>
    <n v="0.65"/>
    <n v="13"/>
  </r>
  <r>
    <n v="21"/>
    <x v="20"/>
    <n v="38"/>
    <n v="6"/>
    <n v="44"/>
    <n v="0.86360000000000003"/>
    <n v="37.998400000000004"/>
    <n v="9"/>
    <n v="2"/>
    <n v="11"/>
    <n v="0.81820000000000004"/>
    <n v="9.0001999999999995"/>
    <n v="47"/>
    <n v="8"/>
    <n v="55"/>
    <n v="0.85450000000000004"/>
    <n v="46.997500000000002"/>
  </r>
  <r>
    <n v="22"/>
    <x v="21"/>
    <n v="23"/>
    <n v="3"/>
    <n v="26"/>
    <n v="0.88460000000000005"/>
    <n v="22.999600000000001"/>
    <n v="2"/>
    <n v="1"/>
    <n v="3"/>
    <n v="0.66669999999999996"/>
    <n v="2.0000999999999998"/>
    <n v="25"/>
    <n v="4"/>
    <n v="29"/>
    <n v="0.86209999999999998"/>
    <n v="25.000899999999998"/>
  </r>
  <r>
    <n v="23"/>
    <x v="22"/>
    <n v="8"/>
    <n v="3"/>
    <n v="11"/>
    <n v="0.72729999999999995"/>
    <n v="8.0002999999999993"/>
    <n v="2"/>
    <n v="0"/>
    <n v="2"/>
    <n v="1"/>
    <n v="2"/>
    <n v="10"/>
    <n v="3"/>
    <n v="13"/>
    <n v="0.76919999999999999"/>
    <n v="9.9995999999999992"/>
  </r>
  <r>
    <n v="24"/>
    <x v="23"/>
    <n v="3"/>
    <n v="2"/>
    <n v="5"/>
    <n v="0.6"/>
    <n v="3"/>
    <n v="2"/>
    <n v="4"/>
    <n v="6"/>
    <n v="0.33329999999999999"/>
    <n v="1.9998"/>
    <n v="5"/>
    <n v="6"/>
    <n v="11"/>
    <n v="0.45450000000000002"/>
    <n v="4.9995000000000003"/>
  </r>
  <r>
    <n v="25"/>
    <x v="24"/>
    <n v="2"/>
    <n v="0"/>
    <n v="2"/>
    <n v="1"/>
    <n v="2"/>
    <n v="1"/>
    <n v="0"/>
    <n v="1"/>
    <n v="1"/>
    <n v="1"/>
    <n v="3"/>
    <n v="0"/>
    <n v="3"/>
    <n v="1"/>
    <n v="3"/>
  </r>
  <r>
    <n v="26"/>
    <x v="25"/>
    <n v="48"/>
    <n v="18"/>
    <n v="66"/>
    <n v="0.72729999999999995"/>
    <n v="48.001799999999996"/>
    <n v="7"/>
    <n v="19"/>
    <n v="26"/>
    <n v="0.26919999999999999"/>
    <n v="6.9992000000000001"/>
    <n v="55"/>
    <n v="37"/>
    <n v="92"/>
    <n v="0.5978"/>
    <n v="54.997599999999998"/>
  </r>
  <r>
    <n v="27"/>
    <x v="26"/>
    <n v="28"/>
    <n v="11"/>
    <n v="39"/>
    <n v="0.71789999999999998"/>
    <n v="27.998100000000001"/>
    <n v="6"/>
    <n v="16"/>
    <n v="22"/>
    <n v="0.2727"/>
    <n v="5.9993999999999996"/>
    <n v="34"/>
    <n v="27"/>
    <n v="61"/>
    <n v="0.55740000000000001"/>
    <n v="34.001400000000004"/>
  </r>
  <r>
    <n v="28"/>
    <x v="27"/>
    <n v="6"/>
    <n v="2"/>
    <n v="8"/>
    <n v="0.75"/>
    <n v="6"/>
    <n v="1"/>
    <n v="6"/>
    <n v="7"/>
    <n v="0.1429"/>
    <n v="1.0003"/>
    <n v="7"/>
    <n v="8"/>
    <n v="15"/>
    <n v="0.4667"/>
    <n v="7.0004999999999997"/>
  </r>
  <r>
    <n v="29"/>
    <x v="28"/>
    <n v="100"/>
    <n v="35"/>
    <n v="135"/>
    <n v="0.74070000000000003"/>
    <n v="99.994500000000002"/>
    <n v="27"/>
    <n v="35"/>
    <n v="62"/>
    <n v="0.4355"/>
    <n v="27.001000000000001"/>
    <n v="127"/>
    <n v="70"/>
    <n v="197"/>
    <n v="0.64470000000000005"/>
    <n v="127.00590000000001"/>
  </r>
  <r>
    <n v="30"/>
    <x v="29"/>
    <n v="3"/>
    <n v="3"/>
    <n v="6"/>
    <n v="0.5"/>
    <n v="3"/>
    <n v="2"/>
    <n v="1"/>
    <n v="3"/>
    <n v="0.66669999999999996"/>
    <n v="2.0000999999999998"/>
    <n v="5"/>
    <n v="4"/>
    <n v="9"/>
    <n v="0.55559999999999998"/>
    <n v="5.0004"/>
  </r>
  <r>
    <n v="31"/>
    <x v="30"/>
    <n v="0"/>
    <n v="0"/>
    <n v="0"/>
    <n v="0"/>
    <n v="0"/>
    <n v="0"/>
    <n v="1"/>
    <n v="1"/>
    <n v="0"/>
    <n v="0"/>
    <n v="0"/>
    <n v="1"/>
    <n v="1"/>
    <n v="0"/>
    <n v="0"/>
  </r>
  <r>
    <n v="32"/>
    <x v="31"/>
    <n v="4"/>
    <n v="1"/>
    <n v="5"/>
    <n v="0.8"/>
    <n v="4"/>
    <n v="1"/>
    <n v="0"/>
    <n v="1"/>
    <n v="1"/>
    <n v="1"/>
    <n v="5"/>
    <n v="1"/>
    <n v="6"/>
    <n v="0.83330000000000004"/>
    <n v="4.9998000000000005"/>
  </r>
  <r>
    <n v="33"/>
    <x v="32"/>
    <n v="52"/>
    <n v="16"/>
    <n v="68"/>
    <n v="0.76470000000000005"/>
    <n v="51.999600000000001"/>
    <n v="12"/>
    <n v="3"/>
    <n v="15"/>
    <n v="0.8"/>
    <n v="12"/>
    <n v="64"/>
    <n v="19"/>
    <n v="83"/>
    <n v="0.77110000000000001"/>
    <n v="64.001300000000001"/>
  </r>
  <r>
    <n v="34"/>
    <x v="33"/>
    <n v="11"/>
    <n v="4"/>
    <n v="15"/>
    <n v="0.73329999999999995"/>
    <n v="10.999499999999999"/>
    <n v="1"/>
    <n v="5"/>
    <n v="6"/>
    <n v="0.16669999999999999"/>
    <n v="1.0002"/>
    <n v="12"/>
    <n v="9"/>
    <n v="21"/>
    <n v="0.57140000000000002"/>
    <n v="11.9994"/>
  </r>
  <r>
    <n v="35"/>
    <x v="34"/>
    <n v="5"/>
    <n v="1"/>
    <n v="6"/>
    <n v="0.83330000000000004"/>
    <n v="4.9998000000000005"/>
    <n v="1"/>
    <n v="2"/>
    <n v="3"/>
    <n v="0.33329999999999999"/>
    <n v="0.99990000000000001"/>
    <n v="6"/>
    <n v="3"/>
    <n v="9"/>
    <n v="0.66669999999999996"/>
    <n v="6.0002999999999993"/>
  </r>
  <r>
    <n v="36"/>
    <x v="35"/>
    <n v="28"/>
    <n v="17"/>
    <n v="45"/>
    <n v="0.62219999999999998"/>
    <n v="27.998999999999999"/>
    <n v="7"/>
    <n v="15"/>
    <n v="22"/>
    <n v="0.31819999999999998"/>
    <n v="7.0004"/>
    <n v="35"/>
    <n v="32"/>
    <n v="67"/>
    <n v="0.52239999999999998"/>
    <n v="35.000799999999998"/>
  </r>
  <r>
    <n v="37"/>
    <x v="36"/>
    <n v="5"/>
    <n v="1"/>
    <n v="6"/>
    <n v="0.83330000000000004"/>
    <n v="4.9998000000000005"/>
    <n v="2"/>
    <n v="1"/>
    <n v="3"/>
    <n v="0.66669999999999996"/>
    <n v="2.0000999999999998"/>
    <n v="7"/>
    <n v="2"/>
    <n v="9"/>
    <n v="0.77780000000000005"/>
    <n v="7.0002000000000004"/>
  </r>
  <r>
    <n v="38"/>
    <x v="37"/>
    <n v="5"/>
    <n v="12"/>
    <n v="17"/>
    <n v="0.29409999999999997"/>
    <n v="4.9996999999999998"/>
    <n v="4"/>
    <n v="2"/>
    <n v="6"/>
    <n v="0.66669999999999996"/>
    <n v="4.0001999999999995"/>
    <n v="9"/>
    <n v="14"/>
    <n v="23"/>
    <n v="0.39129999999999998"/>
    <n v="8.9999000000000002"/>
  </r>
  <r>
    <n v="39"/>
    <x v="38"/>
    <n v="0"/>
    <n v="3"/>
    <n v="3"/>
    <n v="0"/>
    <n v="0"/>
    <n v="0"/>
    <n v="3"/>
    <n v="3"/>
    <n v="0"/>
    <n v="0"/>
    <n v="0"/>
    <n v="6"/>
    <n v="6"/>
    <n v="0"/>
    <n v="0"/>
  </r>
  <r>
    <n v="40"/>
    <x v="39"/>
    <n v="3"/>
    <n v="14"/>
    <n v="17"/>
    <n v="0.17649999999999999"/>
    <n v="3.0004999999999997"/>
    <n v="4"/>
    <n v="11"/>
    <n v="15"/>
    <n v="0.26669999999999999"/>
    <n v="4.0004999999999997"/>
    <n v="7"/>
    <n v="25"/>
    <n v="32"/>
    <n v="0.21879999999999999"/>
    <n v="7.0015999999999998"/>
  </r>
  <r>
    <n v="41"/>
    <x v="40"/>
    <n v="9"/>
    <n v="5"/>
    <n v="14"/>
    <n v="0.64290000000000003"/>
    <n v="9.0006000000000004"/>
    <n v="3"/>
    <n v="5"/>
    <n v="8"/>
    <n v="0.375"/>
    <n v="3"/>
    <n v="12"/>
    <n v="10"/>
    <n v="22"/>
    <n v="0.54549999999999998"/>
    <n v="12.000999999999999"/>
  </r>
  <r>
    <n v="42"/>
    <x v="41"/>
    <n v="28"/>
    <n v="5"/>
    <n v="33"/>
    <n v="0.84850000000000003"/>
    <n v="28.000500000000002"/>
    <n v="9"/>
    <n v="2"/>
    <n v="11"/>
    <n v="0.81820000000000004"/>
    <n v="9.0001999999999995"/>
    <n v="37"/>
    <n v="7"/>
    <n v="44"/>
    <n v="0.84089999999999998"/>
    <n v="36.999600000000001"/>
  </r>
  <r>
    <n v="43"/>
    <x v="42"/>
    <n v="0"/>
    <n v="0"/>
    <n v="0"/>
    <n v="0"/>
    <n v="0"/>
    <n v="1"/>
    <n v="0"/>
    <n v="1"/>
    <n v="1"/>
    <n v="1"/>
    <n v="1"/>
    <n v="0"/>
    <n v="1"/>
    <n v="1"/>
    <n v="1"/>
  </r>
  <r>
    <n v="44"/>
    <x v="43"/>
    <n v="7"/>
    <n v="3"/>
    <n v="10"/>
    <n v="0.7"/>
    <n v="7"/>
    <n v="2"/>
    <n v="0"/>
    <n v="2"/>
    <n v="1"/>
    <n v="2"/>
    <n v="9"/>
    <n v="3"/>
    <n v="12"/>
    <n v="0.75"/>
    <n v="9"/>
  </r>
  <r>
    <n v="45"/>
    <x v="44"/>
    <n v="1"/>
    <n v="2"/>
    <n v="3"/>
    <n v="0.33329999999999999"/>
    <n v="0.99990000000000001"/>
    <n v="3"/>
    <n v="2"/>
    <n v="5"/>
    <n v="0.6"/>
    <n v="3"/>
    <n v="4"/>
    <n v="4"/>
    <n v="8"/>
    <n v="0.5"/>
    <n v="4"/>
  </r>
  <r>
    <n v="46"/>
    <x v="45"/>
    <n v="27"/>
    <n v="11"/>
    <n v="38"/>
    <n v="0.71050000000000002"/>
    <n v="26.999000000000002"/>
    <n v="4"/>
    <n v="16"/>
    <n v="20"/>
    <n v="0.2"/>
    <n v="4"/>
    <n v="31"/>
    <n v="27"/>
    <n v="58"/>
    <n v="0.53449999999999998"/>
    <n v="31.000999999999998"/>
  </r>
  <r>
    <n v="47"/>
    <x v="46"/>
    <n v="1"/>
    <n v="1"/>
    <n v="2"/>
    <n v="0.5"/>
    <n v="1"/>
    <n v="1"/>
    <n v="1"/>
    <n v="2"/>
    <n v="0.5"/>
    <n v="1"/>
    <n v="2"/>
    <n v="2"/>
    <n v="4"/>
    <n v="0.5"/>
    <n v="2"/>
  </r>
  <r>
    <n v="48"/>
    <x v="47"/>
    <n v="8"/>
    <n v="2"/>
    <n v="10"/>
    <n v="0.8"/>
    <n v="8"/>
    <n v="1"/>
    <n v="3"/>
    <n v="4"/>
    <n v="0.25"/>
    <n v="1"/>
    <n v="9"/>
    <n v="5"/>
    <n v="14"/>
    <n v="0.64290000000000003"/>
    <n v="9.0006000000000004"/>
  </r>
  <r>
    <n v="49"/>
    <x v="48"/>
    <n v="10"/>
    <n v="3"/>
    <n v="13"/>
    <n v="0.76919999999999999"/>
    <n v="9.9995999999999992"/>
    <n v="3"/>
    <n v="2"/>
    <n v="5"/>
    <n v="0.6"/>
    <n v="3"/>
    <n v="13"/>
    <n v="5"/>
    <n v="18"/>
    <n v="0.72219999999999995"/>
    <n v="12.999599999999999"/>
  </r>
  <r>
    <n v="50"/>
    <x v="49"/>
    <n v="19"/>
    <n v="9"/>
    <n v="28"/>
    <n v="0.67859999999999998"/>
    <n v="19.000799999999998"/>
    <n v="5"/>
    <n v="12"/>
    <n v="17"/>
    <n v="0.29409999999999997"/>
    <n v="4.9996999999999998"/>
    <n v="24"/>
    <n v="21"/>
    <n v="45"/>
    <n v="0.5333"/>
    <n v="23.9985"/>
  </r>
  <r>
    <n v="51"/>
    <x v="50"/>
    <n v="4"/>
    <n v="6"/>
    <n v="10"/>
    <n v="0.4"/>
    <n v="4"/>
    <n v="4"/>
    <n v="3"/>
    <n v="7"/>
    <n v="0.57140000000000002"/>
    <n v="3.9998"/>
    <n v="8"/>
    <n v="9"/>
    <n v="17"/>
    <n v="0.47060000000000002"/>
    <n v="8.0001999999999995"/>
  </r>
  <r>
    <n v="52"/>
    <x v="51"/>
    <n v="42"/>
    <n v="3"/>
    <n v="45"/>
    <n v="0.93330000000000002"/>
    <n v="41.9985"/>
    <n v="2"/>
    <n v="0"/>
    <n v="2"/>
    <n v="1"/>
    <n v="2"/>
    <n v="44"/>
    <n v="3"/>
    <n v="47"/>
    <n v="0.93620000000000003"/>
    <n v="44.001400000000004"/>
  </r>
  <r>
    <n v="53"/>
    <x v="52"/>
    <n v="1"/>
    <n v="0"/>
    <n v="1"/>
    <n v="1"/>
    <n v="1"/>
    <n v="0"/>
    <n v="0"/>
    <n v="0"/>
    <n v="0"/>
    <n v="0"/>
    <n v="1"/>
    <n v="0"/>
    <n v="1"/>
    <n v="1"/>
    <n v="1"/>
  </r>
  <r>
    <n v="54"/>
    <x v="53"/>
    <n v="54"/>
    <n v="3"/>
    <n v="57"/>
    <n v="0.94740000000000002"/>
    <n v="54.001800000000003"/>
    <n v="3"/>
    <n v="8"/>
    <n v="11"/>
    <n v="0.2727"/>
    <n v="2.9996999999999998"/>
    <n v="57"/>
    <n v="11"/>
    <n v="68"/>
    <n v="0.83819999999999995"/>
    <n v="56.997599999999998"/>
  </r>
  <r>
    <n v="55"/>
    <x v="54"/>
    <n v="11"/>
    <n v="13"/>
    <n v="24"/>
    <n v="0.45829999999999999"/>
    <n v="10.9992"/>
    <n v="2"/>
    <n v="3"/>
    <n v="5"/>
    <n v="0.4"/>
    <n v="2"/>
    <n v="13"/>
    <n v="16"/>
    <n v="29"/>
    <n v="0.44829999999999998"/>
    <n v="13.0007"/>
  </r>
  <r>
    <n v="56"/>
    <x v="55"/>
    <n v="2"/>
    <n v="0"/>
    <n v="2"/>
    <n v="1"/>
    <n v="2"/>
    <n v="2"/>
    <n v="3"/>
    <n v="5"/>
    <n v="0.4"/>
    <n v="2"/>
    <n v="4"/>
    <n v="3"/>
    <n v="7"/>
    <n v="0.57140000000000002"/>
    <n v="3.9998"/>
  </r>
  <r>
    <n v="57"/>
    <x v="56"/>
    <n v="26"/>
    <n v="5"/>
    <n v="31"/>
    <n v="0.8387"/>
    <n v="25.999700000000001"/>
    <n v="2"/>
    <n v="2"/>
    <n v="4"/>
    <n v="0.5"/>
    <n v="2"/>
    <n v="28"/>
    <n v="7"/>
    <n v="35"/>
    <n v="0.8"/>
    <n v="28"/>
  </r>
  <r>
    <n v="58"/>
    <x v="57"/>
    <n v="116"/>
    <n v="13"/>
    <n v="129"/>
    <n v="0.8992"/>
    <n v="115.99679999999999"/>
    <n v="10"/>
    <n v="10"/>
    <n v="20"/>
    <n v="0.5"/>
    <n v="10"/>
    <n v="126"/>
    <n v="23"/>
    <n v="149"/>
    <n v="0.84560000000000002"/>
    <n v="125.9944"/>
  </r>
  <r>
    <n v="59"/>
    <x v="58"/>
    <n v="13"/>
    <n v="3"/>
    <n v="16"/>
    <n v="0.8125"/>
    <n v="13"/>
    <n v="0"/>
    <n v="3"/>
    <n v="3"/>
    <n v="0"/>
    <n v="0"/>
    <n v="13"/>
    <n v="6"/>
    <n v="19"/>
    <n v="0.68420000000000003"/>
    <n v="12.9998"/>
  </r>
  <r>
    <n v="60"/>
    <x v="59"/>
    <n v="7"/>
    <n v="0"/>
    <n v="7"/>
    <n v="1"/>
    <n v="7"/>
    <n v="0"/>
    <n v="0"/>
    <n v="0"/>
    <n v="0"/>
    <n v="0"/>
    <n v="7"/>
    <n v="0"/>
    <n v="7"/>
    <n v="1"/>
    <n v="7"/>
  </r>
  <r>
    <n v="61"/>
    <x v="60"/>
    <n v="8"/>
    <n v="13"/>
    <n v="21"/>
    <n v="0.38100000000000001"/>
    <n v="8.0009999999999994"/>
    <n v="9"/>
    <n v="17"/>
    <n v="26"/>
    <n v="0.34620000000000001"/>
    <n v="9.0012000000000008"/>
    <n v="17"/>
    <n v="30"/>
    <n v="47"/>
    <n v="0.36170000000000002"/>
    <n v="16.9999"/>
  </r>
  <r>
    <n v="62"/>
    <x v="61"/>
    <n v="0"/>
    <n v="0"/>
    <n v="0"/>
    <n v="0"/>
    <n v="0"/>
    <n v="0"/>
    <n v="1"/>
    <n v="1"/>
    <n v="0"/>
    <n v="0"/>
    <n v="0"/>
    <n v="1"/>
    <n v="1"/>
    <n v="0"/>
    <n v="0"/>
  </r>
  <r>
    <n v="63"/>
    <x v="62"/>
    <n v="0"/>
    <n v="0"/>
    <n v="0"/>
    <n v="0"/>
    <n v="0"/>
    <n v="0"/>
    <n v="1"/>
    <n v="1"/>
    <n v="0"/>
    <n v="0"/>
    <n v="0"/>
    <n v="1"/>
    <n v="1"/>
    <n v="0"/>
    <n v="0"/>
  </r>
  <r>
    <n v="64"/>
    <x v="63"/>
    <n v="7"/>
    <n v="4"/>
    <n v="11"/>
    <n v="0.63639999999999997"/>
    <n v="7.0004"/>
    <n v="0"/>
    <n v="4"/>
    <n v="4"/>
    <n v="0"/>
    <n v="0"/>
    <n v="7"/>
    <n v="8"/>
    <n v="15"/>
    <n v="0.4667"/>
    <n v="7.0004999999999997"/>
  </r>
  <r>
    <n v="65"/>
    <x v="64"/>
    <n v="15"/>
    <n v="7"/>
    <n v="22"/>
    <n v="0.68179999999999996"/>
    <n v="14.999599999999999"/>
    <n v="9"/>
    <n v="18"/>
    <n v="27"/>
    <n v="0.33329999999999999"/>
    <n v="8.9991000000000003"/>
    <n v="24"/>
    <n v="25"/>
    <n v="49"/>
    <n v="0.48980000000000001"/>
    <n v="24.0002"/>
  </r>
  <r>
    <n v="66"/>
    <x v="65"/>
    <n v="17"/>
    <n v="4"/>
    <n v="21"/>
    <n v="0.8095"/>
    <n v="16.999500000000001"/>
    <n v="5"/>
    <n v="18"/>
    <n v="23"/>
    <n v="0.21740000000000001"/>
    <n v="5.0002000000000004"/>
    <n v="22"/>
    <n v="22"/>
    <n v="44"/>
    <n v="0.5"/>
    <n v="22"/>
  </r>
  <r>
    <n v="67"/>
    <x v="66"/>
    <n v="39"/>
    <n v="22"/>
    <n v="61"/>
    <n v="0.63929999999999998"/>
    <n v="38.997299999999996"/>
    <n v="13"/>
    <n v="26"/>
    <n v="39"/>
    <n v="0.33329999999999999"/>
    <n v="12.998699999999999"/>
    <n v="52"/>
    <n v="48"/>
    <n v="100"/>
    <n v="0.52"/>
    <n v="52"/>
  </r>
  <r>
    <n v="68"/>
    <x v="67"/>
    <n v="39"/>
    <n v="2"/>
    <n v="41"/>
    <n v="0.95120000000000005"/>
    <n v="38.999200000000002"/>
    <n v="4"/>
    <n v="6"/>
    <n v="10"/>
    <n v="0.4"/>
    <n v="4"/>
    <n v="43"/>
    <n v="8"/>
    <n v="51"/>
    <n v="0.84309999999999996"/>
    <n v="42.998100000000001"/>
  </r>
  <r>
    <n v="69"/>
    <x v="68"/>
    <n v="2"/>
    <n v="3"/>
    <n v="5"/>
    <n v="0.4"/>
    <n v="2"/>
    <n v="3"/>
    <n v="1"/>
    <n v="4"/>
    <n v="0.75"/>
    <n v="3"/>
    <n v="5"/>
    <n v="4"/>
    <n v="9"/>
    <n v="0.55559999999999998"/>
    <n v="5.0004"/>
  </r>
  <r>
    <n v="70"/>
    <x v="69"/>
    <n v="9"/>
    <n v="2"/>
    <n v="11"/>
    <n v="0.81820000000000004"/>
    <n v="9.0001999999999995"/>
    <n v="1"/>
    <n v="2"/>
    <n v="3"/>
    <n v="0.33329999999999999"/>
    <n v="0.99990000000000001"/>
    <n v="10"/>
    <n v="4"/>
    <n v="14"/>
    <n v="0.71430000000000005"/>
    <n v="10.000200000000001"/>
  </r>
  <r>
    <n v="71"/>
    <x v="70"/>
    <n v="3"/>
    <n v="3"/>
    <n v="6"/>
    <n v="0.5"/>
    <n v="3"/>
    <n v="1"/>
    <n v="6"/>
    <n v="7"/>
    <n v="0.1429"/>
    <n v="1.0003"/>
    <n v="4"/>
    <n v="9"/>
    <n v="13"/>
    <n v="0.30769999999999997"/>
    <n v="4.0000999999999998"/>
  </r>
  <r>
    <n v="72"/>
    <x v="71"/>
    <n v="10"/>
    <n v="4"/>
    <n v="14"/>
    <n v="0.71430000000000005"/>
    <n v="10.000200000000001"/>
    <n v="1"/>
    <n v="3"/>
    <n v="4"/>
    <n v="0.25"/>
    <n v="1"/>
    <n v="11"/>
    <n v="7"/>
    <n v="18"/>
    <n v="0.61109999999999998"/>
    <n v="10.9998"/>
  </r>
  <r>
    <n v="73"/>
    <x v="72"/>
    <n v="3"/>
    <n v="2"/>
    <n v="5"/>
    <n v="0.6"/>
    <n v="3"/>
    <n v="0"/>
    <n v="5"/>
    <n v="5"/>
    <n v="0"/>
    <n v="0"/>
    <n v="3"/>
    <n v="7"/>
    <n v="10"/>
    <n v="0.3"/>
    <n v="3"/>
  </r>
  <r>
    <n v="74"/>
    <x v="73"/>
    <n v="48"/>
    <n v="12"/>
    <n v="60"/>
    <n v="0.8"/>
    <n v="48"/>
    <n v="7"/>
    <n v="23"/>
    <n v="30"/>
    <n v="0.23330000000000001"/>
    <n v="6.9990000000000006"/>
    <n v="55"/>
    <n v="35"/>
    <n v="90"/>
    <n v="0.61109999999999998"/>
    <n v="54.998999999999995"/>
  </r>
  <r>
    <n v="75"/>
    <x v="74"/>
    <n v="0"/>
    <n v="0"/>
    <n v="0"/>
    <n v="0"/>
    <n v="0"/>
    <n v="1"/>
    <n v="0"/>
    <n v="1"/>
    <n v="1"/>
    <n v="1"/>
    <n v="1"/>
    <n v="0"/>
    <n v="1"/>
    <n v="1"/>
    <n v="1"/>
  </r>
  <r>
    <n v="76"/>
    <x v="75"/>
    <n v="3"/>
    <n v="0"/>
    <n v="3"/>
    <n v="1"/>
    <n v="3"/>
    <n v="1"/>
    <n v="6"/>
    <n v="7"/>
    <n v="0.1429"/>
    <n v="1.0003"/>
    <n v="4"/>
    <n v="6"/>
    <n v="10"/>
    <n v="0.4"/>
    <n v="4"/>
  </r>
  <r>
    <n v="77"/>
    <x v="76"/>
    <n v="9"/>
    <n v="7"/>
    <n v="16"/>
    <n v="0.5625"/>
    <n v="9"/>
    <n v="12"/>
    <n v="8"/>
    <n v="20"/>
    <n v="0.6"/>
    <n v="12"/>
    <n v="21"/>
    <n v="15"/>
    <n v="36"/>
    <n v="0.58330000000000004"/>
    <n v="20.998800000000003"/>
  </r>
  <r>
    <n v="78"/>
    <x v="77"/>
    <n v="5"/>
    <n v="1"/>
    <n v="6"/>
    <n v="0.83330000000000004"/>
    <n v="4.9998000000000005"/>
    <n v="0"/>
    <n v="0"/>
    <n v="0"/>
    <n v="0"/>
    <n v="0"/>
    <n v="5"/>
    <n v="1"/>
    <n v="6"/>
    <n v="0.83330000000000004"/>
    <n v="4.9998000000000005"/>
  </r>
  <r>
    <n v="79"/>
    <x v="78"/>
    <n v="16"/>
    <n v="4"/>
    <n v="20"/>
    <n v="0.8"/>
    <n v="16"/>
    <n v="2"/>
    <n v="7"/>
    <n v="9"/>
    <n v="0.22220000000000001"/>
    <n v="1.9998"/>
    <n v="18"/>
    <n v="11"/>
    <n v="29"/>
    <n v="0.62070000000000003"/>
    <n v="18.000299999999999"/>
  </r>
  <r>
    <n v="80"/>
    <x v="79"/>
    <n v="8"/>
    <n v="5"/>
    <n v="13"/>
    <n v="0.61539999999999995"/>
    <n v="8.0001999999999995"/>
    <n v="0"/>
    <n v="1"/>
    <n v="1"/>
    <n v="0"/>
    <n v="0"/>
    <n v="8"/>
    <n v="6"/>
    <n v="14"/>
    <n v="0.57140000000000002"/>
    <n v="7.9996"/>
  </r>
  <r>
    <n v="81"/>
    <x v="80"/>
    <n v="4"/>
    <n v="4"/>
    <n v="8"/>
    <n v="0.5"/>
    <n v="4"/>
    <n v="0"/>
    <n v="2"/>
    <n v="2"/>
    <n v="0"/>
    <n v="0"/>
    <n v="4"/>
    <n v="6"/>
    <n v="10"/>
    <n v="0.4"/>
    <n v="4"/>
  </r>
  <r>
    <n v="82"/>
    <x v="81"/>
    <n v="38"/>
    <n v="9"/>
    <n v="47"/>
    <n v="0.8085"/>
    <n v="37.999499999999998"/>
    <n v="0"/>
    <n v="2"/>
    <n v="2"/>
    <n v="0"/>
    <n v="0"/>
    <n v="38"/>
    <n v="11"/>
    <n v="49"/>
    <n v="0.77549999999999997"/>
    <n v="37.999499999999998"/>
  </r>
  <r>
    <n v="83"/>
    <x v="82"/>
    <n v="35"/>
    <n v="17"/>
    <n v="52"/>
    <n v="0.67310000000000003"/>
    <n v="35.001200000000004"/>
    <n v="7"/>
    <n v="9"/>
    <n v="16"/>
    <n v="0.4375"/>
    <n v="7"/>
    <n v="42"/>
    <n v="26"/>
    <n v="68"/>
    <n v="0.61760000000000004"/>
    <n v="41.9968"/>
  </r>
  <r>
    <n v="84"/>
    <x v="83"/>
    <n v="84"/>
    <n v="7"/>
    <n v="91"/>
    <n v="0.92310000000000003"/>
    <n v="84.002099999999999"/>
    <n v="3"/>
    <n v="3"/>
    <n v="6"/>
    <n v="0.5"/>
    <n v="3"/>
    <n v="87"/>
    <n v="10"/>
    <n v="97"/>
    <n v="0.89690000000000003"/>
    <n v="86.999300000000005"/>
  </r>
  <r>
    <n v="85"/>
    <x v="84"/>
    <n v="181"/>
    <n v="8"/>
    <n v="189"/>
    <n v="0.9577"/>
    <n v="181.00530000000001"/>
    <n v="14"/>
    <n v="7"/>
    <n v="21"/>
    <n v="0.66669999999999996"/>
    <n v="14.000699999999998"/>
    <n v="195"/>
    <n v="15"/>
    <n v="210"/>
    <n v="0.92859999999999998"/>
    <n v="195.006"/>
  </r>
  <r>
    <n v="86"/>
    <x v="85"/>
    <n v="0"/>
    <n v="1"/>
    <n v="1"/>
    <n v="0"/>
    <n v="0"/>
    <n v="1"/>
    <n v="1"/>
    <n v="2"/>
    <n v="0.5"/>
    <n v="1"/>
    <n v="1"/>
    <n v="2"/>
    <n v="3"/>
    <n v="0.33329999999999999"/>
    <n v="0.99990000000000001"/>
  </r>
  <r>
    <n v="87"/>
    <x v="86"/>
    <n v="9"/>
    <n v="4"/>
    <n v="13"/>
    <n v="0.69230000000000003"/>
    <n v="8.9999000000000002"/>
    <n v="4"/>
    <n v="10"/>
    <n v="14"/>
    <n v="0.28570000000000001"/>
    <n v="3.9998"/>
    <n v="13"/>
    <n v="14"/>
    <n v="27"/>
    <n v="0.48149999999999998"/>
    <n v="13.000499999999999"/>
  </r>
  <r>
    <n v="88"/>
    <x v="87"/>
    <n v="11"/>
    <n v="2"/>
    <n v="13"/>
    <n v="0.84619999999999995"/>
    <n v="11.000599999999999"/>
    <n v="0"/>
    <n v="4"/>
    <n v="4"/>
    <n v="0"/>
    <n v="0"/>
    <n v="11"/>
    <n v="6"/>
    <n v="17"/>
    <n v="0.64710000000000001"/>
    <n v="11.0007"/>
  </r>
  <r>
    <n v="89"/>
    <x v="88"/>
    <n v="8"/>
    <n v="7"/>
    <n v="15"/>
    <n v="0.5333"/>
    <n v="7.9995000000000003"/>
    <n v="2"/>
    <n v="1"/>
    <n v="3"/>
    <n v="0.66669999999999996"/>
    <n v="2.0000999999999998"/>
    <n v="10"/>
    <n v="8"/>
    <n v="18"/>
    <n v="0.55559999999999998"/>
    <n v="10.0008"/>
  </r>
  <r>
    <n v="90"/>
    <x v="89"/>
    <n v="36"/>
    <n v="0"/>
    <n v="36"/>
    <n v="1"/>
    <n v="36"/>
    <n v="0"/>
    <n v="0"/>
    <n v="0"/>
    <n v="0"/>
    <n v="0"/>
    <n v="36"/>
    <n v="0"/>
    <n v="36"/>
    <n v="1"/>
    <n v="36"/>
  </r>
  <r>
    <n v="91"/>
    <x v="90"/>
    <n v="14"/>
    <n v="0"/>
    <n v="14"/>
    <n v="1"/>
    <n v="14"/>
    <n v="0"/>
    <n v="0"/>
    <n v="0"/>
    <n v="0"/>
    <n v="0"/>
    <n v="14"/>
    <n v="0"/>
    <n v="14"/>
    <n v="1"/>
    <n v="14"/>
  </r>
  <r>
    <n v="92"/>
    <x v="91"/>
    <n v="3"/>
    <n v="5"/>
    <n v="8"/>
    <n v="0.375"/>
    <n v="3"/>
    <n v="3"/>
    <n v="23"/>
    <n v="26"/>
    <n v="0.1154"/>
    <n v="3.0004"/>
    <n v="6"/>
    <n v="28"/>
    <n v="34"/>
    <n v="0.17649999999999999"/>
    <n v="6.0009999999999994"/>
  </r>
  <r>
    <n v="93"/>
    <x v="92"/>
    <n v="1"/>
    <n v="0"/>
    <n v="1"/>
    <n v="1"/>
    <n v="1"/>
    <n v="2"/>
    <n v="1"/>
    <n v="3"/>
    <n v="0.66669999999999996"/>
    <n v="2.0000999999999998"/>
    <n v="3"/>
    <n v="1"/>
    <n v="4"/>
    <n v="0.75"/>
    <n v="3"/>
  </r>
  <r>
    <n v="94"/>
    <x v="93"/>
    <n v="10"/>
    <n v="13"/>
    <n v="23"/>
    <n v="0.43480000000000002"/>
    <n v="10.000400000000001"/>
    <n v="11"/>
    <n v="22"/>
    <n v="33"/>
    <n v="0.33329999999999999"/>
    <n v="10.998899999999999"/>
    <n v="21"/>
    <n v="35"/>
    <n v="56"/>
    <n v="0.375"/>
    <n v="21"/>
  </r>
  <r>
    <n v="1"/>
    <x v="0"/>
    <n v="0"/>
    <n v="0"/>
    <n v="0"/>
    <n v="0"/>
    <n v="0"/>
    <n v="1"/>
    <n v="1"/>
    <n v="2"/>
    <n v="0.5"/>
    <n v="1"/>
    <n v="1"/>
    <n v="1"/>
    <n v="2"/>
    <n v="0.5"/>
    <n v="1"/>
  </r>
  <r>
    <n v="2"/>
    <x v="1"/>
    <n v="18"/>
    <n v="8"/>
    <n v="26"/>
    <n v="0.69230000000000003"/>
    <n v="17.9998"/>
    <n v="13"/>
    <n v="22"/>
    <n v="35"/>
    <n v="0.37140000000000001"/>
    <n v="12.999000000000001"/>
    <n v="31"/>
    <n v="30"/>
    <n v="61"/>
    <n v="0.50819999999999999"/>
    <n v="31.0002"/>
  </r>
  <r>
    <n v="3"/>
    <x v="94"/>
    <n v="2"/>
    <n v="0"/>
    <n v="2"/>
    <n v="1"/>
    <n v="2"/>
    <n v="3"/>
    <n v="1"/>
    <n v="4"/>
    <n v="0.75"/>
    <n v="3"/>
    <n v="5"/>
    <n v="1"/>
    <n v="6"/>
    <n v="0.83330000000000004"/>
    <n v="4.9998000000000005"/>
  </r>
  <r>
    <n v="4"/>
    <x v="3"/>
    <n v="9"/>
    <n v="3"/>
    <n v="12"/>
    <n v="0.75"/>
    <n v="9"/>
    <n v="10"/>
    <n v="14"/>
    <n v="24"/>
    <n v="0.41670000000000001"/>
    <n v="10.0008"/>
    <n v="19"/>
    <n v="17"/>
    <n v="36"/>
    <n v="0.52780000000000005"/>
    <n v="19.000800000000002"/>
  </r>
  <r>
    <n v="5"/>
    <x v="4"/>
    <n v="0"/>
    <n v="0"/>
    <n v="0"/>
    <n v="0"/>
    <n v="0"/>
    <n v="0"/>
    <n v="2"/>
    <n v="2"/>
    <n v="0"/>
    <n v="0"/>
    <n v="0"/>
    <n v="2"/>
    <n v="2"/>
    <n v="0"/>
    <n v="0"/>
  </r>
  <r>
    <n v="6"/>
    <x v="5"/>
    <n v="12"/>
    <n v="0"/>
    <n v="12"/>
    <n v="1"/>
    <n v="12"/>
    <n v="3"/>
    <n v="1"/>
    <n v="4"/>
    <n v="0.75"/>
    <n v="3"/>
    <n v="15"/>
    <n v="1"/>
    <n v="16"/>
    <n v="0.9375"/>
    <n v="15"/>
  </r>
  <r>
    <n v="7"/>
    <x v="6"/>
    <n v="14"/>
    <n v="1"/>
    <n v="15"/>
    <n v="0.93330000000000002"/>
    <n v="13.999500000000001"/>
    <n v="7"/>
    <n v="6"/>
    <n v="13"/>
    <n v="0.53849999999999998"/>
    <n v="7.0004999999999997"/>
    <n v="21"/>
    <n v="7"/>
    <n v="28"/>
    <n v="0.75"/>
    <n v="21"/>
  </r>
  <r>
    <n v="8"/>
    <x v="95"/>
    <n v="1"/>
    <n v="0"/>
    <n v="1"/>
    <n v="1"/>
    <n v="1"/>
    <n v="0"/>
    <n v="0"/>
    <n v="0"/>
    <n v="0"/>
    <n v="0"/>
    <n v="1"/>
    <n v="0"/>
    <n v="1"/>
    <n v="1"/>
    <n v="1"/>
  </r>
  <r>
    <n v="9"/>
    <x v="7"/>
    <n v="14"/>
    <n v="5"/>
    <n v="19"/>
    <n v="0.73680000000000001"/>
    <n v="13.9992"/>
    <n v="10"/>
    <n v="11"/>
    <n v="21"/>
    <n v="0.47620000000000001"/>
    <n v="10.0002"/>
    <n v="24"/>
    <n v="16"/>
    <n v="40"/>
    <n v="0.6"/>
    <n v="24"/>
  </r>
  <r>
    <n v="10"/>
    <x v="9"/>
    <n v="5"/>
    <n v="6"/>
    <n v="11"/>
    <n v="0.45450000000000002"/>
    <n v="4.9995000000000003"/>
    <n v="9"/>
    <n v="9"/>
    <n v="18"/>
    <n v="0.5"/>
    <n v="9"/>
    <n v="14"/>
    <n v="15"/>
    <n v="29"/>
    <n v="0.48280000000000001"/>
    <n v="14.001200000000001"/>
  </r>
  <r>
    <n v="11"/>
    <x v="10"/>
    <n v="0"/>
    <n v="0"/>
    <n v="0"/>
    <n v="0"/>
    <n v="0"/>
    <n v="2"/>
    <n v="0"/>
    <n v="2"/>
    <n v="1"/>
    <n v="2"/>
    <n v="2"/>
    <n v="0"/>
    <n v="2"/>
    <n v="1"/>
    <n v="2"/>
  </r>
  <r>
    <n v="12"/>
    <x v="11"/>
    <n v="22"/>
    <n v="4"/>
    <n v="26"/>
    <n v="0.84619999999999995"/>
    <n v="22.001199999999997"/>
    <n v="10"/>
    <n v="14"/>
    <n v="24"/>
    <n v="0.41670000000000001"/>
    <n v="10.0008"/>
    <n v="32"/>
    <n v="18"/>
    <n v="50"/>
    <n v="0.64"/>
    <n v="32"/>
  </r>
  <r>
    <n v="13"/>
    <x v="96"/>
    <n v="4"/>
    <n v="2"/>
    <n v="6"/>
    <n v="0.66669999999999996"/>
    <n v="4.0001999999999995"/>
    <n v="7"/>
    <n v="4"/>
    <n v="11"/>
    <n v="0.63639999999999997"/>
    <n v="7.0004"/>
    <n v="11"/>
    <n v="6"/>
    <n v="17"/>
    <n v="0.64710000000000001"/>
    <n v="11.0007"/>
  </r>
  <r>
    <n v="14"/>
    <x v="13"/>
    <n v="10"/>
    <n v="6"/>
    <n v="16"/>
    <n v="0.625"/>
    <n v="10"/>
    <n v="7"/>
    <n v="9"/>
    <n v="16"/>
    <n v="0.4375"/>
    <n v="7"/>
    <n v="17"/>
    <n v="15"/>
    <n v="32"/>
    <n v="0.53129999999999999"/>
    <n v="17.0016"/>
  </r>
  <r>
    <n v="15"/>
    <x v="14"/>
    <n v="1"/>
    <n v="3"/>
    <n v="4"/>
    <n v="0.25"/>
    <n v="1"/>
    <n v="3"/>
    <n v="10"/>
    <n v="13"/>
    <n v="0.23080000000000001"/>
    <n v="3.0004"/>
    <n v="4"/>
    <n v="13"/>
    <n v="17"/>
    <n v="0.23530000000000001"/>
    <n v="4.0000999999999998"/>
  </r>
  <r>
    <n v="16"/>
    <x v="15"/>
    <n v="4"/>
    <n v="2"/>
    <n v="6"/>
    <n v="0.66669999999999996"/>
    <n v="4.0001999999999995"/>
    <n v="3"/>
    <n v="3"/>
    <n v="6"/>
    <n v="0.5"/>
    <n v="3"/>
    <n v="7"/>
    <n v="5"/>
    <n v="12"/>
    <n v="0.58330000000000004"/>
    <n v="6.9996000000000009"/>
  </r>
  <r>
    <n v="17"/>
    <x v="16"/>
    <n v="2"/>
    <n v="0"/>
    <n v="2"/>
    <n v="1"/>
    <n v="2"/>
    <n v="1"/>
    <n v="1"/>
    <n v="2"/>
    <n v="0.5"/>
    <n v="1"/>
    <n v="3"/>
    <n v="1"/>
    <n v="4"/>
    <n v="0.75"/>
    <n v="3"/>
  </r>
  <r>
    <n v="18"/>
    <x v="17"/>
    <n v="18"/>
    <n v="4"/>
    <n v="22"/>
    <n v="0.81820000000000004"/>
    <n v="18.000399999999999"/>
    <n v="8"/>
    <n v="16"/>
    <n v="24"/>
    <n v="0.33329999999999999"/>
    <n v="7.9992000000000001"/>
    <n v="26"/>
    <n v="20"/>
    <n v="46"/>
    <n v="0.56520000000000004"/>
    <n v="25.999200000000002"/>
  </r>
  <r>
    <n v="19"/>
    <x v="18"/>
    <n v="1"/>
    <n v="6"/>
    <n v="7"/>
    <n v="0.1429"/>
    <n v="1.0003"/>
    <n v="5"/>
    <n v="3"/>
    <n v="8"/>
    <n v="0.625"/>
    <n v="5"/>
    <n v="6"/>
    <n v="9"/>
    <n v="15"/>
    <n v="0.4"/>
    <n v="6"/>
  </r>
  <r>
    <n v="20"/>
    <x v="97"/>
    <n v="0"/>
    <n v="2"/>
    <n v="2"/>
    <n v="0"/>
    <n v="0"/>
    <n v="2"/>
    <n v="4"/>
    <n v="6"/>
    <n v="0.33329999999999999"/>
    <n v="1.9998"/>
    <n v="2"/>
    <n v="6"/>
    <n v="8"/>
    <n v="0.25"/>
    <n v="2"/>
  </r>
  <r>
    <n v="21"/>
    <x v="20"/>
    <n v="31"/>
    <n v="8"/>
    <n v="39"/>
    <n v="0.79490000000000005"/>
    <n v="31.001100000000001"/>
    <n v="5"/>
    <n v="4"/>
    <n v="9"/>
    <n v="0.55559999999999998"/>
    <n v="5.0004"/>
    <n v="36"/>
    <n v="12"/>
    <n v="48"/>
    <n v="0.75"/>
    <n v="36"/>
  </r>
  <r>
    <n v="22"/>
    <x v="21"/>
    <n v="7"/>
    <n v="3"/>
    <n v="10"/>
    <n v="0.7"/>
    <n v="7"/>
    <n v="3"/>
    <n v="0"/>
    <n v="3"/>
    <n v="1"/>
    <n v="3"/>
    <n v="10"/>
    <n v="3"/>
    <n v="13"/>
    <n v="0.76919999999999999"/>
    <n v="9.9995999999999992"/>
  </r>
  <r>
    <n v="23"/>
    <x v="22"/>
    <n v="1"/>
    <n v="0"/>
    <n v="1"/>
    <n v="1"/>
    <n v="1"/>
    <n v="0"/>
    <n v="1"/>
    <n v="1"/>
    <n v="0"/>
    <n v="0"/>
    <n v="1"/>
    <n v="1"/>
    <n v="2"/>
    <n v="0.5"/>
    <n v="1"/>
  </r>
  <r>
    <n v="24"/>
    <x v="23"/>
    <n v="1"/>
    <n v="2"/>
    <n v="3"/>
    <n v="0.33329999999999999"/>
    <n v="0.99990000000000001"/>
    <n v="2"/>
    <n v="1"/>
    <n v="3"/>
    <n v="0.66669999999999996"/>
    <n v="2.0000999999999998"/>
    <n v="3"/>
    <n v="3"/>
    <n v="6"/>
    <n v="0.5"/>
    <n v="3"/>
  </r>
  <r>
    <n v="25"/>
    <x v="24"/>
    <n v="2"/>
    <n v="4"/>
    <n v="6"/>
    <n v="0.33329999999999999"/>
    <n v="1.9998"/>
    <n v="1"/>
    <n v="0"/>
    <n v="1"/>
    <n v="1"/>
    <n v="1"/>
    <n v="3"/>
    <n v="4"/>
    <n v="7"/>
    <n v="0.42859999999999998"/>
    <n v="3.0002"/>
  </r>
  <r>
    <n v="26"/>
    <x v="98"/>
    <n v="25"/>
    <n v="13"/>
    <n v="38"/>
    <n v="0.65790000000000004"/>
    <n v="25.000200000000003"/>
    <n v="5"/>
    <n v="11"/>
    <n v="16"/>
    <n v="0.3125"/>
    <n v="5"/>
    <n v="30"/>
    <n v="24"/>
    <n v="54"/>
    <n v="0.55559999999999998"/>
    <n v="30.002399999999998"/>
  </r>
  <r>
    <n v="27"/>
    <x v="26"/>
    <n v="16"/>
    <n v="6"/>
    <n v="22"/>
    <n v="0.72729999999999995"/>
    <n v="16.000599999999999"/>
    <n v="5"/>
    <n v="8"/>
    <n v="13"/>
    <n v="0.3846"/>
    <n v="4.9997999999999996"/>
    <n v="21"/>
    <n v="14"/>
    <n v="35"/>
    <n v="0.6"/>
    <n v="21"/>
  </r>
  <r>
    <n v="28"/>
    <x v="99"/>
    <n v="4"/>
    <n v="5"/>
    <n v="9"/>
    <n v="0.44440000000000002"/>
    <n v="3.9996"/>
    <n v="3"/>
    <n v="5"/>
    <n v="8"/>
    <n v="0.375"/>
    <n v="3"/>
    <n v="7"/>
    <n v="10"/>
    <n v="17"/>
    <n v="0.4118"/>
    <n v="7.0006000000000004"/>
  </r>
  <r>
    <n v="29"/>
    <x v="28"/>
    <n v="25"/>
    <n v="21"/>
    <n v="46"/>
    <n v="0.54349999999999998"/>
    <n v="25.000999999999998"/>
    <n v="34"/>
    <n v="43"/>
    <n v="77"/>
    <n v="0.44159999999999999"/>
    <n v="34.0032"/>
    <n v="59"/>
    <n v="64"/>
    <n v="123"/>
    <n v="0.47970000000000002"/>
    <n v="59.003100000000003"/>
  </r>
  <r>
    <n v="30"/>
    <x v="29"/>
    <n v="0"/>
    <n v="2"/>
    <n v="2"/>
    <n v="0"/>
    <n v="0"/>
    <n v="2"/>
    <n v="3"/>
    <n v="5"/>
    <n v="0.4"/>
    <n v="2"/>
    <n v="2"/>
    <n v="5"/>
    <n v="7"/>
    <n v="0.28570000000000001"/>
    <n v="1.9999"/>
  </r>
  <r>
    <n v="31"/>
    <x v="31"/>
    <n v="1"/>
    <n v="1"/>
    <n v="2"/>
    <n v="0.5"/>
    <n v="1"/>
    <n v="0"/>
    <n v="0"/>
    <n v="0"/>
    <n v="0"/>
    <n v="0"/>
    <n v="1"/>
    <n v="1"/>
    <n v="2"/>
    <n v="0.5"/>
    <n v="1"/>
  </r>
  <r>
    <n v="32"/>
    <x v="32"/>
    <n v="38"/>
    <n v="13"/>
    <n v="51"/>
    <n v="0.74509999999999998"/>
    <n v="38.000099999999996"/>
    <n v="10"/>
    <n v="9"/>
    <n v="19"/>
    <n v="0.52629999999999999"/>
    <n v="9.9997000000000007"/>
    <n v="48"/>
    <n v="22"/>
    <n v="70"/>
    <n v="0.68569999999999998"/>
    <n v="47.998999999999995"/>
  </r>
  <r>
    <n v="33"/>
    <x v="33"/>
    <n v="2"/>
    <n v="2"/>
    <n v="4"/>
    <n v="0.5"/>
    <n v="2"/>
    <n v="6"/>
    <n v="5"/>
    <n v="11"/>
    <n v="0.54549999999999998"/>
    <n v="6.0004999999999997"/>
    <n v="8"/>
    <n v="7"/>
    <n v="15"/>
    <n v="0.5333"/>
    <n v="7.9995000000000003"/>
  </r>
  <r>
    <n v="34"/>
    <x v="34"/>
    <n v="3"/>
    <n v="3"/>
    <n v="6"/>
    <n v="0.5"/>
    <n v="3"/>
    <n v="1"/>
    <n v="3"/>
    <n v="4"/>
    <n v="0.25"/>
    <n v="1"/>
    <n v="4"/>
    <n v="6"/>
    <n v="10"/>
    <n v="0.4"/>
    <n v="4"/>
  </r>
  <r>
    <n v="35"/>
    <x v="35"/>
    <n v="5"/>
    <n v="2"/>
    <n v="7"/>
    <n v="0.71430000000000005"/>
    <n v="5.0001000000000007"/>
    <n v="13"/>
    <n v="10"/>
    <n v="23"/>
    <n v="0.56520000000000004"/>
    <n v="12.999600000000001"/>
    <n v="18"/>
    <n v="12"/>
    <n v="30"/>
    <n v="0.6"/>
    <n v="18"/>
  </r>
  <r>
    <n v="36"/>
    <x v="36"/>
    <n v="1"/>
    <n v="2"/>
    <n v="3"/>
    <n v="0.33329999999999999"/>
    <n v="0.99990000000000001"/>
    <n v="0"/>
    <n v="1"/>
    <n v="1"/>
    <n v="0"/>
    <n v="0"/>
    <n v="1"/>
    <n v="3"/>
    <n v="4"/>
    <n v="0.25"/>
    <n v="1"/>
  </r>
  <r>
    <n v="37"/>
    <x v="37"/>
    <n v="4"/>
    <n v="0"/>
    <n v="4"/>
    <n v="1"/>
    <n v="4"/>
    <n v="2"/>
    <n v="4"/>
    <n v="6"/>
    <n v="0.33329999999999999"/>
    <n v="1.9998"/>
    <n v="6"/>
    <n v="4"/>
    <n v="10"/>
    <n v="0.6"/>
    <n v="6"/>
  </r>
  <r>
    <n v="38"/>
    <x v="38"/>
    <n v="2"/>
    <n v="0"/>
    <n v="2"/>
    <n v="1"/>
    <n v="2"/>
    <n v="3"/>
    <n v="2"/>
    <n v="5"/>
    <n v="0.6"/>
    <n v="3"/>
    <n v="5"/>
    <n v="2"/>
    <n v="7"/>
    <n v="0.71430000000000005"/>
    <n v="5.0001000000000007"/>
  </r>
  <r>
    <n v="39"/>
    <x v="39"/>
    <n v="7"/>
    <n v="10"/>
    <n v="17"/>
    <n v="0.4118"/>
    <n v="7.0006000000000004"/>
    <n v="4"/>
    <n v="12"/>
    <n v="16"/>
    <n v="0.25"/>
    <n v="4"/>
    <n v="11"/>
    <n v="22"/>
    <n v="33"/>
    <n v="0.33329999999999999"/>
    <n v="10.998899999999999"/>
  </r>
  <r>
    <n v="40"/>
    <x v="40"/>
    <n v="2"/>
    <n v="3"/>
    <n v="5"/>
    <n v="0.4"/>
    <n v="2"/>
    <n v="5"/>
    <n v="9"/>
    <n v="14"/>
    <n v="0.35709999999999997"/>
    <n v="4.9993999999999996"/>
    <n v="7"/>
    <n v="12"/>
    <n v="19"/>
    <n v="0.36840000000000001"/>
    <n v="6.9996"/>
  </r>
  <r>
    <n v="41"/>
    <x v="41"/>
    <n v="40"/>
    <n v="4"/>
    <n v="44"/>
    <n v="0.90910000000000002"/>
    <n v="40.000399999999999"/>
    <n v="3"/>
    <n v="4"/>
    <n v="7"/>
    <n v="0.42859999999999998"/>
    <n v="3.0002"/>
    <n v="43"/>
    <n v="8"/>
    <n v="51"/>
    <n v="0.84309999999999996"/>
    <n v="42.998100000000001"/>
  </r>
  <r>
    <n v="42"/>
    <x v="42"/>
    <n v="0"/>
    <n v="0"/>
    <n v="0"/>
    <n v="0"/>
    <n v="0"/>
    <n v="0"/>
    <n v="1"/>
    <n v="1"/>
    <n v="0"/>
    <n v="0"/>
    <n v="0"/>
    <n v="1"/>
    <n v="1"/>
    <n v="0"/>
    <n v="0"/>
  </r>
  <r>
    <n v="43"/>
    <x v="43"/>
    <n v="7"/>
    <n v="1"/>
    <n v="8"/>
    <n v="0.875"/>
    <n v="7"/>
    <n v="1"/>
    <n v="3"/>
    <n v="4"/>
    <n v="0.25"/>
    <n v="1"/>
    <n v="8"/>
    <n v="4"/>
    <n v="12"/>
    <n v="0.66669999999999996"/>
    <n v="8.0003999999999991"/>
  </r>
  <r>
    <n v="44"/>
    <x v="44"/>
    <n v="1"/>
    <n v="2"/>
    <n v="3"/>
    <n v="0.33329999999999999"/>
    <n v="0.99990000000000001"/>
    <n v="1"/>
    <n v="3"/>
    <n v="4"/>
    <n v="0.25"/>
    <n v="1"/>
    <n v="2"/>
    <n v="5"/>
    <n v="7"/>
    <n v="0.28570000000000001"/>
    <n v="1.9999"/>
  </r>
  <r>
    <n v="45"/>
    <x v="45"/>
    <n v="17"/>
    <n v="8"/>
    <n v="25"/>
    <n v="0.68"/>
    <n v="17"/>
    <n v="5"/>
    <n v="16"/>
    <n v="21"/>
    <n v="0.23810000000000001"/>
    <n v="5.0000999999999998"/>
    <n v="22"/>
    <n v="24"/>
    <n v="46"/>
    <n v="0.4783"/>
    <n v="22.001799999999999"/>
  </r>
  <r>
    <n v="46"/>
    <x v="46"/>
    <n v="0"/>
    <n v="0"/>
    <n v="0"/>
    <n v="0"/>
    <n v="0"/>
    <n v="1"/>
    <n v="1"/>
    <n v="2"/>
    <n v="0.5"/>
    <n v="1"/>
    <n v="1"/>
    <n v="1"/>
    <n v="2"/>
    <n v="0.5"/>
    <n v="1"/>
  </r>
  <r>
    <n v="47"/>
    <x v="47"/>
    <n v="0"/>
    <n v="1"/>
    <n v="1"/>
    <n v="0"/>
    <n v="0"/>
    <n v="1"/>
    <n v="2"/>
    <n v="3"/>
    <n v="0.33329999999999999"/>
    <n v="0.99990000000000001"/>
    <n v="1"/>
    <n v="3"/>
    <n v="4"/>
    <n v="0.25"/>
    <n v="1"/>
  </r>
  <r>
    <n v="48"/>
    <x v="48"/>
    <n v="3"/>
    <n v="2"/>
    <n v="5"/>
    <n v="0.6"/>
    <n v="3"/>
    <n v="1"/>
    <n v="1"/>
    <n v="2"/>
    <n v="0.5"/>
    <n v="1"/>
    <n v="4"/>
    <n v="3"/>
    <n v="7"/>
    <n v="0.57140000000000002"/>
    <n v="3.9998"/>
  </r>
  <r>
    <n v="49"/>
    <x v="100"/>
    <n v="0"/>
    <n v="0"/>
    <n v="0"/>
    <n v="0"/>
    <n v="0"/>
    <n v="0"/>
    <n v="1"/>
    <n v="1"/>
    <n v="0"/>
    <n v="0"/>
    <n v="0"/>
    <n v="1"/>
    <n v="1"/>
    <n v="0"/>
    <n v="0"/>
  </r>
  <r>
    <n v="50"/>
    <x v="101"/>
    <n v="9"/>
    <n v="6"/>
    <n v="15"/>
    <n v="0.6"/>
    <n v="9"/>
    <n v="14"/>
    <n v="8"/>
    <n v="22"/>
    <n v="0.63639999999999997"/>
    <n v="14.0008"/>
    <n v="23"/>
    <n v="14"/>
    <n v="37"/>
    <n v="0.62160000000000004"/>
    <n v="22.999200000000002"/>
  </r>
  <r>
    <n v="51"/>
    <x v="50"/>
    <n v="4"/>
    <n v="3"/>
    <n v="7"/>
    <n v="0.57140000000000002"/>
    <n v="3.9998"/>
    <n v="2"/>
    <n v="3"/>
    <n v="5"/>
    <n v="0.4"/>
    <n v="2"/>
    <n v="6"/>
    <n v="6"/>
    <n v="12"/>
    <n v="0.5"/>
    <n v="6"/>
  </r>
  <r>
    <n v="52"/>
    <x v="51"/>
    <n v="10"/>
    <n v="0"/>
    <n v="10"/>
    <n v="1"/>
    <n v="10"/>
    <n v="4"/>
    <n v="5"/>
    <n v="9"/>
    <n v="0.44440000000000002"/>
    <n v="3.9996"/>
    <n v="14"/>
    <n v="5"/>
    <n v="19"/>
    <n v="0.73680000000000001"/>
    <n v="13.9992"/>
  </r>
  <r>
    <n v="53"/>
    <x v="53"/>
    <n v="27"/>
    <n v="4"/>
    <n v="31"/>
    <n v="0.871"/>
    <n v="27.001000000000001"/>
    <n v="3"/>
    <n v="10"/>
    <n v="13"/>
    <n v="0.23080000000000001"/>
    <n v="3.0004"/>
    <n v="30"/>
    <n v="14"/>
    <n v="44"/>
    <n v="0.68179999999999996"/>
    <n v="29.999199999999998"/>
  </r>
  <r>
    <n v="54"/>
    <x v="54"/>
    <n v="7"/>
    <n v="4"/>
    <n v="11"/>
    <n v="0.63639999999999997"/>
    <n v="7.0004"/>
    <n v="3"/>
    <n v="2"/>
    <n v="5"/>
    <n v="0.6"/>
    <n v="3"/>
    <n v="10"/>
    <n v="6"/>
    <n v="16"/>
    <n v="0.625"/>
    <n v="10"/>
  </r>
  <r>
    <n v="55"/>
    <x v="55"/>
    <n v="2"/>
    <n v="0"/>
    <n v="2"/>
    <n v="1"/>
    <n v="2"/>
    <n v="1"/>
    <n v="3"/>
    <n v="4"/>
    <n v="0.25"/>
    <n v="1"/>
    <n v="3"/>
    <n v="3"/>
    <n v="6"/>
    <n v="0.5"/>
    <n v="3"/>
  </r>
  <r>
    <n v="56"/>
    <x v="56"/>
    <n v="6"/>
    <n v="0"/>
    <n v="6"/>
    <n v="1"/>
    <n v="6"/>
    <n v="2"/>
    <n v="2"/>
    <n v="4"/>
    <n v="0.5"/>
    <n v="2"/>
    <n v="8"/>
    <n v="2"/>
    <n v="10"/>
    <n v="0.8"/>
    <n v="8"/>
  </r>
  <r>
    <n v="57"/>
    <x v="57"/>
    <n v="18"/>
    <n v="5"/>
    <n v="23"/>
    <n v="0.78259999999999996"/>
    <n v="17.9998"/>
    <n v="16"/>
    <n v="18"/>
    <n v="34"/>
    <n v="0.47060000000000002"/>
    <n v="16.000399999999999"/>
    <n v="34"/>
    <n v="23"/>
    <n v="57"/>
    <n v="0.59650000000000003"/>
    <n v="34.000500000000002"/>
  </r>
  <r>
    <n v="58"/>
    <x v="58"/>
    <n v="4"/>
    <n v="1"/>
    <n v="5"/>
    <n v="0.8"/>
    <n v="4"/>
    <n v="2"/>
    <n v="0"/>
    <n v="2"/>
    <n v="1"/>
    <n v="2"/>
    <n v="6"/>
    <n v="1"/>
    <n v="7"/>
    <n v="0.85709999999999997"/>
    <n v="5.9996999999999998"/>
  </r>
  <r>
    <n v="59"/>
    <x v="60"/>
    <n v="9"/>
    <n v="21"/>
    <n v="30"/>
    <n v="0.3"/>
    <n v="9"/>
    <n v="3"/>
    <n v="10"/>
    <n v="13"/>
    <n v="0.23080000000000001"/>
    <n v="3.0004"/>
    <n v="12"/>
    <n v="31"/>
    <n v="43"/>
    <n v="0.27910000000000001"/>
    <n v="12.001300000000001"/>
  </r>
  <r>
    <n v="60"/>
    <x v="63"/>
    <n v="0"/>
    <n v="1"/>
    <n v="1"/>
    <n v="0"/>
    <n v="0"/>
    <n v="1"/>
    <n v="2"/>
    <n v="3"/>
    <n v="0.33329999999999999"/>
    <n v="0.99990000000000001"/>
    <n v="1"/>
    <n v="3"/>
    <n v="4"/>
    <n v="0.25"/>
    <n v="1"/>
  </r>
  <r>
    <n v="61"/>
    <x v="64"/>
    <n v="9"/>
    <n v="9"/>
    <n v="18"/>
    <n v="0.5"/>
    <n v="9"/>
    <n v="8"/>
    <n v="10"/>
    <n v="18"/>
    <n v="0.44440000000000002"/>
    <n v="7.9992000000000001"/>
    <n v="17"/>
    <n v="19"/>
    <n v="36"/>
    <n v="0.47220000000000001"/>
    <n v="16.999200000000002"/>
  </r>
  <r>
    <n v="62"/>
    <x v="65"/>
    <n v="8"/>
    <n v="8"/>
    <n v="16"/>
    <n v="0.5"/>
    <n v="8"/>
    <n v="6"/>
    <n v="12"/>
    <n v="18"/>
    <n v="0.33329999999999999"/>
    <n v="5.9993999999999996"/>
    <n v="14"/>
    <n v="20"/>
    <n v="34"/>
    <n v="0.4118"/>
    <n v="14.001200000000001"/>
  </r>
  <r>
    <n v="63"/>
    <x v="66"/>
    <n v="32"/>
    <n v="14"/>
    <n v="46"/>
    <n v="0.69569999999999999"/>
    <n v="32.002200000000002"/>
    <n v="12"/>
    <n v="16"/>
    <n v="28"/>
    <n v="0.42859999999999998"/>
    <n v="12.0008"/>
    <n v="44"/>
    <n v="30"/>
    <n v="74"/>
    <n v="0.59460000000000002"/>
    <n v="44.000399999999999"/>
  </r>
  <r>
    <n v="64"/>
    <x v="67"/>
    <n v="16"/>
    <n v="5"/>
    <n v="21"/>
    <n v="0.76190000000000002"/>
    <n v="15.9999"/>
    <n v="2"/>
    <n v="1"/>
    <n v="3"/>
    <n v="0.66669999999999996"/>
    <n v="2.0000999999999998"/>
    <n v="18"/>
    <n v="6"/>
    <n v="24"/>
    <n v="0.75"/>
    <n v="18"/>
  </r>
  <r>
    <n v="65"/>
    <x v="102"/>
    <n v="0"/>
    <n v="4"/>
    <n v="4"/>
    <n v="0"/>
    <n v="0"/>
    <n v="1"/>
    <n v="2"/>
    <n v="3"/>
    <n v="0.33329999999999999"/>
    <n v="0.99990000000000001"/>
    <n v="1"/>
    <n v="6"/>
    <n v="7"/>
    <n v="0.1429"/>
    <n v="1.0003"/>
  </r>
  <r>
    <n v="66"/>
    <x v="69"/>
    <n v="6"/>
    <n v="5"/>
    <n v="11"/>
    <n v="0.54549999999999998"/>
    <n v="6.0004999999999997"/>
    <n v="0"/>
    <n v="1"/>
    <n v="1"/>
    <n v="0"/>
    <n v="0"/>
    <n v="6"/>
    <n v="6"/>
    <n v="12"/>
    <n v="0.5"/>
    <n v="6"/>
  </r>
  <r>
    <n v="67"/>
    <x v="70"/>
    <n v="0"/>
    <n v="0"/>
    <n v="0"/>
    <n v="0"/>
    <n v="0"/>
    <n v="4"/>
    <n v="4"/>
    <n v="8"/>
    <n v="0.5"/>
    <n v="4"/>
    <n v="4"/>
    <n v="4"/>
    <n v="8"/>
    <n v="0.5"/>
    <n v="4"/>
  </r>
  <r>
    <n v="68"/>
    <x v="71"/>
    <n v="1"/>
    <n v="1"/>
    <n v="2"/>
    <n v="0.5"/>
    <n v="1"/>
    <n v="0"/>
    <n v="5"/>
    <n v="5"/>
    <n v="0"/>
    <n v="0"/>
    <n v="1"/>
    <n v="6"/>
    <n v="7"/>
    <n v="0.1429"/>
    <n v="1.0003"/>
  </r>
  <r>
    <n v="69"/>
    <x v="72"/>
    <n v="0"/>
    <n v="3"/>
    <n v="3"/>
    <n v="0"/>
    <n v="0"/>
    <n v="0"/>
    <n v="2"/>
    <n v="2"/>
    <n v="0"/>
    <n v="0"/>
    <n v="0"/>
    <n v="5"/>
    <n v="5"/>
    <n v="0"/>
    <n v="0"/>
  </r>
  <r>
    <n v="70"/>
    <x v="73"/>
    <n v="21"/>
    <n v="6"/>
    <n v="27"/>
    <n v="0.77780000000000005"/>
    <n v="21.000600000000002"/>
    <n v="6"/>
    <n v="20"/>
    <n v="26"/>
    <n v="0.23080000000000001"/>
    <n v="6.0007999999999999"/>
    <n v="27"/>
    <n v="26"/>
    <n v="53"/>
    <n v="0.50939999999999996"/>
    <n v="26.998199999999997"/>
  </r>
  <r>
    <n v="71"/>
    <x v="75"/>
    <n v="0"/>
    <n v="2"/>
    <n v="2"/>
    <n v="0"/>
    <n v="0"/>
    <n v="0"/>
    <n v="3"/>
    <n v="3"/>
    <n v="0"/>
    <n v="0"/>
    <n v="0"/>
    <n v="5"/>
    <n v="5"/>
    <n v="0"/>
    <n v="0"/>
  </r>
  <r>
    <n v="72"/>
    <x v="76"/>
    <n v="7"/>
    <n v="3"/>
    <n v="10"/>
    <n v="0.7"/>
    <n v="7"/>
    <n v="8"/>
    <n v="12"/>
    <n v="20"/>
    <n v="0.4"/>
    <n v="8"/>
    <n v="15"/>
    <n v="15"/>
    <n v="30"/>
    <n v="0.5"/>
    <n v="15"/>
  </r>
  <r>
    <n v="73"/>
    <x v="77"/>
    <n v="4"/>
    <n v="0"/>
    <n v="4"/>
    <n v="1"/>
    <n v="4"/>
    <n v="7"/>
    <n v="0"/>
    <n v="7"/>
    <n v="1"/>
    <n v="7"/>
    <n v="11"/>
    <n v="0"/>
    <n v="11"/>
    <n v="1"/>
    <n v="11"/>
  </r>
  <r>
    <n v="74"/>
    <x v="78"/>
    <n v="2"/>
    <n v="1"/>
    <n v="3"/>
    <n v="0.66669999999999996"/>
    <n v="2.0000999999999998"/>
    <n v="8"/>
    <n v="4"/>
    <n v="12"/>
    <n v="0.66669999999999996"/>
    <n v="8.0003999999999991"/>
    <n v="10"/>
    <n v="5"/>
    <n v="15"/>
    <n v="0.66669999999999996"/>
    <n v="10.000499999999999"/>
  </r>
  <r>
    <n v="75"/>
    <x v="79"/>
    <n v="1"/>
    <n v="2"/>
    <n v="3"/>
    <n v="0.33329999999999999"/>
    <n v="0.99990000000000001"/>
    <n v="2"/>
    <n v="0"/>
    <n v="2"/>
    <n v="1"/>
    <n v="2"/>
    <n v="3"/>
    <n v="2"/>
    <n v="5"/>
    <n v="0.6"/>
    <n v="3"/>
  </r>
  <r>
    <n v="76"/>
    <x v="80"/>
    <n v="1"/>
    <n v="3"/>
    <n v="4"/>
    <n v="0.25"/>
    <n v="1"/>
    <n v="0"/>
    <n v="2"/>
    <n v="2"/>
    <n v="0"/>
    <n v="0"/>
    <n v="1"/>
    <n v="5"/>
    <n v="6"/>
    <n v="0.16669999999999999"/>
    <n v="1.0002"/>
  </r>
  <r>
    <n v="77"/>
    <x v="81"/>
    <n v="0"/>
    <n v="0"/>
    <n v="0"/>
    <n v="0"/>
    <n v="0"/>
    <n v="7"/>
    <n v="1"/>
    <n v="8"/>
    <n v="0.875"/>
    <n v="7"/>
    <n v="7"/>
    <n v="1"/>
    <n v="8"/>
    <n v="0.875"/>
    <n v="7"/>
  </r>
  <r>
    <n v="78"/>
    <x v="82"/>
    <n v="2"/>
    <n v="6"/>
    <n v="8"/>
    <n v="0.25"/>
    <n v="2"/>
    <n v="4"/>
    <n v="14"/>
    <n v="18"/>
    <n v="0.22220000000000001"/>
    <n v="3.9996"/>
    <n v="6"/>
    <n v="20"/>
    <n v="26"/>
    <n v="0.23080000000000001"/>
    <n v="6.0007999999999999"/>
  </r>
  <r>
    <n v="79"/>
    <x v="83"/>
    <n v="22"/>
    <n v="2"/>
    <n v="24"/>
    <n v="0.91669999999999996"/>
    <n v="22.000799999999998"/>
    <n v="7"/>
    <n v="5"/>
    <n v="12"/>
    <n v="0.58330000000000004"/>
    <n v="6.9996000000000009"/>
    <n v="29"/>
    <n v="7"/>
    <n v="36"/>
    <n v="0.80559999999999998"/>
    <n v="29.0016"/>
  </r>
  <r>
    <n v="80"/>
    <x v="84"/>
    <n v="65"/>
    <n v="13"/>
    <n v="78"/>
    <n v="0.83330000000000004"/>
    <n v="64.997399999999999"/>
    <n v="18"/>
    <n v="12"/>
    <n v="30"/>
    <n v="0.6"/>
    <n v="18"/>
    <n v="83"/>
    <n v="25"/>
    <n v="108"/>
    <n v="0.76849999999999996"/>
    <n v="82.99799999999999"/>
  </r>
  <r>
    <n v="81"/>
    <x v="85"/>
    <n v="2"/>
    <n v="0"/>
    <n v="2"/>
    <n v="1"/>
    <n v="2"/>
    <n v="0"/>
    <n v="2"/>
    <n v="2"/>
    <n v="0"/>
    <n v="0"/>
    <n v="2"/>
    <n v="2"/>
    <n v="4"/>
    <n v="0.5"/>
    <n v="2"/>
  </r>
  <r>
    <n v="82"/>
    <x v="86"/>
    <n v="1"/>
    <n v="7"/>
    <n v="8"/>
    <n v="0.125"/>
    <n v="1"/>
    <n v="3"/>
    <n v="8"/>
    <n v="11"/>
    <n v="0.2727"/>
    <n v="2.9996999999999998"/>
    <n v="4"/>
    <n v="15"/>
    <n v="19"/>
    <n v="0.21049999999999999"/>
    <n v="3.9994999999999998"/>
  </r>
  <r>
    <n v="83"/>
    <x v="87"/>
    <n v="5"/>
    <n v="2"/>
    <n v="7"/>
    <n v="0.71430000000000005"/>
    <n v="5.0001000000000007"/>
    <n v="1"/>
    <n v="2"/>
    <n v="3"/>
    <n v="0.33329999999999999"/>
    <n v="0.99990000000000001"/>
    <n v="6"/>
    <n v="4"/>
    <n v="10"/>
    <n v="0.6"/>
    <n v="6"/>
  </r>
  <r>
    <n v="84"/>
    <x v="88"/>
    <n v="7"/>
    <n v="2"/>
    <n v="9"/>
    <n v="0.77780000000000005"/>
    <n v="7.0002000000000004"/>
    <n v="0"/>
    <n v="2"/>
    <n v="2"/>
    <n v="0"/>
    <n v="0"/>
    <n v="7"/>
    <n v="4"/>
    <n v="11"/>
    <n v="0.63639999999999997"/>
    <n v="7.0004"/>
  </r>
  <r>
    <n v="85"/>
    <x v="89"/>
    <n v="25"/>
    <n v="0"/>
    <n v="25"/>
    <n v="1"/>
    <n v="25"/>
    <n v="0"/>
    <n v="1"/>
    <n v="1"/>
    <n v="0"/>
    <n v="0"/>
    <n v="25"/>
    <n v="1"/>
    <n v="26"/>
    <n v="0.96150000000000002"/>
    <n v="24.999000000000002"/>
  </r>
  <r>
    <n v="86"/>
    <x v="90"/>
    <n v="2"/>
    <n v="1"/>
    <n v="3"/>
    <n v="0.66669999999999996"/>
    <n v="2.0000999999999998"/>
    <n v="0"/>
    <n v="0"/>
    <n v="0"/>
    <n v="0"/>
    <n v="0"/>
    <n v="2"/>
    <n v="1"/>
    <n v="3"/>
    <n v="0.66669999999999996"/>
    <n v="2.0000999999999998"/>
  </r>
  <r>
    <n v="87"/>
    <x v="91"/>
    <n v="2"/>
    <n v="1"/>
    <n v="3"/>
    <n v="0.66669999999999996"/>
    <n v="2.0000999999999998"/>
    <n v="4"/>
    <n v="18"/>
    <n v="22"/>
    <n v="0.18179999999999999"/>
    <n v="3.9995999999999996"/>
    <n v="6"/>
    <n v="19"/>
    <n v="25"/>
    <n v="0.24"/>
    <n v="6"/>
  </r>
  <r>
    <n v="88"/>
    <x v="92"/>
    <n v="2"/>
    <n v="2"/>
    <n v="4"/>
    <n v="0.5"/>
    <n v="2"/>
    <n v="0"/>
    <n v="1"/>
    <n v="1"/>
    <n v="0"/>
    <n v="0"/>
    <n v="2"/>
    <n v="3"/>
    <n v="5"/>
    <n v="0.4"/>
    <n v="2"/>
  </r>
  <r>
    <n v="89"/>
    <x v="93"/>
    <n v="17"/>
    <n v="18"/>
    <n v="35"/>
    <n v="0.48570000000000002"/>
    <n v="16.999500000000001"/>
    <n v="2"/>
    <n v="18"/>
    <n v="20"/>
    <n v="0.1"/>
    <n v="2"/>
    <n v="19"/>
    <n v="36"/>
    <n v="55"/>
    <n v="0.34549999999999997"/>
    <n v="19.0024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4B2F18-3FC5-492B-947D-289912D89363}" name="PivotTable1" cacheId="89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07" firstHeaderRow="0" firstDataRow="1" firstDataCol="1"/>
  <pivotFields count="20">
    <pivotField numFmtId="1" showAll="0"/>
    <pivotField axis="axisRow" showAll="0">
      <items count="104">
        <item x="0"/>
        <item x="1"/>
        <item x="2"/>
        <item x="94"/>
        <item x="3"/>
        <item x="4"/>
        <item x="5"/>
        <item x="6"/>
        <item x="95"/>
        <item x="7"/>
        <item x="8"/>
        <item x="9"/>
        <item x="10"/>
        <item x="11"/>
        <item x="96"/>
        <item x="12"/>
        <item x="13"/>
        <item x="14"/>
        <item x="15"/>
        <item x="16"/>
        <item x="17"/>
        <item x="18"/>
        <item x="19"/>
        <item x="97"/>
        <item x="20"/>
        <item x="21"/>
        <item x="22"/>
        <item x="23"/>
        <item x="24"/>
        <item x="98"/>
        <item x="25"/>
        <item x="26"/>
        <item x="99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100"/>
        <item x="101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102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numFmtId="1" showAll="0"/>
    <pivotField numFmtId="1" showAll="0"/>
    <pivotField numFmtId="1" showAll="0"/>
    <pivotField numFmtId="10" showAll="0"/>
    <pivotField numFmtId="43" showAll="0"/>
    <pivotField numFmtId="1" showAll="0"/>
    <pivotField numFmtId="1" showAll="0"/>
    <pivotField numFmtId="1" showAll="0"/>
    <pivotField numFmtId="10" showAll="0"/>
    <pivotField numFmtId="43" showAll="0"/>
    <pivotField dataField="1" numFmtId="1" showAll="0"/>
    <pivotField dataField="1" numFmtId="1" showAll="0"/>
    <pivotField dataField="1" numFmtId="1" showAll="0"/>
    <pivotField numFmtId="10" showAll="0"/>
    <pivotField numFmtId="43" showAl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1"/>
  </rowFields>
  <rowItems count="10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OP_PASSED" fld="12" baseField="0" baseItem="0"/>
    <dataField name="Sum of OP_FAILED" fld="13" baseField="0" baseItem="0"/>
    <dataField name="Sum of OP_TAL" fld="14" baseField="0" baseItem="0"/>
    <dataField name="Sum of WM_OP" fld="19" baseField="0" baseItem="0"/>
  </dataFields>
  <formats count="5">
    <format dxfId="0">
      <pivotArea field="1" type="button" dataOnly="0" labelOnly="1" outline="0" axis="axisRow" fieldPosition="0"/>
    </format>
    <format dxfId="1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3">
      <pivotArea dataOnly="0" labelOnly="1" fieldPosition="0">
        <references count="1">
          <reference field="1" count="3">
            <x v="100"/>
            <x v="101"/>
            <x v="102"/>
          </reference>
        </references>
      </pivotArea>
    </format>
    <format dxfId="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4"/>
  <sheetViews>
    <sheetView topLeftCell="A88" workbookViewId="0">
      <selection activeCell="A101" sqref="A101:Q194"/>
    </sheetView>
  </sheetViews>
  <sheetFormatPr defaultRowHeight="12.75"/>
  <cols>
    <col min="1" max="1" width="5.33203125" customWidth="1"/>
    <col min="2" max="2" width="28.1640625" customWidth="1"/>
    <col min="3" max="4" width="8.1640625" customWidth="1"/>
    <col min="5" max="5" width="8" customWidth="1"/>
    <col min="6" max="8" width="8.1640625" customWidth="1"/>
    <col min="9" max="9" width="6" customWidth="1"/>
    <col min="10" max="10" width="2.1640625" customWidth="1"/>
    <col min="11" max="11" width="7.5" customWidth="1"/>
    <col min="12" max="12" width="8.5" customWidth="1"/>
    <col min="13" max="13" width="8.83203125" customWidth="1"/>
    <col min="14" max="14" width="7.83203125" customWidth="1"/>
    <col min="15" max="15" width="5.33203125" customWidth="1"/>
    <col min="16" max="16" width="1.5" customWidth="1"/>
    <col min="17" max="17" width="1.1640625" customWidth="1"/>
  </cols>
  <sheetData>
    <row r="1" spans="1:17" ht="20.100000000000001" customHeight="1">
      <c r="A1" s="1" t="s">
        <v>0</v>
      </c>
    </row>
    <row r="2" spans="1:17" ht="20.100000000000001" customHeight="1">
      <c r="A2" s="1" t="s">
        <v>1</v>
      </c>
    </row>
    <row r="3" spans="1:17" ht="19.5" customHeight="1">
      <c r="A3" s="98" t="s">
        <v>2</v>
      </c>
      <c r="B3" s="100" t="s">
        <v>3</v>
      </c>
      <c r="C3" s="102" t="s">
        <v>4</v>
      </c>
      <c r="D3" s="103"/>
      <c r="E3" s="103"/>
      <c r="F3" s="104"/>
      <c r="G3" s="102" t="s">
        <v>5</v>
      </c>
      <c r="H3" s="103"/>
      <c r="I3" s="103"/>
      <c r="J3" s="103"/>
      <c r="K3" s="104"/>
      <c r="L3" s="105" t="s">
        <v>6</v>
      </c>
      <c r="M3" s="106"/>
      <c r="N3" s="106"/>
      <c r="O3" s="106"/>
      <c r="P3" s="106"/>
      <c r="Q3" s="107"/>
    </row>
    <row r="4" spans="1:17" ht="21.6" customHeight="1">
      <c r="A4" s="99"/>
      <c r="B4" s="101"/>
      <c r="C4" s="2" t="s">
        <v>7</v>
      </c>
      <c r="D4" s="2" t="s">
        <v>8</v>
      </c>
      <c r="E4" s="2" t="s">
        <v>9</v>
      </c>
      <c r="F4" s="2" t="s">
        <v>10</v>
      </c>
      <c r="G4" s="2" t="s">
        <v>7</v>
      </c>
      <c r="H4" s="2" t="s">
        <v>8</v>
      </c>
      <c r="I4" s="108" t="s">
        <v>9</v>
      </c>
      <c r="J4" s="109"/>
      <c r="K4" s="2" t="s">
        <v>10</v>
      </c>
      <c r="L4" s="2" t="s">
        <v>7</v>
      </c>
      <c r="M4" s="2" t="s">
        <v>8</v>
      </c>
      <c r="N4" s="3" t="s">
        <v>9</v>
      </c>
      <c r="O4" s="110" t="s">
        <v>10</v>
      </c>
      <c r="P4" s="111"/>
      <c r="Q4" s="112"/>
    </row>
    <row r="5" spans="1:17" ht="25.35" customHeight="1">
      <c r="A5" s="4">
        <v>1</v>
      </c>
      <c r="B5" s="5" t="s">
        <v>11</v>
      </c>
      <c r="C5" s="6">
        <v>0</v>
      </c>
      <c r="D5" s="6">
        <v>1</v>
      </c>
      <c r="E5" s="6">
        <v>1</v>
      </c>
      <c r="F5" s="7">
        <v>0</v>
      </c>
      <c r="G5" s="6">
        <v>0</v>
      </c>
      <c r="H5" s="6">
        <v>1</v>
      </c>
      <c r="I5" s="113">
        <v>1</v>
      </c>
      <c r="J5" s="114"/>
      <c r="K5" s="7">
        <v>0</v>
      </c>
      <c r="L5" s="6">
        <v>0</v>
      </c>
      <c r="M5" s="8">
        <v>2</v>
      </c>
      <c r="N5" s="9">
        <v>2</v>
      </c>
      <c r="O5" s="115">
        <v>0</v>
      </c>
      <c r="P5" s="116"/>
      <c r="Q5" s="117"/>
    </row>
    <row r="6" spans="1:17" ht="25.5" customHeight="1">
      <c r="A6" s="4">
        <v>2</v>
      </c>
      <c r="B6" s="5" t="s">
        <v>12</v>
      </c>
      <c r="C6" s="6">
        <v>43</v>
      </c>
      <c r="D6" s="6">
        <v>14</v>
      </c>
      <c r="E6" s="6">
        <v>57</v>
      </c>
      <c r="F6" s="7">
        <v>0.75439999999999996</v>
      </c>
      <c r="G6" s="6">
        <v>13</v>
      </c>
      <c r="H6" s="6">
        <v>18</v>
      </c>
      <c r="I6" s="113">
        <v>31</v>
      </c>
      <c r="J6" s="114"/>
      <c r="K6" s="7">
        <v>0.4194</v>
      </c>
      <c r="L6" s="6">
        <v>56</v>
      </c>
      <c r="M6" s="8">
        <v>32</v>
      </c>
      <c r="N6" s="9">
        <v>88</v>
      </c>
      <c r="O6" s="115">
        <v>0.63639999999999997</v>
      </c>
      <c r="P6" s="116"/>
      <c r="Q6" s="117"/>
    </row>
    <row r="7" spans="1:17" ht="25.5" customHeight="1">
      <c r="A7" s="4">
        <v>3</v>
      </c>
      <c r="B7" s="5" t="s">
        <v>13</v>
      </c>
      <c r="C7" s="6">
        <v>6</v>
      </c>
      <c r="D7" s="6">
        <v>0</v>
      </c>
      <c r="E7" s="6">
        <v>6</v>
      </c>
      <c r="F7" s="7">
        <v>1</v>
      </c>
      <c r="G7" s="6">
        <v>2</v>
      </c>
      <c r="H7" s="6">
        <v>1</v>
      </c>
      <c r="I7" s="113">
        <v>3</v>
      </c>
      <c r="J7" s="114"/>
      <c r="K7" s="7">
        <v>0.66669999999999996</v>
      </c>
      <c r="L7" s="6">
        <v>8</v>
      </c>
      <c r="M7" s="8">
        <v>1</v>
      </c>
      <c r="N7" s="9">
        <v>9</v>
      </c>
      <c r="O7" s="115">
        <v>0.88890000000000002</v>
      </c>
      <c r="P7" s="116"/>
      <c r="Q7" s="117"/>
    </row>
    <row r="8" spans="1:17" ht="25.5" customHeight="1">
      <c r="A8" s="4">
        <v>4</v>
      </c>
      <c r="B8" s="5" t="s">
        <v>14</v>
      </c>
      <c r="C8" s="6">
        <v>3</v>
      </c>
      <c r="D8" s="6">
        <v>5</v>
      </c>
      <c r="E8" s="6">
        <v>8</v>
      </c>
      <c r="F8" s="7">
        <v>0.375</v>
      </c>
      <c r="G8" s="6">
        <v>4</v>
      </c>
      <c r="H8" s="6">
        <v>19</v>
      </c>
      <c r="I8" s="113">
        <v>23</v>
      </c>
      <c r="J8" s="114"/>
      <c r="K8" s="7">
        <v>0.1739</v>
      </c>
      <c r="L8" s="6">
        <v>7</v>
      </c>
      <c r="M8" s="8">
        <v>24</v>
      </c>
      <c r="N8" s="9">
        <v>31</v>
      </c>
      <c r="O8" s="115">
        <v>0.2258</v>
      </c>
      <c r="P8" s="116"/>
      <c r="Q8" s="117"/>
    </row>
    <row r="9" spans="1:17" ht="25.5" customHeight="1">
      <c r="A9" s="4">
        <v>5</v>
      </c>
      <c r="B9" s="5" t="s">
        <v>15</v>
      </c>
      <c r="C9" s="6">
        <v>0</v>
      </c>
      <c r="D9" s="6">
        <v>1</v>
      </c>
      <c r="E9" s="6">
        <v>1</v>
      </c>
      <c r="F9" s="7">
        <v>0</v>
      </c>
      <c r="G9" s="6">
        <v>0</v>
      </c>
      <c r="H9" s="6">
        <v>4</v>
      </c>
      <c r="I9" s="113">
        <v>4</v>
      </c>
      <c r="J9" s="114"/>
      <c r="K9" s="7">
        <v>0</v>
      </c>
      <c r="L9" s="6">
        <v>0</v>
      </c>
      <c r="M9" s="8">
        <v>5</v>
      </c>
      <c r="N9" s="9">
        <v>5</v>
      </c>
      <c r="O9" s="115">
        <v>0</v>
      </c>
      <c r="P9" s="116"/>
      <c r="Q9" s="117"/>
    </row>
    <row r="10" spans="1:17" ht="25.5" customHeight="1">
      <c r="A10" s="4">
        <v>6</v>
      </c>
      <c r="B10" s="5" t="s">
        <v>16</v>
      </c>
      <c r="C10" s="6">
        <v>40</v>
      </c>
      <c r="D10" s="6">
        <v>4</v>
      </c>
      <c r="E10" s="6">
        <v>44</v>
      </c>
      <c r="F10" s="7">
        <v>0.90910000000000002</v>
      </c>
      <c r="G10" s="6">
        <v>0</v>
      </c>
      <c r="H10" s="6">
        <v>1</v>
      </c>
      <c r="I10" s="113">
        <v>1</v>
      </c>
      <c r="J10" s="114"/>
      <c r="K10" s="7">
        <v>0</v>
      </c>
      <c r="L10" s="6">
        <v>40</v>
      </c>
      <c r="M10" s="8">
        <v>5</v>
      </c>
      <c r="N10" s="9">
        <v>45</v>
      </c>
      <c r="O10" s="115">
        <v>0.88890000000000002</v>
      </c>
      <c r="P10" s="116"/>
      <c r="Q10" s="117"/>
    </row>
    <row r="11" spans="1:17" ht="25.5" customHeight="1">
      <c r="A11" s="4">
        <v>7</v>
      </c>
      <c r="B11" s="5" t="s">
        <v>17</v>
      </c>
      <c r="C11" s="6">
        <v>21</v>
      </c>
      <c r="D11" s="6">
        <v>13</v>
      </c>
      <c r="E11" s="6">
        <v>34</v>
      </c>
      <c r="F11" s="7">
        <v>0.61760000000000004</v>
      </c>
      <c r="G11" s="6">
        <v>1</v>
      </c>
      <c r="H11" s="6">
        <v>5</v>
      </c>
      <c r="I11" s="113">
        <v>6</v>
      </c>
      <c r="J11" s="114"/>
      <c r="K11" s="7">
        <v>0.16669999999999999</v>
      </c>
      <c r="L11" s="6">
        <v>22</v>
      </c>
      <c r="M11" s="8">
        <v>18</v>
      </c>
      <c r="N11" s="9">
        <v>40</v>
      </c>
      <c r="O11" s="115">
        <v>0.55000000000000004</v>
      </c>
      <c r="P11" s="116"/>
      <c r="Q11" s="117"/>
    </row>
    <row r="12" spans="1:17" ht="25.5" customHeight="1">
      <c r="A12" s="4">
        <v>8</v>
      </c>
      <c r="B12" s="5" t="s">
        <v>18</v>
      </c>
      <c r="C12" s="6">
        <v>24</v>
      </c>
      <c r="D12" s="6">
        <v>4</v>
      </c>
      <c r="E12" s="6">
        <v>28</v>
      </c>
      <c r="F12" s="7">
        <v>0.85709999999999997</v>
      </c>
      <c r="G12" s="6">
        <v>3</v>
      </c>
      <c r="H12" s="6">
        <v>12</v>
      </c>
      <c r="I12" s="113">
        <v>15</v>
      </c>
      <c r="J12" s="114"/>
      <c r="K12" s="7">
        <v>0.2</v>
      </c>
      <c r="L12" s="6">
        <v>27</v>
      </c>
      <c r="M12" s="8">
        <v>16</v>
      </c>
      <c r="N12" s="9">
        <v>43</v>
      </c>
      <c r="O12" s="115">
        <v>0.62790000000000001</v>
      </c>
      <c r="P12" s="116"/>
      <c r="Q12" s="117"/>
    </row>
    <row r="13" spans="1:17" ht="25.35" customHeight="1">
      <c r="A13" s="4">
        <v>9</v>
      </c>
      <c r="B13" s="5" t="s">
        <v>19</v>
      </c>
      <c r="C13" s="6">
        <v>1</v>
      </c>
      <c r="D13" s="6">
        <v>0</v>
      </c>
      <c r="E13" s="6">
        <v>1</v>
      </c>
      <c r="F13" s="7">
        <v>1</v>
      </c>
      <c r="G13" s="6">
        <v>0</v>
      </c>
      <c r="H13" s="6">
        <v>0</v>
      </c>
      <c r="I13" s="113">
        <v>0</v>
      </c>
      <c r="J13" s="114"/>
      <c r="K13" s="7">
        <v>0</v>
      </c>
      <c r="L13" s="6">
        <v>1</v>
      </c>
      <c r="M13" s="8">
        <v>0</v>
      </c>
      <c r="N13" s="9">
        <v>1</v>
      </c>
      <c r="O13" s="115">
        <v>1</v>
      </c>
      <c r="P13" s="116"/>
      <c r="Q13" s="117"/>
    </row>
    <row r="14" spans="1:17" ht="25.5" customHeight="1">
      <c r="A14" s="4">
        <v>10</v>
      </c>
      <c r="B14" s="5" t="s">
        <v>20</v>
      </c>
      <c r="C14" s="6">
        <v>26</v>
      </c>
      <c r="D14" s="6">
        <v>5</v>
      </c>
      <c r="E14" s="6">
        <v>31</v>
      </c>
      <c r="F14" s="7">
        <v>0.8387</v>
      </c>
      <c r="G14" s="6">
        <v>4</v>
      </c>
      <c r="H14" s="6">
        <v>8</v>
      </c>
      <c r="I14" s="113">
        <v>12</v>
      </c>
      <c r="J14" s="114"/>
      <c r="K14" s="7">
        <v>0.33329999999999999</v>
      </c>
      <c r="L14" s="6">
        <v>30</v>
      </c>
      <c r="M14" s="8">
        <v>13</v>
      </c>
      <c r="N14" s="9">
        <v>43</v>
      </c>
      <c r="O14" s="115">
        <v>0.69769999999999999</v>
      </c>
      <c r="P14" s="116"/>
      <c r="Q14" s="117"/>
    </row>
    <row r="15" spans="1:17" ht="25.5" customHeight="1">
      <c r="A15" s="4">
        <v>11</v>
      </c>
      <c r="B15" s="5" t="s">
        <v>21</v>
      </c>
      <c r="C15" s="6">
        <v>2</v>
      </c>
      <c r="D15" s="6">
        <v>0</v>
      </c>
      <c r="E15" s="6">
        <v>2</v>
      </c>
      <c r="F15" s="7">
        <v>1</v>
      </c>
      <c r="G15" s="6">
        <v>1</v>
      </c>
      <c r="H15" s="6">
        <v>1</v>
      </c>
      <c r="I15" s="113">
        <v>2</v>
      </c>
      <c r="J15" s="114"/>
      <c r="K15" s="7">
        <v>0.5</v>
      </c>
      <c r="L15" s="6">
        <v>3</v>
      </c>
      <c r="M15" s="8">
        <v>1</v>
      </c>
      <c r="N15" s="9">
        <v>4</v>
      </c>
      <c r="O15" s="115">
        <v>0.75</v>
      </c>
      <c r="P15" s="116"/>
      <c r="Q15" s="117"/>
    </row>
    <row r="16" spans="1:17" ht="25.5" customHeight="1">
      <c r="A16" s="4">
        <v>12</v>
      </c>
      <c r="B16" s="5" t="s">
        <v>22</v>
      </c>
      <c r="C16" s="6">
        <v>25</v>
      </c>
      <c r="D16" s="6">
        <v>3</v>
      </c>
      <c r="E16" s="6">
        <v>28</v>
      </c>
      <c r="F16" s="7">
        <v>0.89290000000000003</v>
      </c>
      <c r="G16" s="6">
        <v>12</v>
      </c>
      <c r="H16" s="6">
        <v>15</v>
      </c>
      <c r="I16" s="113">
        <v>27</v>
      </c>
      <c r="J16" s="114"/>
      <c r="K16" s="7">
        <v>0.44440000000000002</v>
      </c>
      <c r="L16" s="6">
        <v>37</v>
      </c>
      <c r="M16" s="8">
        <v>18</v>
      </c>
      <c r="N16" s="9">
        <v>55</v>
      </c>
      <c r="O16" s="115">
        <v>0.67269999999999996</v>
      </c>
      <c r="P16" s="116"/>
      <c r="Q16" s="117"/>
    </row>
    <row r="17" spans="1:17" ht="25.35" customHeight="1">
      <c r="A17" s="4">
        <v>13</v>
      </c>
      <c r="B17" s="10" t="s">
        <v>23</v>
      </c>
      <c r="C17" s="6">
        <v>16</v>
      </c>
      <c r="D17" s="6">
        <v>3</v>
      </c>
      <c r="E17" s="6">
        <v>19</v>
      </c>
      <c r="F17" s="7">
        <v>0.84209999999999996</v>
      </c>
      <c r="G17" s="6">
        <v>0</v>
      </c>
      <c r="H17" s="6">
        <v>6</v>
      </c>
      <c r="I17" s="113">
        <v>6</v>
      </c>
      <c r="J17" s="114"/>
      <c r="K17" s="7">
        <v>0</v>
      </c>
      <c r="L17" s="6">
        <v>16</v>
      </c>
      <c r="M17" s="8">
        <v>9</v>
      </c>
      <c r="N17" s="9">
        <v>25</v>
      </c>
      <c r="O17" s="115">
        <v>0.64</v>
      </c>
      <c r="P17" s="116"/>
      <c r="Q17" s="117"/>
    </row>
    <row r="18" spans="1:17" ht="25.5" customHeight="1">
      <c r="A18" s="4">
        <v>14</v>
      </c>
      <c r="B18" s="5" t="s">
        <v>24</v>
      </c>
      <c r="C18" s="6">
        <v>49</v>
      </c>
      <c r="D18" s="6">
        <v>11</v>
      </c>
      <c r="E18" s="6">
        <v>60</v>
      </c>
      <c r="F18" s="7">
        <v>0.81669999999999998</v>
      </c>
      <c r="G18" s="6">
        <v>10</v>
      </c>
      <c r="H18" s="6">
        <v>5</v>
      </c>
      <c r="I18" s="113">
        <v>15</v>
      </c>
      <c r="J18" s="114"/>
      <c r="K18" s="7">
        <v>0.66669999999999996</v>
      </c>
      <c r="L18" s="6">
        <v>59</v>
      </c>
      <c r="M18" s="8">
        <v>16</v>
      </c>
      <c r="N18" s="9">
        <v>75</v>
      </c>
      <c r="O18" s="115">
        <v>0.78669999999999995</v>
      </c>
      <c r="P18" s="116"/>
      <c r="Q18" s="117"/>
    </row>
    <row r="19" spans="1:17" ht="25.5" customHeight="1">
      <c r="A19" s="4">
        <v>15</v>
      </c>
      <c r="B19" s="5" t="s">
        <v>25</v>
      </c>
      <c r="C19" s="6">
        <v>3</v>
      </c>
      <c r="D19" s="6">
        <v>1</v>
      </c>
      <c r="E19" s="6">
        <v>4</v>
      </c>
      <c r="F19" s="7">
        <v>0.75</v>
      </c>
      <c r="G19" s="6">
        <v>4</v>
      </c>
      <c r="H19" s="6">
        <v>14</v>
      </c>
      <c r="I19" s="113">
        <v>18</v>
      </c>
      <c r="J19" s="114"/>
      <c r="K19" s="7">
        <v>0.22220000000000001</v>
      </c>
      <c r="L19" s="6">
        <v>7</v>
      </c>
      <c r="M19" s="8">
        <v>15</v>
      </c>
      <c r="N19" s="9">
        <v>22</v>
      </c>
      <c r="O19" s="115">
        <v>0.31819999999999998</v>
      </c>
      <c r="P19" s="116"/>
      <c r="Q19" s="117"/>
    </row>
    <row r="20" spans="1:17" ht="25.5" customHeight="1">
      <c r="A20" s="4">
        <v>16</v>
      </c>
      <c r="B20" s="5" t="s">
        <v>26</v>
      </c>
      <c r="C20" s="6">
        <v>4</v>
      </c>
      <c r="D20" s="6">
        <v>6</v>
      </c>
      <c r="E20" s="6">
        <v>10</v>
      </c>
      <c r="F20" s="7">
        <v>0.4</v>
      </c>
      <c r="G20" s="6">
        <v>3</v>
      </c>
      <c r="H20" s="6">
        <v>4</v>
      </c>
      <c r="I20" s="113">
        <v>7</v>
      </c>
      <c r="J20" s="114"/>
      <c r="K20" s="7">
        <v>0.42859999999999998</v>
      </c>
      <c r="L20" s="6">
        <v>7</v>
      </c>
      <c r="M20" s="8">
        <v>10</v>
      </c>
      <c r="N20" s="9">
        <v>17</v>
      </c>
      <c r="O20" s="115">
        <v>0.4118</v>
      </c>
      <c r="P20" s="116"/>
      <c r="Q20" s="117"/>
    </row>
    <row r="21" spans="1:17" ht="25.5" customHeight="1">
      <c r="A21" s="4">
        <v>17</v>
      </c>
      <c r="B21" s="5" t="s">
        <v>27</v>
      </c>
      <c r="C21" s="6">
        <v>8</v>
      </c>
      <c r="D21" s="6">
        <v>0</v>
      </c>
      <c r="E21" s="6">
        <v>8</v>
      </c>
      <c r="F21" s="7">
        <v>1</v>
      </c>
      <c r="G21" s="6">
        <v>0</v>
      </c>
      <c r="H21" s="6">
        <v>1</v>
      </c>
      <c r="I21" s="113">
        <v>1</v>
      </c>
      <c r="J21" s="114"/>
      <c r="K21" s="7">
        <v>0</v>
      </c>
      <c r="L21" s="6">
        <v>8</v>
      </c>
      <c r="M21" s="8">
        <v>1</v>
      </c>
      <c r="N21" s="9">
        <v>9</v>
      </c>
      <c r="O21" s="115">
        <v>0.88890000000000002</v>
      </c>
      <c r="P21" s="116"/>
      <c r="Q21" s="117"/>
    </row>
    <row r="22" spans="1:17" ht="25.5" customHeight="1">
      <c r="A22" s="4">
        <v>18</v>
      </c>
      <c r="B22" s="5" t="s">
        <v>28</v>
      </c>
      <c r="C22" s="6">
        <v>44</v>
      </c>
      <c r="D22" s="6">
        <v>12</v>
      </c>
      <c r="E22" s="6">
        <v>56</v>
      </c>
      <c r="F22" s="7">
        <v>0.78569999999999995</v>
      </c>
      <c r="G22" s="6">
        <v>15</v>
      </c>
      <c r="H22" s="6">
        <v>5</v>
      </c>
      <c r="I22" s="113">
        <v>20</v>
      </c>
      <c r="J22" s="114"/>
      <c r="K22" s="7">
        <v>0.75</v>
      </c>
      <c r="L22" s="6">
        <v>59</v>
      </c>
      <c r="M22" s="8">
        <v>17</v>
      </c>
      <c r="N22" s="9">
        <v>76</v>
      </c>
      <c r="O22" s="115">
        <v>0.77629999999999999</v>
      </c>
      <c r="P22" s="116"/>
      <c r="Q22" s="117"/>
    </row>
    <row r="23" spans="1:17" ht="25.35" customHeight="1">
      <c r="A23" s="4">
        <v>19</v>
      </c>
      <c r="B23" s="5" t="s">
        <v>29</v>
      </c>
      <c r="C23" s="6">
        <v>1</v>
      </c>
      <c r="D23" s="6">
        <v>2</v>
      </c>
      <c r="E23" s="6">
        <v>3</v>
      </c>
      <c r="F23" s="7">
        <v>0.33329999999999999</v>
      </c>
      <c r="G23" s="6">
        <v>6</v>
      </c>
      <c r="H23" s="6">
        <v>5</v>
      </c>
      <c r="I23" s="113">
        <v>11</v>
      </c>
      <c r="J23" s="114"/>
      <c r="K23" s="7">
        <v>0.54549999999999998</v>
      </c>
      <c r="L23" s="6">
        <v>7</v>
      </c>
      <c r="M23" s="8">
        <v>7</v>
      </c>
      <c r="N23" s="9">
        <v>14</v>
      </c>
      <c r="O23" s="115">
        <v>0.5</v>
      </c>
      <c r="P23" s="116"/>
      <c r="Q23" s="117"/>
    </row>
    <row r="24" spans="1:17" ht="25.5" customHeight="1">
      <c r="A24" s="4">
        <v>20</v>
      </c>
      <c r="B24" s="5" t="s">
        <v>30</v>
      </c>
      <c r="C24" s="6">
        <v>11</v>
      </c>
      <c r="D24" s="6">
        <v>1</v>
      </c>
      <c r="E24" s="6">
        <v>12</v>
      </c>
      <c r="F24" s="7">
        <v>0.91669999999999996</v>
      </c>
      <c r="G24" s="6">
        <v>2</v>
      </c>
      <c r="H24" s="6">
        <v>6</v>
      </c>
      <c r="I24" s="113">
        <v>8</v>
      </c>
      <c r="J24" s="114"/>
      <c r="K24" s="7">
        <v>0.25</v>
      </c>
      <c r="L24" s="6">
        <v>13</v>
      </c>
      <c r="M24" s="8">
        <v>7</v>
      </c>
      <c r="N24" s="9">
        <v>20</v>
      </c>
      <c r="O24" s="115">
        <v>0.65</v>
      </c>
      <c r="P24" s="116"/>
      <c r="Q24" s="117"/>
    </row>
    <row r="25" spans="1:17" ht="25.5" customHeight="1">
      <c r="A25" s="4">
        <v>21</v>
      </c>
      <c r="B25" s="5" t="s">
        <v>31</v>
      </c>
      <c r="C25" s="6">
        <v>38</v>
      </c>
      <c r="D25" s="6">
        <v>6</v>
      </c>
      <c r="E25" s="6">
        <v>44</v>
      </c>
      <c r="F25" s="7">
        <v>0.86360000000000003</v>
      </c>
      <c r="G25" s="6">
        <v>9</v>
      </c>
      <c r="H25" s="6">
        <v>2</v>
      </c>
      <c r="I25" s="113">
        <v>11</v>
      </c>
      <c r="J25" s="114"/>
      <c r="K25" s="7">
        <v>0.81820000000000004</v>
      </c>
      <c r="L25" s="6">
        <v>47</v>
      </c>
      <c r="M25" s="8">
        <v>8</v>
      </c>
      <c r="N25" s="9">
        <v>55</v>
      </c>
      <c r="O25" s="115">
        <v>0.85450000000000004</v>
      </c>
      <c r="P25" s="116"/>
      <c r="Q25" s="117"/>
    </row>
    <row r="26" spans="1:17" ht="25.5" customHeight="1">
      <c r="A26" s="4">
        <v>22</v>
      </c>
      <c r="B26" s="5" t="s">
        <v>32</v>
      </c>
      <c r="C26" s="6">
        <v>23</v>
      </c>
      <c r="D26" s="6">
        <v>3</v>
      </c>
      <c r="E26" s="6">
        <v>26</v>
      </c>
      <c r="F26" s="7">
        <v>0.88460000000000005</v>
      </c>
      <c r="G26" s="6">
        <v>2</v>
      </c>
      <c r="H26" s="6">
        <v>1</v>
      </c>
      <c r="I26" s="113">
        <v>3</v>
      </c>
      <c r="J26" s="114"/>
      <c r="K26" s="7">
        <v>0.66669999999999996</v>
      </c>
      <c r="L26" s="6">
        <v>25</v>
      </c>
      <c r="M26" s="8">
        <v>4</v>
      </c>
      <c r="N26" s="9">
        <v>29</v>
      </c>
      <c r="O26" s="115">
        <v>0.86209999999999998</v>
      </c>
      <c r="P26" s="116"/>
      <c r="Q26" s="117"/>
    </row>
    <row r="27" spans="1:17" ht="25.35" customHeight="1">
      <c r="A27" s="4">
        <v>23</v>
      </c>
      <c r="B27" s="5" t="s">
        <v>33</v>
      </c>
      <c r="C27" s="6">
        <v>8</v>
      </c>
      <c r="D27" s="6">
        <v>3</v>
      </c>
      <c r="E27" s="6">
        <v>11</v>
      </c>
      <c r="F27" s="7">
        <v>0.72729999999999995</v>
      </c>
      <c r="G27" s="6">
        <v>2</v>
      </c>
      <c r="H27" s="6">
        <v>0</v>
      </c>
      <c r="I27" s="113">
        <v>2</v>
      </c>
      <c r="J27" s="114"/>
      <c r="K27" s="7">
        <v>1</v>
      </c>
      <c r="L27" s="6">
        <v>10</v>
      </c>
      <c r="M27" s="8">
        <v>3</v>
      </c>
      <c r="N27" s="9">
        <v>13</v>
      </c>
      <c r="O27" s="115">
        <v>0.76919999999999999</v>
      </c>
      <c r="P27" s="116"/>
      <c r="Q27" s="117"/>
    </row>
    <row r="28" spans="1:17" ht="25.5" customHeight="1">
      <c r="A28" s="4">
        <v>24</v>
      </c>
      <c r="B28" s="5" t="s">
        <v>34</v>
      </c>
      <c r="C28" s="6">
        <v>3</v>
      </c>
      <c r="D28" s="6">
        <v>2</v>
      </c>
      <c r="E28" s="6">
        <v>5</v>
      </c>
      <c r="F28" s="7">
        <v>0.6</v>
      </c>
      <c r="G28" s="6">
        <v>2</v>
      </c>
      <c r="H28" s="6">
        <v>4</v>
      </c>
      <c r="I28" s="113">
        <v>6</v>
      </c>
      <c r="J28" s="114"/>
      <c r="K28" s="7">
        <v>0.33329999999999999</v>
      </c>
      <c r="L28" s="6">
        <v>5</v>
      </c>
      <c r="M28" s="8">
        <v>6</v>
      </c>
      <c r="N28" s="9">
        <v>11</v>
      </c>
      <c r="O28" s="115">
        <v>0.45450000000000002</v>
      </c>
      <c r="P28" s="116"/>
      <c r="Q28" s="117"/>
    </row>
    <row r="29" spans="1:17" ht="25.5" customHeight="1">
      <c r="A29" s="4">
        <v>25</v>
      </c>
      <c r="B29" s="5" t="s">
        <v>35</v>
      </c>
      <c r="C29" s="6">
        <v>2</v>
      </c>
      <c r="D29" s="6">
        <v>0</v>
      </c>
      <c r="E29" s="6">
        <v>2</v>
      </c>
      <c r="F29" s="7">
        <v>1</v>
      </c>
      <c r="G29" s="6">
        <v>1</v>
      </c>
      <c r="H29" s="6">
        <v>0</v>
      </c>
      <c r="I29" s="113">
        <v>1</v>
      </c>
      <c r="J29" s="114"/>
      <c r="K29" s="7">
        <v>1</v>
      </c>
      <c r="L29" s="6">
        <v>3</v>
      </c>
      <c r="M29" s="8">
        <v>0</v>
      </c>
      <c r="N29" s="9">
        <v>3</v>
      </c>
      <c r="O29" s="115">
        <v>1</v>
      </c>
      <c r="P29" s="116"/>
      <c r="Q29" s="117"/>
    </row>
    <row r="30" spans="1:17" ht="25.5" customHeight="1">
      <c r="A30" s="4">
        <v>26</v>
      </c>
      <c r="B30" s="10" t="s">
        <v>36</v>
      </c>
      <c r="C30" s="6">
        <v>48</v>
      </c>
      <c r="D30" s="6">
        <v>18</v>
      </c>
      <c r="E30" s="6">
        <v>66</v>
      </c>
      <c r="F30" s="7">
        <v>0.72729999999999995</v>
      </c>
      <c r="G30" s="6">
        <v>7</v>
      </c>
      <c r="H30" s="6">
        <v>19</v>
      </c>
      <c r="I30" s="113">
        <v>26</v>
      </c>
      <c r="J30" s="114"/>
      <c r="K30" s="7">
        <v>0.26919999999999999</v>
      </c>
      <c r="L30" s="6">
        <v>55</v>
      </c>
      <c r="M30" s="8">
        <v>37</v>
      </c>
      <c r="N30" s="9">
        <v>92</v>
      </c>
      <c r="O30" s="115">
        <v>0.5978</v>
      </c>
      <c r="P30" s="116"/>
      <c r="Q30" s="117"/>
    </row>
    <row r="31" spans="1:17" ht="25.5" customHeight="1">
      <c r="A31" s="4">
        <v>27</v>
      </c>
      <c r="B31" s="5" t="s">
        <v>37</v>
      </c>
      <c r="C31" s="6">
        <v>28</v>
      </c>
      <c r="D31" s="6">
        <v>11</v>
      </c>
      <c r="E31" s="6">
        <v>39</v>
      </c>
      <c r="F31" s="7">
        <v>0.71789999999999998</v>
      </c>
      <c r="G31" s="6">
        <v>6</v>
      </c>
      <c r="H31" s="6">
        <v>16</v>
      </c>
      <c r="I31" s="113">
        <v>22</v>
      </c>
      <c r="J31" s="114"/>
      <c r="K31" s="7">
        <v>0.2727</v>
      </c>
      <c r="L31" s="6">
        <v>34</v>
      </c>
      <c r="M31" s="8">
        <v>27</v>
      </c>
      <c r="N31" s="9">
        <v>61</v>
      </c>
      <c r="O31" s="115">
        <v>0.55740000000000001</v>
      </c>
      <c r="P31" s="116"/>
      <c r="Q31" s="117"/>
    </row>
    <row r="32" spans="1:17" ht="25.5" customHeight="1">
      <c r="A32" s="4">
        <v>28</v>
      </c>
      <c r="B32" s="10" t="s">
        <v>38</v>
      </c>
      <c r="C32" s="6">
        <v>6</v>
      </c>
      <c r="D32" s="6">
        <v>2</v>
      </c>
      <c r="E32" s="6">
        <v>8</v>
      </c>
      <c r="F32" s="7">
        <v>0.75</v>
      </c>
      <c r="G32" s="6">
        <v>1</v>
      </c>
      <c r="H32" s="6">
        <v>6</v>
      </c>
      <c r="I32" s="113">
        <v>7</v>
      </c>
      <c r="J32" s="114"/>
      <c r="K32" s="7">
        <v>0.1429</v>
      </c>
      <c r="L32" s="6">
        <v>7</v>
      </c>
      <c r="M32" s="8">
        <v>8</v>
      </c>
      <c r="N32" s="9">
        <v>15</v>
      </c>
      <c r="O32" s="115">
        <v>0.4667</v>
      </c>
      <c r="P32" s="116"/>
      <c r="Q32" s="117"/>
    </row>
    <row r="33" spans="1:17" ht="25.5" customHeight="1">
      <c r="A33" s="4">
        <v>29</v>
      </c>
      <c r="B33" s="5" t="s">
        <v>39</v>
      </c>
      <c r="C33" s="6">
        <v>100</v>
      </c>
      <c r="D33" s="6">
        <v>35</v>
      </c>
      <c r="E33" s="6">
        <v>135</v>
      </c>
      <c r="F33" s="7">
        <v>0.74070000000000003</v>
      </c>
      <c r="G33" s="6">
        <v>27</v>
      </c>
      <c r="H33" s="6">
        <v>35</v>
      </c>
      <c r="I33" s="113">
        <v>62</v>
      </c>
      <c r="J33" s="114"/>
      <c r="K33" s="7">
        <v>0.4355</v>
      </c>
      <c r="L33" s="6">
        <v>127</v>
      </c>
      <c r="M33" s="8">
        <v>70</v>
      </c>
      <c r="N33" s="9">
        <v>197</v>
      </c>
      <c r="O33" s="115">
        <v>0.64470000000000005</v>
      </c>
      <c r="P33" s="116"/>
      <c r="Q33" s="117"/>
    </row>
    <row r="34" spans="1:17" ht="25.5" customHeight="1">
      <c r="A34" s="4">
        <v>30</v>
      </c>
      <c r="B34" s="5" t="s">
        <v>40</v>
      </c>
      <c r="C34" s="6">
        <v>3</v>
      </c>
      <c r="D34" s="6">
        <v>3</v>
      </c>
      <c r="E34" s="6">
        <v>6</v>
      </c>
      <c r="F34" s="7">
        <v>0.5</v>
      </c>
      <c r="G34" s="6">
        <v>2</v>
      </c>
      <c r="H34" s="6">
        <v>1</v>
      </c>
      <c r="I34" s="113">
        <v>3</v>
      </c>
      <c r="J34" s="114"/>
      <c r="K34" s="7">
        <v>0.66669999999999996</v>
      </c>
      <c r="L34" s="6">
        <v>5</v>
      </c>
      <c r="M34" s="8">
        <v>4</v>
      </c>
      <c r="N34" s="9">
        <v>9</v>
      </c>
      <c r="O34" s="115">
        <v>0.55559999999999998</v>
      </c>
      <c r="P34" s="116"/>
      <c r="Q34" s="117"/>
    </row>
    <row r="35" spans="1:17" ht="25.35" customHeight="1">
      <c r="A35" s="4">
        <v>31</v>
      </c>
      <c r="B35" s="10" t="s">
        <v>41</v>
      </c>
      <c r="C35" s="6">
        <v>0</v>
      </c>
      <c r="D35" s="6">
        <v>0</v>
      </c>
      <c r="E35" s="6">
        <v>0</v>
      </c>
      <c r="F35" s="7">
        <v>0</v>
      </c>
      <c r="G35" s="6">
        <v>0</v>
      </c>
      <c r="H35" s="6">
        <v>1</v>
      </c>
      <c r="I35" s="113">
        <v>1</v>
      </c>
      <c r="J35" s="114"/>
      <c r="K35" s="7">
        <v>0</v>
      </c>
      <c r="L35" s="6">
        <v>0</v>
      </c>
      <c r="M35" s="8">
        <v>1</v>
      </c>
      <c r="N35" s="9">
        <v>1</v>
      </c>
      <c r="O35" s="115">
        <v>0</v>
      </c>
      <c r="P35" s="116"/>
      <c r="Q35" s="117"/>
    </row>
    <row r="36" spans="1:17" ht="25.5" customHeight="1">
      <c r="A36" s="4">
        <v>32</v>
      </c>
      <c r="B36" s="5" t="s">
        <v>42</v>
      </c>
      <c r="C36" s="6">
        <v>4</v>
      </c>
      <c r="D36" s="6">
        <v>1</v>
      </c>
      <c r="E36" s="6">
        <v>5</v>
      </c>
      <c r="F36" s="7">
        <v>0.8</v>
      </c>
      <c r="G36" s="6">
        <v>1</v>
      </c>
      <c r="H36" s="6">
        <v>0</v>
      </c>
      <c r="I36" s="113">
        <v>1</v>
      </c>
      <c r="J36" s="114"/>
      <c r="K36" s="7">
        <v>1</v>
      </c>
      <c r="L36" s="6">
        <v>5</v>
      </c>
      <c r="M36" s="8">
        <v>1</v>
      </c>
      <c r="N36" s="9">
        <v>6</v>
      </c>
      <c r="O36" s="115">
        <v>0.83330000000000004</v>
      </c>
      <c r="P36" s="116"/>
      <c r="Q36" s="117"/>
    </row>
    <row r="37" spans="1:17" ht="25.5" customHeight="1">
      <c r="A37" s="4">
        <v>33</v>
      </c>
      <c r="B37" s="5" t="s">
        <v>43</v>
      </c>
      <c r="C37" s="6">
        <v>52</v>
      </c>
      <c r="D37" s="6">
        <v>16</v>
      </c>
      <c r="E37" s="6">
        <v>68</v>
      </c>
      <c r="F37" s="7">
        <v>0.76470000000000005</v>
      </c>
      <c r="G37" s="6">
        <v>12</v>
      </c>
      <c r="H37" s="6">
        <v>3</v>
      </c>
      <c r="I37" s="113">
        <v>15</v>
      </c>
      <c r="J37" s="114"/>
      <c r="K37" s="7">
        <v>0.8</v>
      </c>
      <c r="L37" s="6">
        <v>64</v>
      </c>
      <c r="M37" s="8">
        <v>19</v>
      </c>
      <c r="N37" s="9">
        <v>83</v>
      </c>
      <c r="O37" s="115">
        <v>0.77110000000000001</v>
      </c>
      <c r="P37" s="116"/>
      <c r="Q37" s="117"/>
    </row>
    <row r="38" spans="1:17" ht="25.5" customHeight="1">
      <c r="A38" s="4">
        <v>34</v>
      </c>
      <c r="B38" s="5" t="s">
        <v>44</v>
      </c>
      <c r="C38" s="6">
        <v>11</v>
      </c>
      <c r="D38" s="6">
        <v>4</v>
      </c>
      <c r="E38" s="6">
        <v>15</v>
      </c>
      <c r="F38" s="7">
        <v>0.73329999999999995</v>
      </c>
      <c r="G38" s="6">
        <v>1</v>
      </c>
      <c r="H38" s="6">
        <v>5</v>
      </c>
      <c r="I38" s="113">
        <v>6</v>
      </c>
      <c r="J38" s="114"/>
      <c r="K38" s="7">
        <v>0.16669999999999999</v>
      </c>
      <c r="L38" s="6">
        <v>12</v>
      </c>
      <c r="M38" s="8">
        <v>9</v>
      </c>
      <c r="N38" s="9">
        <v>21</v>
      </c>
      <c r="O38" s="115">
        <v>0.57140000000000002</v>
      </c>
      <c r="P38" s="116"/>
      <c r="Q38" s="117"/>
    </row>
    <row r="39" spans="1:17" ht="25.35" customHeight="1">
      <c r="A39" s="4">
        <v>35</v>
      </c>
      <c r="B39" s="5" t="s">
        <v>45</v>
      </c>
      <c r="C39" s="6">
        <v>5</v>
      </c>
      <c r="D39" s="6">
        <v>1</v>
      </c>
      <c r="E39" s="6">
        <v>6</v>
      </c>
      <c r="F39" s="7">
        <v>0.83330000000000004</v>
      </c>
      <c r="G39" s="6">
        <v>1</v>
      </c>
      <c r="H39" s="6">
        <v>2</v>
      </c>
      <c r="I39" s="113">
        <v>3</v>
      </c>
      <c r="J39" s="114"/>
      <c r="K39" s="7">
        <v>0.33329999999999999</v>
      </c>
      <c r="L39" s="6">
        <v>6</v>
      </c>
      <c r="M39" s="8">
        <v>3</v>
      </c>
      <c r="N39" s="9">
        <v>9</v>
      </c>
      <c r="O39" s="115">
        <v>0.66669999999999996</v>
      </c>
      <c r="P39" s="116"/>
      <c r="Q39" s="117"/>
    </row>
    <row r="40" spans="1:17" ht="25.5" customHeight="1">
      <c r="A40" s="4">
        <v>36</v>
      </c>
      <c r="B40" s="5" t="s">
        <v>46</v>
      </c>
      <c r="C40" s="6">
        <v>28</v>
      </c>
      <c r="D40" s="6">
        <v>17</v>
      </c>
      <c r="E40" s="6">
        <v>45</v>
      </c>
      <c r="F40" s="7">
        <v>0.62219999999999998</v>
      </c>
      <c r="G40" s="6">
        <v>7</v>
      </c>
      <c r="H40" s="6">
        <v>15</v>
      </c>
      <c r="I40" s="113">
        <v>22</v>
      </c>
      <c r="J40" s="114"/>
      <c r="K40" s="7">
        <v>0.31819999999999998</v>
      </c>
      <c r="L40" s="6">
        <v>35</v>
      </c>
      <c r="M40" s="8">
        <v>32</v>
      </c>
      <c r="N40" s="9">
        <v>67</v>
      </c>
      <c r="O40" s="115">
        <v>0.52239999999999998</v>
      </c>
      <c r="P40" s="116"/>
      <c r="Q40" s="117"/>
    </row>
    <row r="41" spans="1:17" ht="25.5" customHeight="1">
      <c r="A41" s="4">
        <v>37</v>
      </c>
      <c r="B41" s="5" t="s">
        <v>47</v>
      </c>
      <c r="C41" s="6">
        <v>5</v>
      </c>
      <c r="D41" s="6">
        <v>1</v>
      </c>
      <c r="E41" s="6">
        <v>6</v>
      </c>
      <c r="F41" s="7">
        <v>0.83330000000000004</v>
      </c>
      <c r="G41" s="6">
        <v>2</v>
      </c>
      <c r="H41" s="6">
        <v>1</v>
      </c>
      <c r="I41" s="113">
        <v>3</v>
      </c>
      <c r="J41" s="114"/>
      <c r="K41" s="7">
        <v>0.66669999999999996</v>
      </c>
      <c r="L41" s="6">
        <v>7</v>
      </c>
      <c r="M41" s="8">
        <v>2</v>
      </c>
      <c r="N41" s="9">
        <v>9</v>
      </c>
      <c r="O41" s="115">
        <v>0.77780000000000005</v>
      </c>
      <c r="P41" s="116"/>
      <c r="Q41" s="117"/>
    </row>
    <row r="42" spans="1:17" ht="25.5" customHeight="1">
      <c r="A42" s="4">
        <v>38</v>
      </c>
      <c r="B42" s="5" t="s">
        <v>48</v>
      </c>
      <c r="C42" s="6">
        <v>5</v>
      </c>
      <c r="D42" s="6">
        <v>12</v>
      </c>
      <c r="E42" s="6">
        <v>17</v>
      </c>
      <c r="F42" s="7">
        <v>0.29409999999999997</v>
      </c>
      <c r="G42" s="6">
        <v>4</v>
      </c>
      <c r="H42" s="6">
        <v>2</v>
      </c>
      <c r="I42" s="113">
        <v>6</v>
      </c>
      <c r="J42" s="114"/>
      <c r="K42" s="7">
        <v>0.66669999999999996</v>
      </c>
      <c r="L42" s="6">
        <v>9</v>
      </c>
      <c r="M42" s="8">
        <v>14</v>
      </c>
      <c r="N42" s="9">
        <v>23</v>
      </c>
      <c r="O42" s="115">
        <v>0.39129999999999998</v>
      </c>
      <c r="P42" s="116"/>
      <c r="Q42" s="117"/>
    </row>
    <row r="43" spans="1:17" ht="25.5" customHeight="1">
      <c r="A43" s="4">
        <v>39</v>
      </c>
      <c r="B43" s="5" t="s">
        <v>49</v>
      </c>
      <c r="C43" s="6">
        <v>0</v>
      </c>
      <c r="D43" s="6">
        <v>3</v>
      </c>
      <c r="E43" s="6">
        <v>3</v>
      </c>
      <c r="F43" s="7">
        <v>0</v>
      </c>
      <c r="G43" s="6">
        <v>0</v>
      </c>
      <c r="H43" s="6">
        <v>3</v>
      </c>
      <c r="I43" s="113">
        <v>3</v>
      </c>
      <c r="J43" s="114"/>
      <c r="K43" s="7">
        <v>0</v>
      </c>
      <c r="L43" s="6">
        <v>0</v>
      </c>
      <c r="M43" s="8">
        <v>6</v>
      </c>
      <c r="N43" s="9">
        <v>6</v>
      </c>
      <c r="O43" s="115">
        <v>0</v>
      </c>
      <c r="P43" s="116"/>
      <c r="Q43" s="117"/>
    </row>
    <row r="44" spans="1:17" ht="25.5" customHeight="1">
      <c r="A44" s="4">
        <v>40</v>
      </c>
      <c r="B44" s="5" t="s">
        <v>50</v>
      </c>
      <c r="C44" s="6">
        <v>3</v>
      </c>
      <c r="D44" s="6">
        <v>14</v>
      </c>
      <c r="E44" s="6">
        <v>17</v>
      </c>
      <c r="F44" s="7">
        <v>0.17649999999999999</v>
      </c>
      <c r="G44" s="6">
        <v>4</v>
      </c>
      <c r="H44" s="6">
        <v>11</v>
      </c>
      <c r="I44" s="113">
        <v>15</v>
      </c>
      <c r="J44" s="114"/>
      <c r="K44" s="7">
        <v>0.26669999999999999</v>
      </c>
      <c r="L44" s="6">
        <v>7</v>
      </c>
      <c r="M44" s="8">
        <v>25</v>
      </c>
      <c r="N44" s="9">
        <v>32</v>
      </c>
      <c r="O44" s="115">
        <v>0.21879999999999999</v>
      </c>
      <c r="P44" s="116"/>
      <c r="Q44" s="117"/>
    </row>
    <row r="45" spans="1:17" ht="25.35" customHeight="1">
      <c r="A45" s="4">
        <v>41</v>
      </c>
      <c r="B45" s="5" t="s">
        <v>51</v>
      </c>
      <c r="C45" s="6">
        <v>9</v>
      </c>
      <c r="D45" s="6">
        <v>5</v>
      </c>
      <c r="E45" s="6">
        <v>14</v>
      </c>
      <c r="F45" s="7">
        <v>0.64290000000000003</v>
      </c>
      <c r="G45" s="6">
        <v>3</v>
      </c>
      <c r="H45" s="6">
        <v>5</v>
      </c>
      <c r="I45" s="113">
        <v>8</v>
      </c>
      <c r="J45" s="114"/>
      <c r="K45" s="7">
        <v>0.375</v>
      </c>
      <c r="L45" s="6">
        <v>12</v>
      </c>
      <c r="M45" s="8">
        <v>10</v>
      </c>
      <c r="N45" s="9">
        <v>22</v>
      </c>
      <c r="O45" s="115">
        <v>0.54549999999999998</v>
      </c>
      <c r="P45" s="116"/>
      <c r="Q45" s="117"/>
    </row>
    <row r="46" spans="1:17" ht="25.5" customHeight="1">
      <c r="A46" s="4">
        <v>42</v>
      </c>
      <c r="B46" s="5" t="s">
        <v>52</v>
      </c>
      <c r="C46" s="6">
        <v>28</v>
      </c>
      <c r="D46" s="6">
        <v>5</v>
      </c>
      <c r="E46" s="6">
        <v>33</v>
      </c>
      <c r="F46" s="7">
        <v>0.84850000000000003</v>
      </c>
      <c r="G46" s="6">
        <v>9</v>
      </c>
      <c r="H46" s="6">
        <v>2</v>
      </c>
      <c r="I46" s="113">
        <v>11</v>
      </c>
      <c r="J46" s="114"/>
      <c r="K46" s="7">
        <v>0.81820000000000004</v>
      </c>
      <c r="L46" s="6">
        <v>37</v>
      </c>
      <c r="M46" s="8">
        <v>7</v>
      </c>
      <c r="N46" s="9">
        <v>44</v>
      </c>
      <c r="O46" s="115">
        <v>0.84089999999999998</v>
      </c>
      <c r="P46" s="116"/>
      <c r="Q46" s="117"/>
    </row>
    <row r="47" spans="1:17" ht="25.5" customHeight="1">
      <c r="A47" s="4">
        <v>43</v>
      </c>
      <c r="B47" s="5" t="s">
        <v>53</v>
      </c>
      <c r="C47" s="6">
        <v>0</v>
      </c>
      <c r="D47" s="6">
        <v>0</v>
      </c>
      <c r="E47" s="6">
        <v>0</v>
      </c>
      <c r="F47" s="7">
        <v>0</v>
      </c>
      <c r="G47" s="6">
        <v>1</v>
      </c>
      <c r="H47" s="6">
        <v>0</v>
      </c>
      <c r="I47" s="113">
        <v>1</v>
      </c>
      <c r="J47" s="114"/>
      <c r="K47" s="7">
        <v>1</v>
      </c>
      <c r="L47" s="6">
        <v>1</v>
      </c>
      <c r="M47" s="8">
        <v>0</v>
      </c>
      <c r="N47" s="9">
        <v>1</v>
      </c>
      <c r="O47" s="115">
        <v>1</v>
      </c>
      <c r="P47" s="116"/>
      <c r="Q47" s="117"/>
    </row>
    <row r="48" spans="1:17" ht="25.5" customHeight="1">
      <c r="A48" s="4">
        <v>44</v>
      </c>
      <c r="B48" s="5" t="s">
        <v>54</v>
      </c>
      <c r="C48" s="6">
        <v>7</v>
      </c>
      <c r="D48" s="6">
        <v>3</v>
      </c>
      <c r="E48" s="6">
        <v>10</v>
      </c>
      <c r="F48" s="7">
        <v>0.7</v>
      </c>
      <c r="G48" s="6">
        <v>2</v>
      </c>
      <c r="H48" s="6">
        <v>0</v>
      </c>
      <c r="I48" s="113">
        <v>2</v>
      </c>
      <c r="J48" s="114"/>
      <c r="K48" s="7">
        <v>1</v>
      </c>
      <c r="L48" s="6">
        <v>9</v>
      </c>
      <c r="M48" s="8">
        <v>3</v>
      </c>
      <c r="N48" s="9">
        <v>12</v>
      </c>
      <c r="O48" s="115">
        <v>0.75</v>
      </c>
      <c r="P48" s="116"/>
      <c r="Q48" s="117"/>
    </row>
    <row r="49" spans="1:17" ht="25.35" customHeight="1">
      <c r="A49" s="4">
        <v>45</v>
      </c>
      <c r="B49" s="5" t="s">
        <v>55</v>
      </c>
      <c r="C49" s="6">
        <v>1</v>
      </c>
      <c r="D49" s="6">
        <v>2</v>
      </c>
      <c r="E49" s="6">
        <v>3</v>
      </c>
      <c r="F49" s="7">
        <v>0.33329999999999999</v>
      </c>
      <c r="G49" s="6">
        <v>3</v>
      </c>
      <c r="H49" s="6">
        <v>2</v>
      </c>
      <c r="I49" s="113">
        <v>5</v>
      </c>
      <c r="J49" s="114"/>
      <c r="K49" s="7">
        <v>0.6</v>
      </c>
      <c r="L49" s="6">
        <v>4</v>
      </c>
      <c r="M49" s="8">
        <v>4</v>
      </c>
      <c r="N49" s="9">
        <v>8</v>
      </c>
      <c r="O49" s="115">
        <v>0.5</v>
      </c>
      <c r="P49" s="116"/>
      <c r="Q49" s="117"/>
    </row>
    <row r="50" spans="1:17" ht="25.5" customHeight="1">
      <c r="A50" s="4">
        <v>46</v>
      </c>
      <c r="B50" s="5" t="s">
        <v>56</v>
      </c>
      <c r="C50" s="6">
        <v>27</v>
      </c>
      <c r="D50" s="6">
        <v>11</v>
      </c>
      <c r="E50" s="6">
        <v>38</v>
      </c>
      <c r="F50" s="7">
        <v>0.71050000000000002</v>
      </c>
      <c r="G50" s="6">
        <v>4</v>
      </c>
      <c r="H50" s="6">
        <v>16</v>
      </c>
      <c r="I50" s="113">
        <v>20</v>
      </c>
      <c r="J50" s="114"/>
      <c r="K50" s="7">
        <v>0.2</v>
      </c>
      <c r="L50" s="6">
        <v>31</v>
      </c>
      <c r="M50" s="8">
        <v>27</v>
      </c>
      <c r="N50" s="9">
        <v>58</v>
      </c>
      <c r="O50" s="115">
        <v>0.53449999999999998</v>
      </c>
      <c r="P50" s="116"/>
      <c r="Q50" s="117"/>
    </row>
    <row r="51" spans="1:17" ht="25.5" customHeight="1">
      <c r="A51" s="4">
        <v>47</v>
      </c>
      <c r="B51" s="5" t="s">
        <v>57</v>
      </c>
      <c r="C51" s="6">
        <v>1</v>
      </c>
      <c r="D51" s="6">
        <v>1</v>
      </c>
      <c r="E51" s="6">
        <v>2</v>
      </c>
      <c r="F51" s="7">
        <v>0.5</v>
      </c>
      <c r="G51" s="6">
        <v>1</v>
      </c>
      <c r="H51" s="6">
        <v>1</v>
      </c>
      <c r="I51" s="113">
        <v>2</v>
      </c>
      <c r="J51" s="114"/>
      <c r="K51" s="7">
        <v>0.5</v>
      </c>
      <c r="L51" s="6">
        <v>2</v>
      </c>
      <c r="M51" s="8">
        <v>2</v>
      </c>
      <c r="N51" s="9">
        <v>4</v>
      </c>
      <c r="O51" s="115">
        <v>0.5</v>
      </c>
      <c r="P51" s="116"/>
      <c r="Q51" s="117"/>
    </row>
    <row r="52" spans="1:17" ht="25.5" customHeight="1">
      <c r="A52" s="4">
        <v>48</v>
      </c>
      <c r="B52" s="5" t="s">
        <v>58</v>
      </c>
      <c r="C52" s="6">
        <v>8</v>
      </c>
      <c r="D52" s="6">
        <v>2</v>
      </c>
      <c r="E52" s="6">
        <v>10</v>
      </c>
      <c r="F52" s="7">
        <v>0.8</v>
      </c>
      <c r="G52" s="6">
        <v>1</v>
      </c>
      <c r="H52" s="6">
        <v>3</v>
      </c>
      <c r="I52" s="113">
        <v>4</v>
      </c>
      <c r="J52" s="114"/>
      <c r="K52" s="7">
        <v>0.25</v>
      </c>
      <c r="L52" s="6">
        <v>9</v>
      </c>
      <c r="M52" s="8">
        <v>5</v>
      </c>
      <c r="N52" s="9">
        <v>14</v>
      </c>
      <c r="O52" s="115">
        <v>0.64290000000000003</v>
      </c>
      <c r="P52" s="116"/>
      <c r="Q52" s="117"/>
    </row>
    <row r="53" spans="1:17" ht="25.5" customHeight="1">
      <c r="A53" s="4">
        <v>49</v>
      </c>
      <c r="B53" s="5" t="s">
        <v>59</v>
      </c>
      <c r="C53" s="6">
        <v>10</v>
      </c>
      <c r="D53" s="6">
        <v>3</v>
      </c>
      <c r="E53" s="6">
        <v>13</v>
      </c>
      <c r="F53" s="7">
        <v>0.76919999999999999</v>
      </c>
      <c r="G53" s="6">
        <v>3</v>
      </c>
      <c r="H53" s="6">
        <v>2</v>
      </c>
      <c r="I53" s="113">
        <v>5</v>
      </c>
      <c r="J53" s="114"/>
      <c r="K53" s="7">
        <v>0.6</v>
      </c>
      <c r="L53" s="6">
        <v>13</v>
      </c>
      <c r="M53" s="8">
        <v>5</v>
      </c>
      <c r="N53" s="9">
        <v>18</v>
      </c>
      <c r="O53" s="115">
        <v>0.72219999999999995</v>
      </c>
      <c r="P53" s="116"/>
      <c r="Q53" s="117"/>
    </row>
    <row r="54" spans="1:17" ht="25.5" customHeight="1">
      <c r="A54" s="4">
        <v>50</v>
      </c>
      <c r="B54" s="10" t="s">
        <v>60</v>
      </c>
      <c r="C54" s="6">
        <v>19</v>
      </c>
      <c r="D54" s="6">
        <v>9</v>
      </c>
      <c r="E54" s="6">
        <v>28</v>
      </c>
      <c r="F54" s="7">
        <v>0.67859999999999998</v>
      </c>
      <c r="G54" s="6">
        <v>5</v>
      </c>
      <c r="H54" s="6">
        <v>12</v>
      </c>
      <c r="I54" s="113">
        <v>17</v>
      </c>
      <c r="J54" s="114"/>
      <c r="K54" s="7">
        <v>0.29409999999999997</v>
      </c>
      <c r="L54" s="6">
        <v>24</v>
      </c>
      <c r="M54" s="8">
        <v>21</v>
      </c>
      <c r="N54" s="9">
        <v>45</v>
      </c>
      <c r="O54" s="115">
        <v>0.5333</v>
      </c>
      <c r="P54" s="116"/>
      <c r="Q54" s="117"/>
    </row>
    <row r="55" spans="1:17" ht="25.5" customHeight="1">
      <c r="A55" s="4">
        <v>51</v>
      </c>
      <c r="B55" s="5" t="s">
        <v>61</v>
      </c>
      <c r="C55" s="6">
        <v>4</v>
      </c>
      <c r="D55" s="6">
        <v>6</v>
      </c>
      <c r="E55" s="6">
        <v>10</v>
      </c>
      <c r="F55" s="7">
        <v>0.4</v>
      </c>
      <c r="G55" s="6">
        <v>4</v>
      </c>
      <c r="H55" s="6">
        <v>3</v>
      </c>
      <c r="I55" s="113">
        <v>7</v>
      </c>
      <c r="J55" s="114"/>
      <c r="K55" s="7">
        <v>0.57140000000000002</v>
      </c>
      <c r="L55" s="6">
        <v>8</v>
      </c>
      <c r="M55" s="8">
        <v>9</v>
      </c>
      <c r="N55" s="9">
        <v>17</v>
      </c>
      <c r="O55" s="115">
        <v>0.47060000000000002</v>
      </c>
      <c r="P55" s="116"/>
      <c r="Q55" s="117"/>
    </row>
    <row r="56" spans="1:17" ht="25.5" customHeight="1">
      <c r="A56" s="4">
        <v>52</v>
      </c>
      <c r="B56" s="5" t="s">
        <v>62</v>
      </c>
      <c r="C56" s="6">
        <v>42</v>
      </c>
      <c r="D56" s="6">
        <v>3</v>
      </c>
      <c r="E56" s="6">
        <v>45</v>
      </c>
      <c r="F56" s="7">
        <v>0.93330000000000002</v>
      </c>
      <c r="G56" s="6">
        <v>2</v>
      </c>
      <c r="H56" s="6">
        <v>0</v>
      </c>
      <c r="I56" s="113">
        <v>2</v>
      </c>
      <c r="J56" s="114"/>
      <c r="K56" s="7">
        <v>1</v>
      </c>
      <c r="L56" s="6">
        <v>44</v>
      </c>
      <c r="M56" s="8">
        <v>3</v>
      </c>
      <c r="N56" s="9">
        <v>47</v>
      </c>
      <c r="O56" s="115">
        <v>0.93620000000000003</v>
      </c>
      <c r="P56" s="116"/>
      <c r="Q56" s="117"/>
    </row>
    <row r="57" spans="1:17" ht="25.5" customHeight="1">
      <c r="A57" s="4">
        <v>53</v>
      </c>
      <c r="B57" s="5" t="s">
        <v>63</v>
      </c>
      <c r="C57" s="6">
        <v>1</v>
      </c>
      <c r="D57" s="6">
        <v>0</v>
      </c>
      <c r="E57" s="6">
        <v>1</v>
      </c>
      <c r="F57" s="7">
        <v>1</v>
      </c>
      <c r="G57" s="6">
        <v>0</v>
      </c>
      <c r="H57" s="6">
        <v>0</v>
      </c>
      <c r="I57" s="113">
        <v>0</v>
      </c>
      <c r="J57" s="114"/>
      <c r="K57" s="7">
        <v>0</v>
      </c>
      <c r="L57" s="6">
        <v>1</v>
      </c>
      <c r="M57" s="8">
        <v>0</v>
      </c>
      <c r="N57" s="9">
        <v>1</v>
      </c>
      <c r="O57" s="115">
        <v>1</v>
      </c>
      <c r="P57" s="116"/>
      <c r="Q57" s="117"/>
    </row>
    <row r="58" spans="1:17" ht="25.5" customHeight="1">
      <c r="A58" s="4">
        <v>54</v>
      </c>
      <c r="B58" s="5" t="s">
        <v>64</v>
      </c>
      <c r="C58" s="6">
        <v>54</v>
      </c>
      <c r="D58" s="6">
        <v>3</v>
      </c>
      <c r="E58" s="6">
        <v>57</v>
      </c>
      <c r="F58" s="7">
        <v>0.94740000000000002</v>
      </c>
      <c r="G58" s="6">
        <v>3</v>
      </c>
      <c r="H58" s="6">
        <v>8</v>
      </c>
      <c r="I58" s="113">
        <v>11</v>
      </c>
      <c r="J58" s="114"/>
      <c r="K58" s="7">
        <v>0.2727</v>
      </c>
      <c r="L58" s="6">
        <v>57</v>
      </c>
      <c r="M58" s="8">
        <v>11</v>
      </c>
      <c r="N58" s="9">
        <v>68</v>
      </c>
      <c r="O58" s="115">
        <v>0.83819999999999995</v>
      </c>
      <c r="P58" s="116"/>
      <c r="Q58" s="117"/>
    </row>
    <row r="59" spans="1:17" ht="25.5" customHeight="1">
      <c r="A59" s="4">
        <v>55</v>
      </c>
      <c r="B59" s="5" t="s">
        <v>65</v>
      </c>
      <c r="C59" s="6">
        <v>11</v>
      </c>
      <c r="D59" s="6">
        <v>13</v>
      </c>
      <c r="E59" s="6">
        <v>24</v>
      </c>
      <c r="F59" s="7">
        <v>0.45829999999999999</v>
      </c>
      <c r="G59" s="6">
        <v>2</v>
      </c>
      <c r="H59" s="6">
        <v>3</v>
      </c>
      <c r="I59" s="113">
        <v>5</v>
      </c>
      <c r="J59" s="114"/>
      <c r="K59" s="7">
        <v>0.4</v>
      </c>
      <c r="L59" s="6">
        <v>13</v>
      </c>
      <c r="M59" s="8">
        <v>16</v>
      </c>
      <c r="N59" s="9">
        <v>29</v>
      </c>
      <c r="O59" s="115">
        <v>0.44829999999999998</v>
      </c>
      <c r="P59" s="116"/>
      <c r="Q59" s="117"/>
    </row>
    <row r="60" spans="1:17" ht="25.5" customHeight="1">
      <c r="A60" s="4">
        <v>56</v>
      </c>
      <c r="B60" s="5" t="s">
        <v>66</v>
      </c>
      <c r="C60" s="6">
        <v>2</v>
      </c>
      <c r="D60" s="6">
        <v>0</v>
      </c>
      <c r="E60" s="6">
        <v>2</v>
      </c>
      <c r="F60" s="7">
        <v>1</v>
      </c>
      <c r="G60" s="6">
        <v>2</v>
      </c>
      <c r="H60" s="6">
        <v>3</v>
      </c>
      <c r="I60" s="113">
        <v>5</v>
      </c>
      <c r="J60" s="114"/>
      <c r="K60" s="7">
        <v>0.4</v>
      </c>
      <c r="L60" s="6">
        <v>4</v>
      </c>
      <c r="M60" s="8">
        <v>3</v>
      </c>
      <c r="N60" s="9">
        <v>7</v>
      </c>
      <c r="O60" s="115">
        <v>0.57140000000000002</v>
      </c>
      <c r="P60" s="116"/>
      <c r="Q60" s="117"/>
    </row>
    <row r="61" spans="1:17" ht="25.5" customHeight="1">
      <c r="A61" s="4">
        <v>57</v>
      </c>
      <c r="B61" s="5" t="s">
        <v>67</v>
      </c>
      <c r="C61" s="6">
        <v>26</v>
      </c>
      <c r="D61" s="6">
        <v>5</v>
      </c>
      <c r="E61" s="6">
        <v>31</v>
      </c>
      <c r="F61" s="7">
        <v>0.8387</v>
      </c>
      <c r="G61" s="6">
        <v>2</v>
      </c>
      <c r="H61" s="6">
        <v>2</v>
      </c>
      <c r="I61" s="113">
        <v>4</v>
      </c>
      <c r="J61" s="114"/>
      <c r="K61" s="7">
        <v>0.5</v>
      </c>
      <c r="L61" s="6">
        <v>28</v>
      </c>
      <c r="M61" s="8">
        <v>7</v>
      </c>
      <c r="N61" s="9">
        <v>35</v>
      </c>
      <c r="O61" s="115">
        <v>0.8</v>
      </c>
      <c r="P61" s="116"/>
      <c r="Q61" s="117"/>
    </row>
    <row r="62" spans="1:17" ht="25.5" customHeight="1">
      <c r="A62" s="4">
        <v>58</v>
      </c>
      <c r="B62" s="5" t="s">
        <v>68</v>
      </c>
      <c r="C62" s="6">
        <v>116</v>
      </c>
      <c r="D62" s="6">
        <v>13</v>
      </c>
      <c r="E62" s="6">
        <v>129</v>
      </c>
      <c r="F62" s="7">
        <v>0.8992</v>
      </c>
      <c r="G62" s="6">
        <v>10</v>
      </c>
      <c r="H62" s="6">
        <v>10</v>
      </c>
      <c r="I62" s="113">
        <v>20</v>
      </c>
      <c r="J62" s="114"/>
      <c r="K62" s="7">
        <v>0.5</v>
      </c>
      <c r="L62" s="6">
        <v>126</v>
      </c>
      <c r="M62" s="8">
        <v>23</v>
      </c>
      <c r="N62" s="9">
        <v>149</v>
      </c>
      <c r="O62" s="115">
        <v>0.84560000000000002</v>
      </c>
      <c r="P62" s="116"/>
      <c r="Q62" s="117"/>
    </row>
    <row r="63" spans="1:17" ht="25.35" customHeight="1">
      <c r="A63" s="4">
        <v>59</v>
      </c>
      <c r="B63" s="5" t="s">
        <v>69</v>
      </c>
      <c r="C63" s="6">
        <v>13</v>
      </c>
      <c r="D63" s="6">
        <v>3</v>
      </c>
      <c r="E63" s="6">
        <v>16</v>
      </c>
      <c r="F63" s="7">
        <v>0.8125</v>
      </c>
      <c r="G63" s="6">
        <v>0</v>
      </c>
      <c r="H63" s="6">
        <v>3</v>
      </c>
      <c r="I63" s="113">
        <v>3</v>
      </c>
      <c r="J63" s="114"/>
      <c r="K63" s="7">
        <v>0</v>
      </c>
      <c r="L63" s="6">
        <v>13</v>
      </c>
      <c r="M63" s="8">
        <v>6</v>
      </c>
      <c r="N63" s="9">
        <v>19</v>
      </c>
      <c r="O63" s="115">
        <v>0.68420000000000003</v>
      </c>
      <c r="P63" s="116"/>
      <c r="Q63" s="117"/>
    </row>
    <row r="64" spans="1:17" ht="25.5" customHeight="1">
      <c r="A64" s="4">
        <v>60</v>
      </c>
      <c r="B64" s="5" t="s">
        <v>70</v>
      </c>
      <c r="C64" s="6">
        <v>7</v>
      </c>
      <c r="D64" s="6">
        <v>0</v>
      </c>
      <c r="E64" s="6">
        <v>7</v>
      </c>
      <c r="F64" s="7">
        <v>1</v>
      </c>
      <c r="G64" s="6">
        <v>0</v>
      </c>
      <c r="H64" s="6">
        <v>0</v>
      </c>
      <c r="I64" s="113">
        <v>0</v>
      </c>
      <c r="J64" s="114"/>
      <c r="K64" s="7">
        <v>0</v>
      </c>
      <c r="L64" s="6">
        <v>7</v>
      </c>
      <c r="M64" s="8">
        <v>0</v>
      </c>
      <c r="N64" s="9">
        <v>7</v>
      </c>
      <c r="O64" s="115">
        <v>1</v>
      </c>
      <c r="P64" s="116"/>
      <c r="Q64" s="117"/>
    </row>
    <row r="65" spans="1:17" ht="25.5" customHeight="1">
      <c r="A65" s="4">
        <v>61</v>
      </c>
      <c r="B65" s="5" t="s">
        <v>71</v>
      </c>
      <c r="C65" s="6">
        <v>8</v>
      </c>
      <c r="D65" s="6">
        <v>13</v>
      </c>
      <c r="E65" s="6">
        <v>21</v>
      </c>
      <c r="F65" s="7">
        <v>0.38100000000000001</v>
      </c>
      <c r="G65" s="6">
        <v>9</v>
      </c>
      <c r="H65" s="6">
        <v>17</v>
      </c>
      <c r="I65" s="113">
        <v>26</v>
      </c>
      <c r="J65" s="114"/>
      <c r="K65" s="7">
        <v>0.34620000000000001</v>
      </c>
      <c r="L65" s="6">
        <v>17</v>
      </c>
      <c r="M65" s="8">
        <v>30</v>
      </c>
      <c r="N65" s="9">
        <v>47</v>
      </c>
      <c r="O65" s="115">
        <v>0.36170000000000002</v>
      </c>
      <c r="P65" s="116"/>
      <c r="Q65" s="117"/>
    </row>
    <row r="66" spans="1:17" ht="25.5" customHeight="1">
      <c r="A66" s="4">
        <v>62</v>
      </c>
      <c r="B66" s="5" t="s">
        <v>72</v>
      </c>
      <c r="C66" s="6">
        <v>0</v>
      </c>
      <c r="D66" s="6">
        <v>0</v>
      </c>
      <c r="E66" s="6">
        <v>0</v>
      </c>
      <c r="F66" s="7">
        <v>0</v>
      </c>
      <c r="G66" s="6">
        <v>0</v>
      </c>
      <c r="H66" s="6">
        <v>1</v>
      </c>
      <c r="I66" s="113">
        <v>1</v>
      </c>
      <c r="J66" s="114"/>
      <c r="K66" s="7">
        <v>0</v>
      </c>
      <c r="L66" s="6">
        <v>0</v>
      </c>
      <c r="M66" s="8">
        <v>1</v>
      </c>
      <c r="N66" s="9">
        <v>1</v>
      </c>
      <c r="O66" s="115">
        <v>0</v>
      </c>
      <c r="P66" s="116"/>
      <c r="Q66" s="117"/>
    </row>
    <row r="67" spans="1:17" ht="25.35" customHeight="1">
      <c r="A67" s="4">
        <v>63</v>
      </c>
      <c r="B67" s="10" t="s">
        <v>73</v>
      </c>
      <c r="C67" s="6">
        <v>0</v>
      </c>
      <c r="D67" s="6">
        <v>0</v>
      </c>
      <c r="E67" s="6">
        <v>0</v>
      </c>
      <c r="F67" s="7">
        <v>0</v>
      </c>
      <c r="G67" s="6">
        <v>0</v>
      </c>
      <c r="H67" s="6">
        <v>1</v>
      </c>
      <c r="I67" s="113">
        <v>1</v>
      </c>
      <c r="J67" s="114"/>
      <c r="K67" s="7">
        <v>0</v>
      </c>
      <c r="L67" s="6">
        <v>0</v>
      </c>
      <c r="M67" s="8">
        <v>1</v>
      </c>
      <c r="N67" s="9">
        <v>1</v>
      </c>
      <c r="O67" s="115">
        <v>0</v>
      </c>
      <c r="P67" s="116"/>
      <c r="Q67" s="117"/>
    </row>
    <row r="68" spans="1:17" ht="25.5" customHeight="1">
      <c r="A68" s="4">
        <v>64</v>
      </c>
      <c r="B68" s="5" t="s">
        <v>74</v>
      </c>
      <c r="C68" s="6">
        <v>7</v>
      </c>
      <c r="D68" s="6">
        <v>4</v>
      </c>
      <c r="E68" s="6">
        <v>11</v>
      </c>
      <c r="F68" s="7">
        <v>0.63639999999999997</v>
      </c>
      <c r="G68" s="6">
        <v>0</v>
      </c>
      <c r="H68" s="6">
        <v>4</v>
      </c>
      <c r="I68" s="113">
        <v>4</v>
      </c>
      <c r="J68" s="114"/>
      <c r="K68" s="7">
        <v>0</v>
      </c>
      <c r="L68" s="6">
        <v>7</v>
      </c>
      <c r="M68" s="8">
        <v>8</v>
      </c>
      <c r="N68" s="9">
        <v>15</v>
      </c>
      <c r="O68" s="115">
        <v>0.4667</v>
      </c>
      <c r="P68" s="116"/>
      <c r="Q68" s="117"/>
    </row>
    <row r="69" spans="1:17" ht="25.5" customHeight="1">
      <c r="A69" s="4">
        <v>65</v>
      </c>
      <c r="B69" s="5" t="s">
        <v>75</v>
      </c>
      <c r="C69" s="6">
        <v>15</v>
      </c>
      <c r="D69" s="6">
        <v>7</v>
      </c>
      <c r="E69" s="6">
        <v>22</v>
      </c>
      <c r="F69" s="7">
        <v>0.68179999999999996</v>
      </c>
      <c r="G69" s="6">
        <v>9</v>
      </c>
      <c r="H69" s="6">
        <v>18</v>
      </c>
      <c r="I69" s="113">
        <v>27</v>
      </c>
      <c r="J69" s="114"/>
      <c r="K69" s="7">
        <v>0.33329999999999999</v>
      </c>
      <c r="L69" s="6">
        <v>24</v>
      </c>
      <c r="M69" s="8">
        <v>25</v>
      </c>
      <c r="N69" s="9">
        <v>49</v>
      </c>
      <c r="O69" s="115">
        <v>0.48980000000000001</v>
      </c>
      <c r="P69" s="116"/>
      <c r="Q69" s="117"/>
    </row>
    <row r="70" spans="1:17" ht="25.5" customHeight="1">
      <c r="A70" s="4">
        <v>66</v>
      </c>
      <c r="B70" s="5" t="s">
        <v>76</v>
      </c>
      <c r="C70" s="6">
        <v>17</v>
      </c>
      <c r="D70" s="6">
        <v>4</v>
      </c>
      <c r="E70" s="6">
        <v>21</v>
      </c>
      <c r="F70" s="7">
        <v>0.8095</v>
      </c>
      <c r="G70" s="6">
        <v>5</v>
      </c>
      <c r="H70" s="6">
        <v>18</v>
      </c>
      <c r="I70" s="113">
        <v>23</v>
      </c>
      <c r="J70" s="114"/>
      <c r="K70" s="7">
        <v>0.21740000000000001</v>
      </c>
      <c r="L70" s="6">
        <v>22</v>
      </c>
      <c r="M70" s="8">
        <v>22</v>
      </c>
      <c r="N70" s="9">
        <v>44</v>
      </c>
      <c r="O70" s="115">
        <v>0.5</v>
      </c>
      <c r="P70" s="116"/>
      <c r="Q70" s="117"/>
    </row>
    <row r="71" spans="1:17" ht="25.5" customHeight="1">
      <c r="A71" s="4">
        <v>67</v>
      </c>
      <c r="B71" s="5" t="s">
        <v>77</v>
      </c>
      <c r="C71" s="6">
        <v>39</v>
      </c>
      <c r="D71" s="6">
        <v>22</v>
      </c>
      <c r="E71" s="6">
        <v>61</v>
      </c>
      <c r="F71" s="7">
        <v>0.63929999999999998</v>
      </c>
      <c r="G71" s="6">
        <v>13</v>
      </c>
      <c r="H71" s="6">
        <v>26</v>
      </c>
      <c r="I71" s="113">
        <v>39</v>
      </c>
      <c r="J71" s="114"/>
      <c r="K71" s="7">
        <v>0.33329999999999999</v>
      </c>
      <c r="L71" s="6">
        <v>52</v>
      </c>
      <c r="M71" s="8">
        <v>48</v>
      </c>
      <c r="N71" s="9">
        <v>100</v>
      </c>
      <c r="O71" s="115">
        <v>0.52</v>
      </c>
      <c r="P71" s="116"/>
      <c r="Q71" s="117"/>
    </row>
    <row r="72" spans="1:17" ht="25.5" customHeight="1">
      <c r="A72" s="4">
        <v>68</v>
      </c>
      <c r="B72" s="5" t="s">
        <v>78</v>
      </c>
      <c r="C72" s="6">
        <v>39</v>
      </c>
      <c r="D72" s="6">
        <v>2</v>
      </c>
      <c r="E72" s="6">
        <v>41</v>
      </c>
      <c r="F72" s="7">
        <v>0.95120000000000005</v>
      </c>
      <c r="G72" s="6">
        <v>4</v>
      </c>
      <c r="H72" s="6">
        <v>6</v>
      </c>
      <c r="I72" s="113">
        <v>10</v>
      </c>
      <c r="J72" s="114"/>
      <c r="K72" s="7">
        <v>0.4</v>
      </c>
      <c r="L72" s="6">
        <v>43</v>
      </c>
      <c r="M72" s="8">
        <v>8</v>
      </c>
      <c r="N72" s="9">
        <v>51</v>
      </c>
      <c r="O72" s="115">
        <v>0.84309999999999996</v>
      </c>
      <c r="P72" s="116"/>
      <c r="Q72" s="117"/>
    </row>
    <row r="73" spans="1:17" ht="25.35" customHeight="1">
      <c r="A73" s="4">
        <v>69</v>
      </c>
      <c r="B73" s="5" t="s">
        <v>79</v>
      </c>
      <c r="C73" s="6">
        <v>2</v>
      </c>
      <c r="D73" s="6">
        <v>3</v>
      </c>
      <c r="E73" s="6">
        <v>5</v>
      </c>
      <c r="F73" s="7">
        <v>0.4</v>
      </c>
      <c r="G73" s="6">
        <v>3</v>
      </c>
      <c r="H73" s="6">
        <v>1</v>
      </c>
      <c r="I73" s="113">
        <v>4</v>
      </c>
      <c r="J73" s="114"/>
      <c r="K73" s="7">
        <v>0.75</v>
      </c>
      <c r="L73" s="6">
        <v>5</v>
      </c>
      <c r="M73" s="8">
        <v>4</v>
      </c>
      <c r="N73" s="9">
        <v>9</v>
      </c>
      <c r="O73" s="115">
        <v>0.55559999999999998</v>
      </c>
      <c r="P73" s="116"/>
      <c r="Q73" s="117"/>
    </row>
    <row r="74" spans="1:17" ht="25.5" customHeight="1">
      <c r="A74" s="4">
        <v>70</v>
      </c>
      <c r="B74" s="5" t="s">
        <v>80</v>
      </c>
      <c r="C74" s="6">
        <v>9</v>
      </c>
      <c r="D74" s="6">
        <v>2</v>
      </c>
      <c r="E74" s="6">
        <v>11</v>
      </c>
      <c r="F74" s="7">
        <v>0.81820000000000004</v>
      </c>
      <c r="G74" s="6">
        <v>1</v>
      </c>
      <c r="H74" s="6">
        <v>2</v>
      </c>
      <c r="I74" s="113">
        <v>3</v>
      </c>
      <c r="J74" s="114"/>
      <c r="K74" s="7">
        <v>0.33329999999999999</v>
      </c>
      <c r="L74" s="6">
        <v>10</v>
      </c>
      <c r="M74" s="8">
        <v>4</v>
      </c>
      <c r="N74" s="9">
        <v>14</v>
      </c>
      <c r="O74" s="115">
        <v>0.71430000000000005</v>
      </c>
      <c r="P74" s="116"/>
      <c r="Q74" s="117"/>
    </row>
    <row r="75" spans="1:17" ht="25.5" customHeight="1">
      <c r="A75" s="4">
        <v>71</v>
      </c>
      <c r="B75" s="5" t="s">
        <v>81</v>
      </c>
      <c r="C75" s="6">
        <v>3</v>
      </c>
      <c r="D75" s="6">
        <v>3</v>
      </c>
      <c r="E75" s="6">
        <v>6</v>
      </c>
      <c r="F75" s="7">
        <v>0.5</v>
      </c>
      <c r="G75" s="6">
        <v>1</v>
      </c>
      <c r="H75" s="6">
        <v>6</v>
      </c>
      <c r="I75" s="113">
        <v>7</v>
      </c>
      <c r="J75" s="114"/>
      <c r="K75" s="7">
        <v>0.1429</v>
      </c>
      <c r="L75" s="6">
        <v>4</v>
      </c>
      <c r="M75" s="8">
        <v>9</v>
      </c>
      <c r="N75" s="9">
        <v>13</v>
      </c>
      <c r="O75" s="115">
        <v>0.30769999999999997</v>
      </c>
      <c r="P75" s="116"/>
      <c r="Q75" s="117"/>
    </row>
    <row r="76" spans="1:17" ht="25.5" customHeight="1">
      <c r="A76" s="4">
        <v>72</v>
      </c>
      <c r="B76" s="5" t="s">
        <v>82</v>
      </c>
      <c r="C76" s="6">
        <v>10</v>
      </c>
      <c r="D76" s="6">
        <v>4</v>
      </c>
      <c r="E76" s="6">
        <v>14</v>
      </c>
      <c r="F76" s="7">
        <v>0.71430000000000005</v>
      </c>
      <c r="G76" s="6">
        <v>1</v>
      </c>
      <c r="H76" s="6">
        <v>3</v>
      </c>
      <c r="I76" s="113">
        <v>4</v>
      </c>
      <c r="J76" s="114"/>
      <c r="K76" s="7">
        <v>0.25</v>
      </c>
      <c r="L76" s="6">
        <v>11</v>
      </c>
      <c r="M76" s="8">
        <v>7</v>
      </c>
      <c r="N76" s="9">
        <v>18</v>
      </c>
      <c r="O76" s="115">
        <v>0.61109999999999998</v>
      </c>
      <c r="P76" s="116"/>
      <c r="Q76" s="117"/>
    </row>
    <row r="77" spans="1:17" ht="25.35" customHeight="1">
      <c r="A77" s="4">
        <v>73</v>
      </c>
      <c r="B77" s="5" t="s">
        <v>83</v>
      </c>
      <c r="C77" s="6">
        <v>3</v>
      </c>
      <c r="D77" s="6">
        <v>2</v>
      </c>
      <c r="E77" s="6">
        <v>5</v>
      </c>
      <c r="F77" s="7">
        <v>0.6</v>
      </c>
      <c r="G77" s="6">
        <v>0</v>
      </c>
      <c r="H77" s="6">
        <v>5</v>
      </c>
      <c r="I77" s="113">
        <v>5</v>
      </c>
      <c r="J77" s="114"/>
      <c r="K77" s="7">
        <v>0</v>
      </c>
      <c r="L77" s="6">
        <v>3</v>
      </c>
      <c r="M77" s="8">
        <v>7</v>
      </c>
      <c r="N77" s="9">
        <v>10</v>
      </c>
      <c r="O77" s="115">
        <v>0.3</v>
      </c>
      <c r="P77" s="116"/>
      <c r="Q77" s="117"/>
    </row>
    <row r="78" spans="1:17" ht="25.5" customHeight="1">
      <c r="A78" s="4">
        <v>74</v>
      </c>
      <c r="B78" s="5" t="s">
        <v>84</v>
      </c>
      <c r="C78" s="6">
        <v>48</v>
      </c>
      <c r="D78" s="6">
        <v>12</v>
      </c>
      <c r="E78" s="6">
        <v>60</v>
      </c>
      <c r="F78" s="7">
        <v>0.8</v>
      </c>
      <c r="G78" s="6">
        <v>7</v>
      </c>
      <c r="H78" s="6">
        <v>23</v>
      </c>
      <c r="I78" s="113">
        <v>30</v>
      </c>
      <c r="J78" s="114"/>
      <c r="K78" s="7">
        <v>0.23330000000000001</v>
      </c>
      <c r="L78" s="6">
        <v>55</v>
      </c>
      <c r="M78" s="8">
        <v>35</v>
      </c>
      <c r="N78" s="9">
        <v>90</v>
      </c>
      <c r="O78" s="115">
        <v>0.61109999999999998</v>
      </c>
      <c r="P78" s="116"/>
      <c r="Q78" s="117"/>
    </row>
    <row r="79" spans="1:17" ht="25.5" customHeight="1">
      <c r="A79" s="4">
        <v>75</v>
      </c>
      <c r="B79" s="5" t="s">
        <v>85</v>
      </c>
      <c r="C79" s="6">
        <v>0</v>
      </c>
      <c r="D79" s="6">
        <v>0</v>
      </c>
      <c r="E79" s="6">
        <v>0</v>
      </c>
      <c r="F79" s="7">
        <v>0</v>
      </c>
      <c r="G79" s="6">
        <v>1</v>
      </c>
      <c r="H79" s="6">
        <v>0</v>
      </c>
      <c r="I79" s="113">
        <v>1</v>
      </c>
      <c r="J79" s="114"/>
      <c r="K79" s="7">
        <v>1</v>
      </c>
      <c r="L79" s="6">
        <v>1</v>
      </c>
      <c r="M79" s="8">
        <v>0</v>
      </c>
      <c r="N79" s="9">
        <v>1</v>
      </c>
      <c r="O79" s="115">
        <v>1</v>
      </c>
      <c r="P79" s="116"/>
      <c r="Q79" s="117"/>
    </row>
    <row r="80" spans="1:17" ht="25.5" customHeight="1">
      <c r="A80" s="4">
        <v>76</v>
      </c>
      <c r="B80" s="5" t="s">
        <v>86</v>
      </c>
      <c r="C80" s="6">
        <v>3</v>
      </c>
      <c r="D80" s="6">
        <v>0</v>
      </c>
      <c r="E80" s="6">
        <v>3</v>
      </c>
      <c r="F80" s="7">
        <v>1</v>
      </c>
      <c r="G80" s="6">
        <v>1</v>
      </c>
      <c r="H80" s="6">
        <v>6</v>
      </c>
      <c r="I80" s="113">
        <v>7</v>
      </c>
      <c r="J80" s="114"/>
      <c r="K80" s="7">
        <v>0.1429</v>
      </c>
      <c r="L80" s="6">
        <v>4</v>
      </c>
      <c r="M80" s="8">
        <v>6</v>
      </c>
      <c r="N80" s="9">
        <v>10</v>
      </c>
      <c r="O80" s="115">
        <v>0.4</v>
      </c>
      <c r="P80" s="116"/>
      <c r="Q80" s="117"/>
    </row>
    <row r="81" spans="1:17" ht="25.5" customHeight="1">
      <c r="A81" s="4">
        <v>77</v>
      </c>
      <c r="B81" s="5" t="s">
        <v>87</v>
      </c>
      <c r="C81" s="6">
        <v>9</v>
      </c>
      <c r="D81" s="6">
        <v>7</v>
      </c>
      <c r="E81" s="6">
        <v>16</v>
      </c>
      <c r="F81" s="7">
        <v>0.5625</v>
      </c>
      <c r="G81" s="6">
        <v>12</v>
      </c>
      <c r="H81" s="6">
        <v>8</v>
      </c>
      <c r="I81" s="113">
        <v>20</v>
      </c>
      <c r="J81" s="114"/>
      <c r="K81" s="7">
        <v>0.6</v>
      </c>
      <c r="L81" s="6">
        <v>21</v>
      </c>
      <c r="M81" s="8">
        <v>15</v>
      </c>
      <c r="N81" s="9">
        <v>36</v>
      </c>
      <c r="O81" s="115">
        <v>0.58330000000000004</v>
      </c>
      <c r="P81" s="116"/>
      <c r="Q81" s="117"/>
    </row>
    <row r="82" spans="1:17" ht="25.5" customHeight="1">
      <c r="A82" s="4">
        <v>78</v>
      </c>
      <c r="B82" s="5" t="s">
        <v>88</v>
      </c>
      <c r="C82" s="6">
        <v>5</v>
      </c>
      <c r="D82" s="6">
        <v>1</v>
      </c>
      <c r="E82" s="6">
        <v>6</v>
      </c>
      <c r="F82" s="7">
        <v>0.83330000000000004</v>
      </c>
      <c r="G82" s="6">
        <v>0</v>
      </c>
      <c r="H82" s="6">
        <v>0</v>
      </c>
      <c r="I82" s="113">
        <v>0</v>
      </c>
      <c r="J82" s="114"/>
      <c r="K82" s="7">
        <v>0</v>
      </c>
      <c r="L82" s="6">
        <v>5</v>
      </c>
      <c r="M82" s="8">
        <v>1</v>
      </c>
      <c r="N82" s="9">
        <v>6</v>
      </c>
      <c r="O82" s="115">
        <v>0.83330000000000004</v>
      </c>
      <c r="P82" s="116"/>
      <c r="Q82" s="117"/>
    </row>
    <row r="83" spans="1:17" ht="25.5" customHeight="1">
      <c r="A83" s="4">
        <v>79</v>
      </c>
      <c r="B83" s="5" t="s">
        <v>89</v>
      </c>
      <c r="C83" s="6">
        <v>16</v>
      </c>
      <c r="D83" s="6">
        <v>4</v>
      </c>
      <c r="E83" s="6">
        <v>20</v>
      </c>
      <c r="F83" s="7">
        <v>0.8</v>
      </c>
      <c r="G83" s="6">
        <v>2</v>
      </c>
      <c r="H83" s="6">
        <v>7</v>
      </c>
      <c r="I83" s="113">
        <v>9</v>
      </c>
      <c r="J83" s="114"/>
      <c r="K83" s="7">
        <v>0.22220000000000001</v>
      </c>
      <c r="L83" s="6">
        <v>18</v>
      </c>
      <c r="M83" s="8">
        <v>11</v>
      </c>
      <c r="N83" s="9">
        <v>29</v>
      </c>
      <c r="O83" s="115">
        <v>0.62070000000000003</v>
      </c>
      <c r="P83" s="116"/>
      <c r="Q83" s="117"/>
    </row>
    <row r="84" spans="1:17" ht="25.5" customHeight="1">
      <c r="A84" s="4">
        <v>80</v>
      </c>
      <c r="B84" s="5" t="s">
        <v>90</v>
      </c>
      <c r="C84" s="6">
        <v>8</v>
      </c>
      <c r="D84" s="6">
        <v>5</v>
      </c>
      <c r="E84" s="6">
        <v>13</v>
      </c>
      <c r="F84" s="7">
        <v>0.61539999999999995</v>
      </c>
      <c r="G84" s="6">
        <v>0</v>
      </c>
      <c r="H84" s="6">
        <v>1</v>
      </c>
      <c r="I84" s="113">
        <v>1</v>
      </c>
      <c r="J84" s="114"/>
      <c r="K84" s="7">
        <v>0</v>
      </c>
      <c r="L84" s="6">
        <v>8</v>
      </c>
      <c r="M84" s="8">
        <v>6</v>
      </c>
      <c r="N84" s="9">
        <v>14</v>
      </c>
      <c r="O84" s="115">
        <v>0.57140000000000002</v>
      </c>
      <c r="P84" s="116"/>
      <c r="Q84" s="117"/>
    </row>
    <row r="85" spans="1:17" ht="25.5" customHeight="1">
      <c r="A85" s="4">
        <v>81</v>
      </c>
      <c r="B85" s="5" t="s">
        <v>91</v>
      </c>
      <c r="C85" s="6">
        <v>4</v>
      </c>
      <c r="D85" s="6">
        <v>4</v>
      </c>
      <c r="E85" s="6">
        <v>8</v>
      </c>
      <c r="F85" s="7">
        <v>0.5</v>
      </c>
      <c r="G85" s="6">
        <v>0</v>
      </c>
      <c r="H85" s="6">
        <v>2</v>
      </c>
      <c r="I85" s="113">
        <v>2</v>
      </c>
      <c r="J85" s="114"/>
      <c r="K85" s="7">
        <v>0</v>
      </c>
      <c r="L85" s="6">
        <v>4</v>
      </c>
      <c r="M85" s="8">
        <v>6</v>
      </c>
      <c r="N85" s="9">
        <v>10</v>
      </c>
      <c r="O85" s="115">
        <v>0.4</v>
      </c>
      <c r="P85" s="116"/>
      <c r="Q85" s="117"/>
    </row>
    <row r="86" spans="1:17" ht="25.5" customHeight="1">
      <c r="A86" s="4">
        <v>82</v>
      </c>
      <c r="B86" s="5" t="s">
        <v>92</v>
      </c>
      <c r="C86" s="6">
        <v>38</v>
      </c>
      <c r="D86" s="6">
        <v>9</v>
      </c>
      <c r="E86" s="6">
        <v>47</v>
      </c>
      <c r="F86" s="7">
        <v>0.8085</v>
      </c>
      <c r="G86" s="6">
        <v>0</v>
      </c>
      <c r="H86" s="6">
        <v>2</v>
      </c>
      <c r="I86" s="113">
        <v>2</v>
      </c>
      <c r="J86" s="114"/>
      <c r="K86" s="7">
        <v>0</v>
      </c>
      <c r="L86" s="6">
        <v>38</v>
      </c>
      <c r="M86" s="8">
        <v>11</v>
      </c>
      <c r="N86" s="9">
        <v>49</v>
      </c>
      <c r="O86" s="115">
        <v>0.77549999999999997</v>
      </c>
      <c r="P86" s="116"/>
      <c r="Q86" s="117"/>
    </row>
    <row r="87" spans="1:17" ht="25.5" customHeight="1">
      <c r="A87" s="4">
        <v>83</v>
      </c>
      <c r="B87" s="5" t="s">
        <v>93</v>
      </c>
      <c r="C87" s="6">
        <v>35</v>
      </c>
      <c r="D87" s="6">
        <v>17</v>
      </c>
      <c r="E87" s="6">
        <v>52</v>
      </c>
      <c r="F87" s="7">
        <v>0.67310000000000003</v>
      </c>
      <c r="G87" s="6">
        <v>7</v>
      </c>
      <c r="H87" s="6">
        <v>9</v>
      </c>
      <c r="I87" s="113">
        <v>16</v>
      </c>
      <c r="J87" s="114"/>
      <c r="K87" s="7">
        <v>0.4375</v>
      </c>
      <c r="L87" s="6">
        <v>42</v>
      </c>
      <c r="M87" s="8">
        <v>26</v>
      </c>
      <c r="N87" s="9">
        <v>68</v>
      </c>
      <c r="O87" s="115">
        <v>0.61760000000000004</v>
      </c>
      <c r="P87" s="116"/>
      <c r="Q87" s="117"/>
    </row>
    <row r="88" spans="1:17" ht="25.5" customHeight="1">
      <c r="A88" s="4">
        <v>84</v>
      </c>
      <c r="B88" s="5" t="s">
        <v>94</v>
      </c>
      <c r="C88" s="6">
        <v>84</v>
      </c>
      <c r="D88" s="6">
        <v>7</v>
      </c>
      <c r="E88" s="6">
        <v>91</v>
      </c>
      <c r="F88" s="7">
        <v>0.92310000000000003</v>
      </c>
      <c r="G88" s="6">
        <v>3</v>
      </c>
      <c r="H88" s="6">
        <v>3</v>
      </c>
      <c r="I88" s="113">
        <v>6</v>
      </c>
      <c r="J88" s="114"/>
      <c r="K88" s="7">
        <v>0.5</v>
      </c>
      <c r="L88" s="6">
        <v>87</v>
      </c>
      <c r="M88" s="8">
        <v>10</v>
      </c>
      <c r="N88" s="9">
        <v>97</v>
      </c>
      <c r="O88" s="115">
        <v>0.89690000000000003</v>
      </c>
      <c r="P88" s="116"/>
      <c r="Q88" s="117"/>
    </row>
    <row r="89" spans="1:17" ht="25.5" customHeight="1">
      <c r="A89" s="4">
        <v>85</v>
      </c>
      <c r="B89" s="5" t="s">
        <v>95</v>
      </c>
      <c r="C89" s="11">
        <v>181</v>
      </c>
      <c r="D89" s="6">
        <v>8</v>
      </c>
      <c r="E89" s="6">
        <v>189</v>
      </c>
      <c r="F89" s="7">
        <v>0.9577</v>
      </c>
      <c r="G89" s="6">
        <v>14</v>
      </c>
      <c r="H89" s="6">
        <v>7</v>
      </c>
      <c r="I89" s="113">
        <v>21</v>
      </c>
      <c r="J89" s="114"/>
      <c r="K89" s="7">
        <v>0.66669999999999996</v>
      </c>
      <c r="L89" s="6">
        <v>195</v>
      </c>
      <c r="M89" s="8">
        <v>15</v>
      </c>
      <c r="N89" s="4">
        <v>210</v>
      </c>
      <c r="O89" s="115">
        <v>0.92859999999999998</v>
      </c>
      <c r="P89" s="116"/>
      <c r="Q89" s="117"/>
    </row>
    <row r="90" spans="1:17" ht="25.5" customHeight="1">
      <c r="A90" s="4">
        <v>86</v>
      </c>
      <c r="B90" s="5" t="s">
        <v>96</v>
      </c>
      <c r="C90" s="6">
        <v>0</v>
      </c>
      <c r="D90" s="6">
        <v>1</v>
      </c>
      <c r="E90" s="6">
        <v>1</v>
      </c>
      <c r="F90" s="7">
        <v>0</v>
      </c>
      <c r="G90" s="6">
        <v>1</v>
      </c>
      <c r="H90" s="6">
        <v>1</v>
      </c>
      <c r="I90" s="113">
        <v>2</v>
      </c>
      <c r="J90" s="114"/>
      <c r="K90" s="7">
        <v>0.5</v>
      </c>
      <c r="L90" s="6">
        <v>1</v>
      </c>
      <c r="M90" s="8">
        <v>2</v>
      </c>
      <c r="N90" s="9">
        <v>3</v>
      </c>
      <c r="O90" s="115">
        <v>0.33329999999999999</v>
      </c>
      <c r="P90" s="116"/>
      <c r="Q90" s="117"/>
    </row>
    <row r="91" spans="1:17" ht="25.35" customHeight="1">
      <c r="A91" s="4">
        <v>87</v>
      </c>
      <c r="B91" s="5" t="s">
        <v>97</v>
      </c>
      <c r="C91" s="6">
        <v>9</v>
      </c>
      <c r="D91" s="6">
        <v>4</v>
      </c>
      <c r="E91" s="6">
        <v>13</v>
      </c>
      <c r="F91" s="7">
        <v>0.69230000000000003</v>
      </c>
      <c r="G91" s="6">
        <v>4</v>
      </c>
      <c r="H91" s="6">
        <v>10</v>
      </c>
      <c r="I91" s="113">
        <v>14</v>
      </c>
      <c r="J91" s="114"/>
      <c r="K91" s="7">
        <v>0.28570000000000001</v>
      </c>
      <c r="L91" s="6">
        <v>13</v>
      </c>
      <c r="M91" s="8">
        <v>14</v>
      </c>
      <c r="N91" s="9">
        <v>27</v>
      </c>
      <c r="O91" s="115">
        <v>0.48149999999999998</v>
      </c>
      <c r="P91" s="116"/>
      <c r="Q91" s="117"/>
    </row>
    <row r="92" spans="1:17" ht="25.5" customHeight="1">
      <c r="A92" s="4">
        <v>88</v>
      </c>
      <c r="B92" s="5" t="s">
        <v>98</v>
      </c>
      <c r="C92" s="6">
        <v>11</v>
      </c>
      <c r="D92" s="6">
        <v>2</v>
      </c>
      <c r="E92" s="6">
        <v>13</v>
      </c>
      <c r="F92" s="7">
        <v>0.84619999999999995</v>
      </c>
      <c r="G92" s="6">
        <v>0</v>
      </c>
      <c r="H92" s="6">
        <v>4</v>
      </c>
      <c r="I92" s="113">
        <v>4</v>
      </c>
      <c r="J92" s="114"/>
      <c r="K92" s="7">
        <v>0</v>
      </c>
      <c r="L92" s="6">
        <v>11</v>
      </c>
      <c r="M92" s="8">
        <v>6</v>
      </c>
      <c r="N92" s="9">
        <v>17</v>
      </c>
      <c r="O92" s="115">
        <v>0.64710000000000001</v>
      </c>
      <c r="P92" s="116"/>
      <c r="Q92" s="117"/>
    </row>
    <row r="93" spans="1:17" ht="25.5" customHeight="1">
      <c r="A93" s="4">
        <v>89</v>
      </c>
      <c r="B93" s="5" t="s">
        <v>99</v>
      </c>
      <c r="C93" s="6">
        <v>8</v>
      </c>
      <c r="D93" s="6">
        <v>7</v>
      </c>
      <c r="E93" s="6">
        <v>15</v>
      </c>
      <c r="F93" s="7">
        <v>0.5333</v>
      </c>
      <c r="G93" s="6">
        <v>2</v>
      </c>
      <c r="H93" s="6">
        <v>1</v>
      </c>
      <c r="I93" s="113">
        <v>3</v>
      </c>
      <c r="J93" s="114"/>
      <c r="K93" s="7">
        <v>0.66669999999999996</v>
      </c>
      <c r="L93" s="6">
        <v>10</v>
      </c>
      <c r="M93" s="8">
        <v>8</v>
      </c>
      <c r="N93" s="9">
        <v>18</v>
      </c>
      <c r="O93" s="115">
        <v>0.55559999999999998</v>
      </c>
      <c r="P93" s="116"/>
      <c r="Q93" s="117"/>
    </row>
    <row r="94" spans="1:17" ht="25.5" customHeight="1">
      <c r="A94" s="4">
        <v>90</v>
      </c>
      <c r="B94" s="5" t="s">
        <v>100</v>
      </c>
      <c r="C94" s="6">
        <v>36</v>
      </c>
      <c r="D94" s="6">
        <v>0</v>
      </c>
      <c r="E94" s="6">
        <v>36</v>
      </c>
      <c r="F94" s="7">
        <v>1</v>
      </c>
      <c r="G94" s="6">
        <v>0</v>
      </c>
      <c r="H94" s="6">
        <v>0</v>
      </c>
      <c r="I94" s="113">
        <v>0</v>
      </c>
      <c r="J94" s="114"/>
      <c r="K94" s="7">
        <v>0</v>
      </c>
      <c r="L94" s="6">
        <v>36</v>
      </c>
      <c r="M94" s="8">
        <v>0</v>
      </c>
      <c r="N94" s="9">
        <v>36</v>
      </c>
      <c r="O94" s="115">
        <v>1</v>
      </c>
      <c r="P94" s="116"/>
      <c r="Q94" s="117"/>
    </row>
    <row r="95" spans="1:17" ht="25.35" customHeight="1">
      <c r="A95" s="4">
        <v>91</v>
      </c>
      <c r="B95" s="5" t="s">
        <v>101</v>
      </c>
      <c r="C95" s="6">
        <v>14</v>
      </c>
      <c r="D95" s="6">
        <v>0</v>
      </c>
      <c r="E95" s="6">
        <v>14</v>
      </c>
      <c r="F95" s="7">
        <v>1</v>
      </c>
      <c r="G95" s="6">
        <v>0</v>
      </c>
      <c r="H95" s="6">
        <v>0</v>
      </c>
      <c r="I95" s="113">
        <v>0</v>
      </c>
      <c r="J95" s="114"/>
      <c r="K95" s="7">
        <v>0</v>
      </c>
      <c r="L95" s="6">
        <v>14</v>
      </c>
      <c r="M95" s="8">
        <v>0</v>
      </c>
      <c r="N95" s="9">
        <v>14</v>
      </c>
      <c r="O95" s="115">
        <v>1</v>
      </c>
      <c r="P95" s="116"/>
      <c r="Q95" s="117"/>
    </row>
    <row r="96" spans="1:17" ht="25.5" customHeight="1">
      <c r="A96" s="4">
        <v>92</v>
      </c>
      <c r="B96" s="5" t="s">
        <v>102</v>
      </c>
      <c r="C96" s="6">
        <v>3</v>
      </c>
      <c r="D96" s="6">
        <v>5</v>
      </c>
      <c r="E96" s="6">
        <v>8</v>
      </c>
      <c r="F96" s="7">
        <v>0.375</v>
      </c>
      <c r="G96" s="6">
        <v>3</v>
      </c>
      <c r="H96" s="6">
        <v>23</v>
      </c>
      <c r="I96" s="113">
        <v>26</v>
      </c>
      <c r="J96" s="114"/>
      <c r="K96" s="7">
        <v>0.1154</v>
      </c>
      <c r="L96" s="6">
        <v>6</v>
      </c>
      <c r="M96" s="8">
        <v>28</v>
      </c>
      <c r="N96" s="9">
        <v>34</v>
      </c>
      <c r="O96" s="115">
        <v>0.17649999999999999</v>
      </c>
      <c r="P96" s="116"/>
      <c r="Q96" s="117"/>
    </row>
    <row r="97" spans="1:17" ht="25.5" customHeight="1">
      <c r="A97" s="4">
        <v>93</v>
      </c>
      <c r="B97" s="5" t="s">
        <v>103</v>
      </c>
      <c r="C97" s="6">
        <v>1</v>
      </c>
      <c r="D97" s="6">
        <v>0</v>
      </c>
      <c r="E97" s="6">
        <v>1</v>
      </c>
      <c r="F97" s="7">
        <v>1</v>
      </c>
      <c r="G97" s="6">
        <v>2</v>
      </c>
      <c r="H97" s="6">
        <v>1</v>
      </c>
      <c r="I97" s="113">
        <v>3</v>
      </c>
      <c r="J97" s="114"/>
      <c r="K97" s="7">
        <v>0.66669999999999996</v>
      </c>
      <c r="L97" s="6">
        <v>3</v>
      </c>
      <c r="M97" s="8">
        <v>1</v>
      </c>
      <c r="N97" s="9">
        <v>4</v>
      </c>
      <c r="O97" s="115">
        <v>0.75</v>
      </c>
      <c r="P97" s="116"/>
      <c r="Q97" s="117"/>
    </row>
    <row r="98" spans="1:17" ht="25.5" customHeight="1">
      <c r="A98" s="4">
        <v>94</v>
      </c>
      <c r="B98" s="12" t="s">
        <v>104</v>
      </c>
      <c r="C98" s="13">
        <v>10</v>
      </c>
      <c r="D98" s="13">
        <v>13</v>
      </c>
      <c r="E98" s="13">
        <v>23</v>
      </c>
      <c r="F98" s="14">
        <v>0.43480000000000002</v>
      </c>
      <c r="G98" s="13">
        <v>11</v>
      </c>
      <c r="H98" s="13">
        <v>22</v>
      </c>
      <c r="I98" s="118">
        <v>33</v>
      </c>
      <c r="J98" s="119"/>
      <c r="K98" s="14">
        <v>0.33329999999999999</v>
      </c>
      <c r="L98" s="13">
        <v>21</v>
      </c>
      <c r="M98" s="15">
        <v>35</v>
      </c>
      <c r="N98" s="9">
        <v>56</v>
      </c>
      <c r="O98" s="115">
        <v>0.375</v>
      </c>
      <c r="P98" s="116"/>
      <c r="Q98" s="117"/>
    </row>
    <row r="99" spans="1:17" ht="15.75" customHeight="1">
      <c r="A99" s="120" t="s">
        <v>105</v>
      </c>
      <c r="B99" s="121"/>
      <c r="C99" s="16">
        <v>1760</v>
      </c>
      <c r="D99" s="17">
        <v>497</v>
      </c>
      <c r="E99" s="18">
        <v>2257</v>
      </c>
      <c r="F99" s="19">
        <v>0.77980000000000005</v>
      </c>
      <c r="G99" s="17">
        <v>344</v>
      </c>
      <c r="H99" s="17">
        <v>571</v>
      </c>
      <c r="I99" s="122">
        <v>915</v>
      </c>
      <c r="J99" s="123"/>
      <c r="K99" s="19">
        <v>0.376</v>
      </c>
      <c r="L99" s="18">
        <v>2104</v>
      </c>
      <c r="M99" s="20">
        <v>1068</v>
      </c>
      <c r="N99" s="16">
        <v>3172</v>
      </c>
      <c r="O99" s="124">
        <v>0.6633</v>
      </c>
      <c r="P99" s="125"/>
      <c r="Q99" s="126"/>
    </row>
    <row r="101" spans="1:17" ht="18">
      <c r="A101" s="1" t="s">
        <v>106</v>
      </c>
    </row>
    <row r="102" spans="1:17" ht="18">
      <c r="A102" s="1" t="s">
        <v>1</v>
      </c>
    </row>
    <row r="103" spans="1:17" ht="18">
      <c r="A103" s="98" t="s">
        <v>2</v>
      </c>
      <c r="B103" s="127" t="s">
        <v>3</v>
      </c>
      <c r="C103" s="129" t="s">
        <v>4</v>
      </c>
      <c r="D103" s="130"/>
      <c r="E103" s="130"/>
      <c r="F103" s="131"/>
      <c r="G103" s="129" t="s">
        <v>5</v>
      </c>
      <c r="H103" s="130"/>
      <c r="I103" s="130"/>
      <c r="J103" s="130"/>
      <c r="K103" s="131"/>
      <c r="L103" s="132" t="s">
        <v>6</v>
      </c>
      <c r="M103" s="133"/>
      <c r="N103" s="133"/>
      <c r="O103" s="133"/>
      <c r="P103" s="133"/>
      <c r="Q103" s="134"/>
    </row>
    <row r="104" spans="1:17" ht="16.5">
      <c r="A104" s="99"/>
      <c r="B104" s="128"/>
      <c r="C104" s="21" t="s">
        <v>7</v>
      </c>
      <c r="D104" s="21" t="s">
        <v>8</v>
      </c>
      <c r="E104" s="21" t="s">
        <v>9</v>
      </c>
      <c r="F104" s="21" t="s">
        <v>10</v>
      </c>
      <c r="G104" s="21" t="s">
        <v>7</v>
      </c>
      <c r="H104" s="21" t="s">
        <v>8</v>
      </c>
      <c r="I104" s="135" t="s">
        <v>9</v>
      </c>
      <c r="J104" s="136"/>
      <c r="K104" s="21" t="s">
        <v>10</v>
      </c>
      <c r="L104" s="21" t="s">
        <v>7</v>
      </c>
      <c r="M104" s="21" t="s">
        <v>8</v>
      </c>
      <c r="N104" s="22" t="s">
        <v>9</v>
      </c>
      <c r="O104" s="137" t="s">
        <v>10</v>
      </c>
      <c r="P104" s="138"/>
      <c r="Q104" s="139"/>
    </row>
    <row r="105" spans="1:17">
      <c r="A105" s="4">
        <v>1</v>
      </c>
      <c r="B105" s="23" t="s">
        <v>11</v>
      </c>
      <c r="C105" s="24">
        <v>0</v>
      </c>
      <c r="D105" s="24">
        <v>0</v>
      </c>
      <c r="E105" s="24">
        <v>0</v>
      </c>
      <c r="F105" s="25">
        <v>0</v>
      </c>
      <c r="G105" s="24">
        <v>1</v>
      </c>
      <c r="H105" s="24">
        <v>1</v>
      </c>
      <c r="I105" s="140">
        <v>2</v>
      </c>
      <c r="J105" s="141"/>
      <c r="K105" s="25">
        <v>0.5</v>
      </c>
      <c r="L105" s="24">
        <v>1</v>
      </c>
      <c r="M105" s="26">
        <v>1</v>
      </c>
      <c r="N105" s="9">
        <v>2</v>
      </c>
      <c r="O105" s="115">
        <v>0.5</v>
      </c>
      <c r="P105" s="116"/>
      <c r="Q105" s="117"/>
    </row>
    <row r="106" spans="1:17">
      <c r="A106" s="4">
        <v>2</v>
      </c>
      <c r="B106" s="23" t="s">
        <v>12</v>
      </c>
      <c r="C106" s="24">
        <v>18</v>
      </c>
      <c r="D106" s="24">
        <v>8</v>
      </c>
      <c r="E106" s="24">
        <v>26</v>
      </c>
      <c r="F106" s="25">
        <v>0.69230000000000003</v>
      </c>
      <c r="G106" s="24">
        <v>13</v>
      </c>
      <c r="H106" s="24">
        <v>22</v>
      </c>
      <c r="I106" s="140">
        <v>35</v>
      </c>
      <c r="J106" s="141"/>
      <c r="K106" s="25">
        <v>0.37140000000000001</v>
      </c>
      <c r="L106" s="24">
        <v>31</v>
      </c>
      <c r="M106" s="26">
        <v>30</v>
      </c>
      <c r="N106" s="9">
        <v>61</v>
      </c>
      <c r="O106" s="115">
        <v>0.50819999999999999</v>
      </c>
      <c r="P106" s="116"/>
      <c r="Q106" s="117"/>
    </row>
    <row r="107" spans="1:17">
      <c r="A107" s="4">
        <v>3</v>
      </c>
      <c r="B107" s="23" t="s">
        <v>107</v>
      </c>
      <c r="C107" s="24">
        <v>2</v>
      </c>
      <c r="D107" s="24">
        <v>0</v>
      </c>
      <c r="E107" s="24">
        <v>2</v>
      </c>
      <c r="F107" s="25">
        <v>1</v>
      </c>
      <c r="G107" s="24">
        <v>3</v>
      </c>
      <c r="H107" s="24">
        <v>1</v>
      </c>
      <c r="I107" s="140">
        <v>4</v>
      </c>
      <c r="J107" s="141"/>
      <c r="K107" s="25">
        <v>0.75</v>
      </c>
      <c r="L107" s="24">
        <v>5</v>
      </c>
      <c r="M107" s="26">
        <v>1</v>
      </c>
      <c r="N107" s="9">
        <v>6</v>
      </c>
      <c r="O107" s="115">
        <v>0.83330000000000004</v>
      </c>
      <c r="P107" s="116"/>
      <c r="Q107" s="117"/>
    </row>
    <row r="108" spans="1:17">
      <c r="A108" s="4">
        <v>4</v>
      </c>
      <c r="B108" s="23" t="s">
        <v>14</v>
      </c>
      <c r="C108" s="24">
        <v>9</v>
      </c>
      <c r="D108" s="24">
        <v>3</v>
      </c>
      <c r="E108" s="24">
        <v>12</v>
      </c>
      <c r="F108" s="25">
        <v>0.75</v>
      </c>
      <c r="G108" s="24">
        <v>10</v>
      </c>
      <c r="H108" s="24">
        <v>14</v>
      </c>
      <c r="I108" s="140">
        <v>24</v>
      </c>
      <c r="J108" s="141"/>
      <c r="K108" s="25">
        <v>0.41670000000000001</v>
      </c>
      <c r="L108" s="24">
        <v>19</v>
      </c>
      <c r="M108" s="26">
        <v>17</v>
      </c>
      <c r="N108" s="9">
        <v>36</v>
      </c>
      <c r="O108" s="115">
        <v>0.52780000000000005</v>
      </c>
      <c r="P108" s="116"/>
      <c r="Q108" s="117"/>
    </row>
    <row r="109" spans="1:17">
      <c r="A109" s="4">
        <v>5</v>
      </c>
      <c r="B109" s="23" t="s">
        <v>15</v>
      </c>
      <c r="C109" s="24">
        <v>0</v>
      </c>
      <c r="D109" s="24">
        <v>0</v>
      </c>
      <c r="E109" s="24">
        <v>0</v>
      </c>
      <c r="F109" s="25">
        <v>0</v>
      </c>
      <c r="G109" s="24">
        <v>0</v>
      </c>
      <c r="H109" s="24">
        <v>2</v>
      </c>
      <c r="I109" s="140">
        <v>2</v>
      </c>
      <c r="J109" s="141"/>
      <c r="K109" s="25">
        <v>0</v>
      </c>
      <c r="L109" s="24">
        <v>0</v>
      </c>
      <c r="M109" s="26">
        <v>2</v>
      </c>
      <c r="N109" s="9">
        <v>2</v>
      </c>
      <c r="O109" s="115">
        <v>0</v>
      </c>
      <c r="P109" s="116"/>
      <c r="Q109" s="117"/>
    </row>
    <row r="110" spans="1:17">
      <c r="A110" s="4">
        <v>6</v>
      </c>
      <c r="B110" s="23" t="s">
        <v>16</v>
      </c>
      <c r="C110" s="24">
        <v>12</v>
      </c>
      <c r="D110" s="24">
        <v>0</v>
      </c>
      <c r="E110" s="24">
        <v>12</v>
      </c>
      <c r="F110" s="25">
        <v>1</v>
      </c>
      <c r="G110" s="24">
        <v>3</v>
      </c>
      <c r="H110" s="24">
        <v>1</v>
      </c>
      <c r="I110" s="140">
        <v>4</v>
      </c>
      <c r="J110" s="141"/>
      <c r="K110" s="25">
        <v>0.75</v>
      </c>
      <c r="L110" s="24">
        <v>15</v>
      </c>
      <c r="M110" s="26">
        <v>1</v>
      </c>
      <c r="N110" s="9">
        <v>16</v>
      </c>
      <c r="O110" s="115">
        <v>0.9375</v>
      </c>
      <c r="P110" s="116"/>
      <c r="Q110" s="117"/>
    </row>
    <row r="111" spans="1:17" ht="18">
      <c r="A111" s="4">
        <v>7</v>
      </c>
      <c r="B111" s="23" t="s">
        <v>17</v>
      </c>
      <c r="C111" s="24">
        <v>14</v>
      </c>
      <c r="D111" s="24">
        <v>1</v>
      </c>
      <c r="E111" s="24">
        <v>15</v>
      </c>
      <c r="F111" s="25">
        <v>0.93330000000000002</v>
      </c>
      <c r="G111" s="24">
        <v>7</v>
      </c>
      <c r="H111" s="24">
        <v>6</v>
      </c>
      <c r="I111" s="140">
        <v>13</v>
      </c>
      <c r="J111" s="141"/>
      <c r="K111" s="25">
        <v>0.53849999999999998</v>
      </c>
      <c r="L111" s="24">
        <v>21</v>
      </c>
      <c r="M111" s="26">
        <v>7</v>
      </c>
      <c r="N111" s="9">
        <v>28</v>
      </c>
      <c r="O111" s="115">
        <v>0.75</v>
      </c>
      <c r="P111" s="116"/>
      <c r="Q111" s="117"/>
    </row>
    <row r="112" spans="1:17" ht="18">
      <c r="A112" s="4">
        <v>8</v>
      </c>
      <c r="B112" s="23" t="s">
        <v>108</v>
      </c>
      <c r="C112" s="24">
        <v>1</v>
      </c>
      <c r="D112" s="24">
        <v>0</v>
      </c>
      <c r="E112" s="24">
        <v>1</v>
      </c>
      <c r="F112" s="25">
        <v>1</v>
      </c>
      <c r="G112" s="24">
        <v>0</v>
      </c>
      <c r="H112" s="24">
        <v>0</v>
      </c>
      <c r="I112" s="140">
        <v>0</v>
      </c>
      <c r="J112" s="141"/>
      <c r="K112" s="25">
        <v>0</v>
      </c>
      <c r="L112" s="24">
        <v>1</v>
      </c>
      <c r="M112" s="26">
        <v>0</v>
      </c>
      <c r="N112" s="9">
        <v>1</v>
      </c>
      <c r="O112" s="115">
        <v>1</v>
      </c>
      <c r="P112" s="116"/>
      <c r="Q112" s="117"/>
    </row>
    <row r="113" spans="1:17" ht="18">
      <c r="A113" s="4">
        <v>9</v>
      </c>
      <c r="B113" s="23" t="s">
        <v>18</v>
      </c>
      <c r="C113" s="24">
        <v>14</v>
      </c>
      <c r="D113" s="24">
        <v>5</v>
      </c>
      <c r="E113" s="24">
        <v>19</v>
      </c>
      <c r="F113" s="25">
        <v>0.73680000000000001</v>
      </c>
      <c r="G113" s="24">
        <v>10</v>
      </c>
      <c r="H113" s="24">
        <v>11</v>
      </c>
      <c r="I113" s="140">
        <v>21</v>
      </c>
      <c r="J113" s="141"/>
      <c r="K113" s="25">
        <v>0.47620000000000001</v>
      </c>
      <c r="L113" s="24">
        <v>24</v>
      </c>
      <c r="M113" s="26">
        <v>16</v>
      </c>
      <c r="N113" s="9">
        <v>40</v>
      </c>
      <c r="O113" s="115">
        <v>0.6</v>
      </c>
      <c r="P113" s="116"/>
      <c r="Q113" s="117"/>
    </row>
    <row r="114" spans="1:17" ht="27">
      <c r="A114" s="4">
        <v>10</v>
      </c>
      <c r="B114" s="23" t="s">
        <v>20</v>
      </c>
      <c r="C114" s="24">
        <v>5</v>
      </c>
      <c r="D114" s="24">
        <v>6</v>
      </c>
      <c r="E114" s="24">
        <v>11</v>
      </c>
      <c r="F114" s="25">
        <v>0.45450000000000002</v>
      </c>
      <c r="G114" s="24">
        <v>9</v>
      </c>
      <c r="H114" s="24">
        <v>9</v>
      </c>
      <c r="I114" s="140">
        <v>18</v>
      </c>
      <c r="J114" s="141"/>
      <c r="K114" s="25">
        <v>0.5</v>
      </c>
      <c r="L114" s="24">
        <v>14</v>
      </c>
      <c r="M114" s="26">
        <v>15</v>
      </c>
      <c r="N114" s="9">
        <v>29</v>
      </c>
      <c r="O114" s="115">
        <v>0.48280000000000001</v>
      </c>
      <c r="P114" s="116"/>
      <c r="Q114" s="117"/>
    </row>
    <row r="115" spans="1:17" ht="18">
      <c r="A115" s="4">
        <v>11</v>
      </c>
      <c r="B115" s="23" t="s">
        <v>21</v>
      </c>
      <c r="C115" s="24">
        <v>0</v>
      </c>
      <c r="D115" s="24">
        <v>0</v>
      </c>
      <c r="E115" s="24">
        <v>0</v>
      </c>
      <c r="F115" s="25">
        <v>0</v>
      </c>
      <c r="G115" s="24">
        <v>2</v>
      </c>
      <c r="H115" s="24">
        <v>0</v>
      </c>
      <c r="I115" s="140">
        <v>2</v>
      </c>
      <c r="J115" s="141"/>
      <c r="K115" s="25">
        <v>1</v>
      </c>
      <c r="L115" s="24">
        <v>2</v>
      </c>
      <c r="M115" s="26">
        <v>0</v>
      </c>
      <c r="N115" s="9">
        <v>2</v>
      </c>
      <c r="O115" s="115">
        <v>1</v>
      </c>
      <c r="P115" s="116"/>
      <c r="Q115" s="117"/>
    </row>
    <row r="116" spans="1:17">
      <c r="A116" s="4">
        <v>12</v>
      </c>
      <c r="B116" s="23" t="s">
        <v>22</v>
      </c>
      <c r="C116" s="24">
        <v>22</v>
      </c>
      <c r="D116" s="24">
        <v>4</v>
      </c>
      <c r="E116" s="24">
        <v>26</v>
      </c>
      <c r="F116" s="25">
        <v>0.84619999999999995</v>
      </c>
      <c r="G116" s="24">
        <v>10</v>
      </c>
      <c r="H116" s="24">
        <v>14</v>
      </c>
      <c r="I116" s="140">
        <v>24</v>
      </c>
      <c r="J116" s="141"/>
      <c r="K116" s="25">
        <v>0.41670000000000001</v>
      </c>
      <c r="L116" s="24">
        <v>32</v>
      </c>
      <c r="M116" s="26">
        <v>18</v>
      </c>
      <c r="N116" s="9">
        <v>50</v>
      </c>
      <c r="O116" s="115">
        <v>0.64</v>
      </c>
      <c r="P116" s="116"/>
      <c r="Q116" s="117"/>
    </row>
    <row r="117" spans="1:17" ht="18">
      <c r="A117" s="4">
        <v>13</v>
      </c>
      <c r="B117" s="23" t="s">
        <v>109</v>
      </c>
      <c r="C117" s="24">
        <v>4</v>
      </c>
      <c r="D117" s="24">
        <v>2</v>
      </c>
      <c r="E117" s="24">
        <v>6</v>
      </c>
      <c r="F117" s="25">
        <v>0.66669999999999996</v>
      </c>
      <c r="G117" s="24">
        <v>7</v>
      </c>
      <c r="H117" s="24">
        <v>4</v>
      </c>
      <c r="I117" s="140">
        <v>11</v>
      </c>
      <c r="J117" s="141"/>
      <c r="K117" s="25">
        <v>0.63639999999999997</v>
      </c>
      <c r="L117" s="24">
        <v>11</v>
      </c>
      <c r="M117" s="26">
        <v>6</v>
      </c>
      <c r="N117" s="9">
        <v>17</v>
      </c>
      <c r="O117" s="115">
        <v>0.64710000000000001</v>
      </c>
      <c r="P117" s="116"/>
      <c r="Q117" s="117"/>
    </row>
    <row r="118" spans="1:17" ht="18">
      <c r="A118" s="4">
        <v>14</v>
      </c>
      <c r="B118" s="23" t="s">
        <v>24</v>
      </c>
      <c r="C118" s="24">
        <v>10</v>
      </c>
      <c r="D118" s="24">
        <v>6</v>
      </c>
      <c r="E118" s="24">
        <v>16</v>
      </c>
      <c r="F118" s="25">
        <v>0.625</v>
      </c>
      <c r="G118" s="24">
        <v>7</v>
      </c>
      <c r="H118" s="24">
        <v>9</v>
      </c>
      <c r="I118" s="140">
        <v>16</v>
      </c>
      <c r="J118" s="141"/>
      <c r="K118" s="25">
        <v>0.4375</v>
      </c>
      <c r="L118" s="24">
        <v>17</v>
      </c>
      <c r="M118" s="26">
        <v>15</v>
      </c>
      <c r="N118" s="9">
        <v>32</v>
      </c>
      <c r="O118" s="115">
        <v>0.53129999999999999</v>
      </c>
      <c r="P118" s="116"/>
      <c r="Q118" s="117"/>
    </row>
    <row r="119" spans="1:17">
      <c r="A119" s="4">
        <v>15</v>
      </c>
      <c r="B119" s="23" t="s">
        <v>25</v>
      </c>
      <c r="C119" s="24">
        <v>1</v>
      </c>
      <c r="D119" s="24">
        <v>3</v>
      </c>
      <c r="E119" s="24">
        <v>4</v>
      </c>
      <c r="F119" s="25">
        <v>0.25</v>
      </c>
      <c r="G119" s="24">
        <v>3</v>
      </c>
      <c r="H119" s="24">
        <v>10</v>
      </c>
      <c r="I119" s="140">
        <v>13</v>
      </c>
      <c r="J119" s="141"/>
      <c r="K119" s="25">
        <v>0.23080000000000001</v>
      </c>
      <c r="L119" s="24">
        <v>4</v>
      </c>
      <c r="M119" s="26">
        <v>13</v>
      </c>
      <c r="N119" s="9">
        <v>17</v>
      </c>
      <c r="O119" s="115">
        <v>0.23530000000000001</v>
      </c>
      <c r="P119" s="116"/>
      <c r="Q119" s="117"/>
    </row>
    <row r="120" spans="1:17" ht="18">
      <c r="A120" s="4">
        <v>16</v>
      </c>
      <c r="B120" s="23" t="s">
        <v>26</v>
      </c>
      <c r="C120" s="24">
        <v>4</v>
      </c>
      <c r="D120" s="24">
        <v>2</v>
      </c>
      <c r="E120" s="24">
        <v>6</v>
      </c>
      <c r="F120" s="25">
        <v>0.66669999999999996</v>
      </c>
      <c r="G120" s="24">
        <v>3</v>
      </c>
      <c r="H120" s="24">
        <v>3</v>
      </c>
      <c r="I120" s="140">
        <v>6</v>
      </c>
      <c r="J120" s="141"/>
      <c r="K120" s="25">
        <v>0.5</v>
      </c>
      <c r="L120" s="24">
        <v>7</v>
      </c>
      <c r="M120" s="26">
        <v>5</v>
      </c>
      <c r="N120" s="9">
        <v>12</v>
      </c>
      <c r="O120" s="115">
        <v>0.58330000000000004</v>
      </c>
      <c r="P120" s="116"/>
      <c r="Q120" s="117"/>
    </row>
    <row r="121" spans="1:17" ht="18">
      <c r="A121" s="4">
        <v>17</v>
      </c>
      <c r="B121" s="23" t="s">
        <v>27</v>
      </c>
      <c r="C121" s="24">
        <v>2</v>
      </c>
      <c r="D121" s="24">
        <v>0</v>
      </c>
      <c r="E121" s="24">
        <v>2</v>
      </c>
      <c r="F121" s="25">
        <v>1</v>
      </c>
      <c r="G121" s="24">
        <v>1</v>
      </c>
      <c r="H121" s="24">
        <v>1</v>
      </c>
      <c r="I121" s="140">
        <v>2</v>
      </c>
      <c r="J121" s="141"/>
      <c r="K121" s="25">
        <v>0.5</v>
      </c>
      <c r="L121" s="24">
        <v>3</v>
      </c>
      <c r="M121" s="26">
        <v>1</v>
      </c>
      <c r="N121" s="9">
        <v>4</v>
      </c>
      <c r="O121" s="115">
        <v>0.75</v>
      </c>
      <c r="P121" s="116"/>
      <c r="Q121" s="117"/>
    </row>
    <row r="122" spans="1:17" ht="18">
      <c r="A122" s="4">
        <v>18</v>
      </c>
      <c r="B122" s="23" t="s">
        <v>28</v>
      </c>
      <c r="C122" s="24">
        <v>18</v>
      </c>
      <c r="D122" s="24">
        <v>4</v>
      </c>
      <c r="E122" s="24">
        <v>22</v>
      </c>
      <c r="F122" s="25">
        <v>0.81820000000000004</v>
      </c>
      <c r="G122" s="24">
        <v>8</v>
      </c>
      <c r="H122" s="24">
        <v>16</v>
      </c>
      <c r="I122" s="140">
        <v>24</v>
      </c>
      <c r="J122" s="141"/>
      <c r="K122" s="25">
        <v>0.33329999999999999</v>
      </c>
      <c r="L122" s="24">
        <v>26</v>
      </c>
      <c r="M122" s="26">
        <v>20</v>
      </c>
      <c r="N122" s="9">
        <v>46</v>
      </c>
      <c r="O122" s="115">
        <v>0.56520000000000004</v>
      </c>
      <c r="P122" s="116"/>
      <c r="Q122" s="117"/>
    </row>
    <row r="123" spans="1:17" ht="18">
      <c r="A123" s="4">
        <v>19</v>
      </c>
      <c r="B123" s="23" t="s">
        <v>29</v>
      </c>
      <c r="C123" s="24">
        <v>1</v>
      </c>
      <c r="D123" s="24">
        <v>6</v>
      </c>
      <c r="E123" s="24">
        <v>7</v>
      </c>
      <c r="F123" s="25">
        <v>0.1429</v>
      </c>
      <c r="G123" s="24">
        <v>5</v>
      </c>
      <c r="H123" s="24">
        <v>3</v>
      </c>
      <c r="I123" s="140">
        <v>8</v>
      </c>
      <c r="J123" s="141"/>
      <c r="K123" s="25">
        <v>0.625</v>
      </c>
      <c r="L123" s="24">
        <v>6</v>
      </c>
      <c r="M123" s="26">
        <v>9</v>
      </c>
      <c r="N123" s="9">
        <v>15</v>
      </c>
      <c r="O123" s="115">
        <v>0.4</v>
      </c>
      <c r="P123" s="116"/>
      <c r="Q123" s="117"/>
    </row>
    <row r="124" spans="1:17" ht="18">
      <c r="A124" s="4">
        <v>20</v>
      </c>
      <c r="B124" s="23" t="s">
        <v>110</v>
      </c>
      <c r="C124" s="24">
        <v>0</v>
      </c>
      <c r="D124" s="24">
        <v>2</v>
      </c>
      <c r="E124" s="24">
        <v>2</v>
      </c>
      <c r="F124" s="25">
        <v>0</v>
      </c>
      <c r="G124" s="24">
        <v>2</v>
      </c>
      <c r="H124" s="24">
        <v>4</v>
      </c>
      <c r="I124" s="140">
        <v>6</v>
      </c>
      <c r="J124" s="141"/>
      <c r="K124" s="25">
        <v>0.33329999999999999</v>
      </c>
      <c r="L124" s="24">
        <v>2</v>
      </c>
      <c r="M124" s="26">
        <v>6</v>
      </c>
      <c r="N124" s="9">
        <v>8</v>
      </c>
      <c r="O124" s="115">
        <v>0.25</v>
      </c>
      <c r="P124" s="116"/>
      <c r="Q124" s="117"/>
    </row>
    <row r="125" spans="1:17" ht="18">
      <c r="A125" s="4">
        <v>21</v>
      </c>
      <c r="B125" s="23" t="s">
        <v>31</v>
      </c>
      <c r="C125" s="24">
        <v>31</v>
      </c>
      <c r="D125" s="24">
        <v>8</v>
      </c>
      <c r="E125" s="24">
        <v>39</v>
      </c>
      <c r="F125" s="25">
        <v>0.79490000000000005</v>
      </c>
      <c r="G125" s="24">
        <v>5</v>
      </c>
      <c r="H125" s="24">
        <v>4</v>
      </c>
      <c r="I125" s="140">
        <v>9</v>
      </c>
      <c r="J125" s="141"/>
      <c r="K125" s="25">
        <v>0.55559999999999998</v>
      </c>
      <c r="L125" s="24">
        <v>36</v>
      </c>
      <c r="M125" s="26">
        <v>12</v>
      </c>
      <c r="N125" s="9">
        <v>48</v>
      </c>
      <c r="O125" s="115">
        <v>0.75</v>
      </c>
      <c r="P125" s="116"/>
      <c r="Q125" s="117"/>
    </row>
    <row r="126" spans="1:17" ht="18">
      <c r="A126" s="4">
        <v>22</v>
      </c>
      <c r="B126" s="23" t="s">
        <v>32</v>
      </c>
      <c r="C126" s="24">
        <v>7</v>
      </c>
      <c r="D126" s="24">
        <v>3</v>
      </c>
      <c r="E126" s="24">
        <v>10</v>
      </c>
      <c r="F126" s="25">
        <v>0.7</v>
      </c>
      <c r="G126" s="24">
        <v>3</v>
      </c>
      <c r="H126" s="24">
        <v>0</v>
      </c>
      <c r="I126" s="140">
        <v>3</v>
      </c>
      <c r="J126" s="141"/>
      <c r="K126" s="25">
        <v>1</v>
      </c>
      <c r="L126" s="24">
        <v>10</v>
      </c>
      <c r="M126" s="26">
        <v>3</v>
      </c>
      <c r="N126" s="9">
        <v>13</v>
      </c>
      <c r="O126" s="115">
        <v>0.76919999999999999</v>
      </c>
      <c r="P126" s="116"/>
      <c r="Q126" s="117"/>
    </row>
    <row r="127" spans="1:17" ht="18">
      <c r="A127" s="4">
        <v>23</v>
      </c>
      <c r="B127" s="23" t="s">
        <v>33</v>
      </c>
      <c r="C127" s="24">
        <v>1</v>
      </c>
      <c r="D127" s="24">
        <v>0</v>
      </c>
      <c r="E127" s="24">
        <v>1</v>
      </c>
      <c r="F127" s="25">
        <v>1</v>
      </c>
      <c r="G127" s="24">
        <v>0</v>
      </c>
      <c r="H127" s="24">
        <v>1</v>
      </c>
      <c r="I127" s="140">
        <v>1</v>
      </c>
      <c r="J127" s="141"/>
      <c r="K127" s="25">
        <v>0</v>
      </c>
      <c r="L127" s="24">
        <v>1</v>
      </c>
      <c r="M127" s="26">
        <v>1</v>
      </c>
      <c r="N127" s="9">
        <v>2</v>
      </c>
      <c r="O127" s="115">
        <v>0.5</v>
      </c>
      <c r="P127" s="116"/>
      <c r="Q127" s="117"/>
    </row>
    <row r="128" spans="1:17">
      <c r="A128" s="4">
        <v>24</v>
      </c>
      <c r="B128" s="23" t="s">
        <v>34</v>
      </c>
      <c r="C128" s="24">
        <v>1</v>
      </c>
      <c r="D128" s="24">
        <v>2</v>
      </c>
      <c r="E128" s="24">
        <v>3</v>
      </c>
      <c r="F128" s="25">
        <v>0.33329999999999999</v>
      </c>
      <c r="G128" s="24">
        <v>2</v>
      </c>
      <c r="H128" s="24">
        <v>1</v>
      </c>
      <c r="I128" s="140">
        <v>3</v>
      </c>
      <c r="J128" s="141"/>
      <c r="K128" s="25">
        <v>0.66669999999999996</v>
      </c>
      <c r="L128" s="24">
        <v>3</v>
      </c>
      <c r="M128" s="26">
        <v>3</v>
      </c>
      <c r="N128" s="9">
        <v>6</v>
      </c>
      <c r="O128" s="115">
        <v>0.5</v>
      </c>
      <c r="P128" s="116"/>
      <c r="Q128" s="117"/>
    </row>
    <row r="129" spans="1:17" ht="18">
      <c r="A129" s="4">
        <v>25</v>
      </c>
      <c r="B129" s="23" t="s">
        <v>35</v>
      </c>
      <c r="C129" s="24">
        <v>2</v>
      </c>
      <c r="D129" s="24">
        <v>4</v>
      </c>
      <c r="E129" s="24">
        <v>6</v>
      </c>
      <c r="F129" s="25">
        <v>0.33329999999999999</v>
      </c>
      <c r="G129" s="24">
        <v>1</v>
      </c>
      <c r="H129" s="24">
        <v>0</v>
      </c>
      <c r="I129" s="140">
        <v>1</v>
      </c>
      <c r="J129" s="141"/>
      <c r="K129" s="25">
        <v>1</v>
      </c>
      <c r="L129" s="24">
        <v>3</v>
      </c>
      <c r="M129" s="26">
        <v>4</v>
      </c>
      <c r="N129" s="9">
        <v>7</v>
      </c>
      <c r="O129" s="115">
        <v>0.42859999999999998</v>
      </c>
      <c r="P129" s="116"/>
      <c r="Q129" s="117"/>
    </row>
    <row r="130" spans="1:17" ht="27">
      <c r="A130" s="4">
        <v>26</v>
      </c>
      <c r="B130" s="23" t="s">
        <v>111</v>
      </c>
      <c r="C130" s="24">
        <v>25</v>
      </c>
      <c r="D130" s="24">
        <v>13</v>
      </c>
      <c r="E130" s="24">
        <v>38</v>
      </c>
      <c r="F130" s="25">
        <v>0.65790000000000004</v>
      </c>
      <c r="G130" s="24">
        <v>5</v>
      </c>
      <c r="H130" s="24">
        <v>11</v>
      </c>
      <c r="I130" s="140">
        <v>16</v>
      </c>
      <c r="J130" s="141"/>
      <c r="K130" s="25">
        <v>0.3125</v>
      </c>
      <c r="L130" s="24">
        <v>30</v>
      </c>
      <c r="M130" s="26">
        <v>24</v>
      </c>
      <c r="N130" s="9">
        <v>54</v>
      </c>
      <c r="O130" s="115">
        <v>0.55559999999999998</v>
      </c>
      <c r="P130" s="116"/>
      <c r="Q130" s="117"/>
    </row>
    <row r="131" spans="1:17" ht="18">
      <c r="A131" s="4">
        <v>27</v>
      </c>
      <c r="B131" s="23" t="s">
        <v>37</v>
      </c>
      <c r="C131" s="24">
        <v>16</v>
      </c>
      <c r="D131" s="24">
        <v>6</v>
      </c>
      <c r="E131" s="24">
        <v>22</v>
      </c>
      <c r="F131" s="25">
        <v>0.72729999999999995</v>
      </c>
      <c r="G131" s="24">
        <v>5</v>
      </c>
      <c r="H131" s="24">
        <v>8</v>
      </c>
      <c r="I131" s="140">
        <v>13</v>
      </c>
      <c r="J131" s="141"/>
      <c r="K131" s="25">
        <v>0.3846</v>
      </c>
      <c r="L131" s="24">
        <v>21</v>
      </c>
      <c r="M131" s="26">
        <v>14</v>
      </c>
      <c r="N131" s="9">
        <v>35</v>
      </c>
      <c r="O131" s="115">
        <v>0.6</v>
      </c>
      <c r="P131" s="116"/>
      <c r="Q131" s="117"/>
    </row>
    <row r="132" spans="1:17" ht="27">
      <c r="A132" s="4">
        <v>28</v>
      </c>
      <c r="B132" s="23" t="s">
        <v>112</v>
      </c>
      <c r="C132" s="24">
        <v>4</v>
      </c>
      <c r="D132" s="24">
        <v>5</v>
      </c>
      <c r="E132" s="24">
        <v>9</v>
      </c>
      <c r="F132" s="25">
        <v>0.44440000000000002</v>
      </c>
      <c r="G132" s="24">
        <v>3</v>
      </c>
      <c r="H132" s="24">
        <v>5</v>
      </c>
      <c r="I132" s="140">
        <v>8</v>
      </c>
      <c r="J132" s="141"/>
      <c r="K132" s="25">
        <v>0.375</v>
      </c>
      <c r="L132" s="24">
        <v>7</v>
      </c>
      <c r="M132" s="26">
        <v>10</v>
      </c>
      <c r="N132" s="9">
        <v>17</v>
      </c>
      <c r="O132" s="115">
        <v>0.4118</v>
      </c>
      <c r="P132" s="116"/>
      <c r="Q132" s="117"/>
    </row>
    <row r="133" spans="1:17" ht="18">
      <c r="A133" s="4">
        <v>29</v>
      </c>
      <c r="B133" s="23" t="s">
        <v>39</v>
      </c>
      <c r="C133" s="24">
        <v>25</v>
      </c>
      <c r="D133" s="24">
        <v>21</v>
      </c>
      <c r="E133" s="24">
        <v>46</v>
      </c>
      <c r="F133" s="25">
        <v>0.54349999999999998</v>
      </c>
      <c r="G133" s="24">
        <v>34</v>
      </c>
      <c r="H133" s="24">
        <v>43</v>
      </c>
      <c r="I133" s="140">
        <v>77</v>
      </c>
      <c r="J133" s="141"/>
      <c r="K133" s="25">
        <v>0.44159999999999999</v>
      </c>
      <c r="L133" s="24">
        <v>59</v>
      </c>
      <c r="M133" s="26">
        <v>64</v>
      </c>
      <c r="N133" s="9">
        <v>123</v>
      </c>
      <c r="O133" s="115">
        <v>0.47970000000000002</v>
      </c>
      <c r="P133" s="116"/>
      <c r="Q133" s="117"/>
    </row>
    <row r="134" spans="1:17">
      <c r="A134" s="4">
        <v>30</v>
      </c>
      <c r="B134" s="23" t="s">
        <v>40</v>
      </c>
      <c r="C134" s="24">
        <v>0</v>
      </c>
      <c r="D134" s="24">
        <v>2</v>
      </c>
      <c r="E134" s="24">
        <v>2</v>
      </c>
      <c r="F134" s="25">
        <v>0</v>
      </c>
      <c r="G134" s="24">
        <v>2</v>
      </c>
      <c r="H134" s="24">
        <v>3</v>
      </c>
      <c r="I134" s="140">
        <v>5</v>
      </c>
      <c r="J134" s="141"/>
      <c r="K134" s="25">
        <v>0.4</v>
      </c>
      <c r="L134" s="24">
        <v>2</v>
      </c>
      <c r="M134" s="26">
        <v>5</v>
      </c>
      <c r="N134" s="9">
        <v>7</v>
      </c>
      <c r="O134" s="115">
        <v>0.28570000000000001</v>
      </c>
      <c r="P134" s="116"/>
      <c r="Q134" s="117"/>
    </row>
    <row r="135" spans="1:17">
      <c r="A135" s="4">
        <v>31</v>
      </c>
      <c r="B135" s="23" t="s">
        <v>42</v>
      </c>
      <c r="C135" s="24">
        <v>1</v>
      </c>
      <c r="D135" s="24">
        <v>1</v>
      </c>
      <c r="E135" s="24">
        <v>2</v>
      </c>
      <c r="F135" s="25">
        <v>0.5</v>
      </c>
      <c r="G135" s="24">
        <v>0</v>
      </c>
      <c r="H135" s="24">
        <v>0</v>
      </c>
      <c r="I135" s="140">
        <v>0</v>
      </c>
      <c r="J135" s="141"/>
      <c r="K135" s="25">
        <v>0</v>
      </c>
      <c r="L135" s="24">
        <v>1</v>
      </c>
      <c r="M135" s="26">
        <v>1</v>
      </c>
      <c r="N135" s="9">
        <v>2</v>
      </c>
      <c r="O135" s="115">
        <v>0.5</v>
      </c>
      <c r="P135" s="116"/>
      <c r="Q135" s="117"/>
    </row>
    <row r="136" spans="1:17">
      <c r="A136" s="4">
        <v>32</v>
      </c>
      <c r="B136" s="23" t="s">
        <v>43</v>
      </c>
      <c r="C136" s="24">
        <v>38</v>
      </c>
      <c r="D136" s="24">
        <v>13</v>
      </c>
      <c r="E136" s="24">
        <v>51</v>
      </c>
      <c r="F136" s="25">
        <v>0.74509999999999998</v>
      </c>
      <c r="G136" s="24">
        <v>10</v>
      </c>
      <c r="H136" s="24">
        <v>9</v>
      </c>
      <c r="I136" s="140">
        <v>19</v>
      </c>
      <c r="J136" s="141"/>
      <c r="K136" s="25">
        <v>0.52629999999999999</v>
      </c>
      <c r="L136" s="24">
        <v>48</v>
      </c>
      <c r="M136" s="26">
        <v>22</v>
      </c>
      <c r="N136" s="9">
        <v>70</v>
      </c>
      <c r="O136" s="115">
        <v>0.68569999999999998</v>
      </c>
      <c r="P136" s="116"/>
      <c r="Q136" s="117"/>
    </row>
    <row r="137" spans="1:17" ht="18">
      <c r="A137" s="4">
        <v>33</v>
      </c>
      <c r="B137" s="23" t="s">
        <v>44</v>
      </c>
      <c r="C137" s="24">
        <v>2</v>
      </c>
      <c r="D137" s="24">
        <v>2</v>
      </c>
      <c r="E137" s="24">
        <v>4</v>
      </c>
      <c r="F137" s="25">
        <v>0.5</v>
      </c>
      <c r="G137" s="24">
        <v>6</v>
      </c>
      <c r="H137" s="24">
        <v>5</v>
      </c>
      <c r="I137" s="140">
        <v>11</v>
      </c>
      <c r="J137" s="141"/>
      <c r="K137" s="25">
        <v>0.54549999999999998</v>
      </c>
      <c r="L137" s="24">
        <v>8</v>
      </c>
      <c r="M137" s="26">
        <v>7</v>
      </c>
      <c r="N137" s="9">
        <v>15</v>
      </c>
      <c r="O137" s="115">
        <v>0.5333</v>
      </c>
      <c r="P137" s="116"/>
      <c r="Q137" s="117"/>
    </row>
    <row r="138" spans="1:17" ht="18">
      <c r="A138" s="4">
        <v>34</v>
      </c>
      <c r="B138" s="23" t="s">
        <v>45</v>
      </c>
      <c r="C138" s="24">
        <v>3</v>
      </c>
      <c r="D138" s="24">
        <v>3</v>
      </c>
      <c r="E138" s="24">
        <v>6</v>
      </c>
      <c r="F138" s="25">
        <v>0.5</v>
      </c>
      <c r="G138" s="24">
        <v>1</v>
      </c>
      <c r="H138" s="24">
        <v>3</v>
      </c>
      <c r="I138" s="140">
        <v>4</v>
      </c>
      <c r="J138" s="141"/>
      <c r="K138" s="25">
        <v>0.25</v>
      </c>
      <c r="L138" s="24">
        <v>4</v>
      </c>
      <c r="M138" s="26">
        <v>6</v>
      </c>
      <c r="N138" s="9">
        <v>10</v>
      </c>
      <c r="O138" s="115">
        <v>0.4</v>
      </c>
      <c r="P138" s="116"/>
      <c r="Q138" s="117"/>
    </row>
    <row r="139" spans="1:17" ht="18">
      <c r="A139" s="4">
        <v>35</v>
      </c>
      <c r="B139" s="23" t="s">
        <v>46</v>
      </c>
      <c r="C139" s="24">
        <v>5</v>
      </c>
      <c r="D139" s="24">
        <v>2</v>
      </c>
      <c r="E139" s="24">
        <v>7</v>
      </c>
      <c r="F139" s="25">
        <v>0.71430000000000005</v>
      </c>
      <c r="G139" s="24">
        <v>13</v>
      </c>
      <c r="H139" s="24">
        <v>10</v>
      </c>
      <c r="I139" s="140">
        <v>23</v>
      </c>
      <c r="J139" s="141"/>
      <c r="K139" s="25">
        <v>0.56520000000000004</v>
      </c>
      <c r="L139" s="24">
        <v>18</v>
      </c>
      <c r="M139" s="26">
        <v>12</v>
      </c>
      <c r="N139" s="9">
        <v>30</v>
      </c>
      <c r="O139" s="115">
        <v>0.6</v>
      </c>
      <c r="P139" s="116"/>
      <c r="Q139" s="117"/>
    </row>
    <row r="140" spans="1:17" ht="27">
      <c r="A140" s="4">
        <v>36</v>
      </c>
      <c r="B140" s="23" t="s">
        <v>47</v>
      </c>
      <c r="C140" s="24">
        <v>1</v>
      </c>
      <c r="D140" s="24">
        <v>2</v>
      </c>
      <c r="E140" s="24">
        <v>3</v>
      </c>
      <c r="F140" s="25">
        <v>0.33329999999999999</v>
      </c>
      <c r="G140" s="24">
        <v>0</v>
      </c>
      <c r="H140" s="24">
        <v>1</v>
      </c>
      <c r="I140" s="140">
        <v>1</v>
      </c>
      <c r="J140" s="141"/>
      <c r="K140" s="25">
        <v>0</v>
      </c>
      <c r="L140" s="24">
        <v>1</v>
      </c>
      <c r="M140" s="26">
        <v>3</v>
      </c>
      <c r="N140" s="9">
        <v>4</v>
      </c>
      <c r="O140" s="115">
        <v>0.25</v>
      </c>
      <c r="P140" s="116"/>
      <c r="Q140" s="117"/>
    </row>
    <row r="141" spans="1:17" ht="18">
      <c r="A141" s="4">
        <v>37</v>
      </c>
      <c r="B141" s="23" t="s">
        <v>48</v>
      </c>
      <c r="C141" s="24">
        <v>4</v>
      </c>
      <c r="D141" s="24">
        <v>0</v>
      </c>
      <c r="E141" s="24">
        <v>4</v>
      </c>
      <c r="F141" s="25">
        <v>1</v>
      </c>
      <c r="G141" s="24">
        <v>2</v>
      </c>
      <c r="H141" s="24">
        <v>4</v>
      </c>
      <c r="I141" s="140">
        <v>6</v>
      </c>
      <c r="J141" s="141"/>
      <c r="K141" s="25">
        <v>0.33329999999999999</v>
      </c>
      <c r="L141" s="24">
        <v>6</v>
      </c>
      <c r="M141" s="26">
        <v>4</v>
      </c>
      <c r="N141" s="9">
        <v>10</v>
      </c>
      <c r="O141" s="115">
        <v>0.6</v>
      </c>
      <c r="P141" s="116"/>
      <c r="Q141" s="117"/>
    </row>
    <row r="142" spans="1:17">
      <c r="A142" s="4">
        <v>38</v>
      </c>
      <c r="B142" s="23" t="s">
        <v>49</v>
      </c>
      <c r="C142" s="24">
        <v>2</v>
      </c>
      <c r="D142" s="24">
        <v>0</v>
      </c>
      <c r="E142" s="24">
        <v>2</v>
      </c>
      <c r="F142" s="25">
        <v>1</v>
      </c>
      <c r="G142" s="24">
        <v>3</v>
      </c>
      <c r="H142" s="24">
        <v>2</v>
      </c>
      <c r="I142" s="140">
        <v>5</v>
      </c>
      <c r="J142" s="141"/>
      <c r="K142" s="25">
        <v>0.6</v>
      </c>
      <c r="L142" s="24">
        <v>5</v>
      </c>
      <c r="M142" s="26">
        <v>2</v>
      </c>
      <c r="N142" s="9">
        <v>7</v>
      </c>
      <c r="O142" s="115">
        <v>0.71430000000000005</v>
      </c>
      <c r="P142" s="116"/>
      <c r="Q142" s="117"/>
    </row>
    <row r="143" spans="1:17">
      <c r="A143" s="4">
        <v>39</v>
      </c>
      <c r="B143" s="23" t="s">
        <v>50</v>
      </c>
      <c r="C143" s="24">
        <v>7</v>
      </c>
      <c r="D143" s="24">
        <v>10</v>
      </c>
      <c r="E143" s="24">
        <v>17</v>
      </c>
      <c r="F143" s="25">
        <v>0.4118</v>
      </c>
      <c r="G143" s="24">
        <v>4</v>
      </c>
      <c r="H143" s="24">
        <v>12</v>
      </c>
      <c r="I143" s="140">
        <v>16</v>
      </c>
      <c r="J143" s="141"/>
      <c r="K143" s="25">
        <v>0.25</v>
      </c>
      <c r="L143" s="24">
        <v>11</v>
      </c>
      <c r="M143" s="26">
        <v>22</v>
      </c>
      <c r="N143" s="9">
        <v>33</v>
      </c>
      <c r="O143" s="115">
        <v>0.33329999999999999</v>
      </c>
      <c r="P143" s="116"/>
      <c r="Q143" s="117"/>
    </row>
    <row r="144" spans="1:17" ht="18">
      <c r="A144" s="4">
        <v>40</v>
      </c>
      <c r="B144" s="23" t="s">
        <v>51</v>
      </c>
      <c r="C144" s="24">
        <v>2</v>
      </c>
      <c r="D144" s="24">
        <v>3</v>
      </c>
      <c r="E144" s="24">
        <v>5</v>
      </c>
      <c r="F144" s="25">
        <v>0.4</v>
      </c>
      <c r="G144" s="24">
        <v>5</v>
      </c>
      <c r="H144" s="24">
        <v>9</v>
      </c>
      <c r="I144" s="140">
        <v>14</v>
      </c>
      <c r="J144" s="141"/>
      <c r="K144" s="25">
        <v>0.35709999999999997</v>
      </c>
      <c r="L144" s="24">
        <v>7</v>
      </c>
      <c r="M144" s="26">
        <v>12</v>
      </c>
      <c r="N144" s="9">
        <v>19</v>
      </c>
      <c r="O144" s="115">
        <v>0.36840000000000001</v>
      </c>
      <c r="P144" s="116"/>
      <c r="Q144" s="117"/>
    </row>
    <row r="145" spans="1:17" ht="18">
      <c r="A145" s="4">
        <v>41</v>
      </c>
      <c r="B145" s="23" t="s">
        <v>52</v>
      </c>
      <c r="C145" s="24">
        <v>40</v>
      </c>
      <c r="D145" s="24">
        <v>4</v>
      </c>
      <c r="E145" s="24">
        <v>44</v>
      </c>
      <c r="F145" s="25">
        <v>0.90910000000000002</v>
      </c>
      <c r="G145" s="24">
        <v>3</v>
      </c>
      <c r="H145" s="24">
        <v>4</v>
      </c>
      <c r="I145" s="140">
        <v>7</v>
      </c>
      <c r="J145" s="141"/>
      <c r="K145" s="25">
        <v>0.42859999999999998</v>
      </c>
      <c r="L145" s="24">
        <v>43</v>
      </c>
      <c r="M145" s="26">
        <v>8</v>
      </c>
      <c r="N145" s="9">
        <v>51</v>
      </c>
      <c r="O145" s="115">
        <v>0.84309999999999996</v>
      </c>
      <c r="P145" s="116"/>
      <c r="Q145" s="117"/>
    </row>
    <row r="146" spans="1:17" ht="18">
      <c r="A146" s="4">
        <v>42</v>
      </c>
      <c r="B146" s="23" t="s">
        <v>53</v>
      </c>
      <c r="C146" s="24">
        <v>0</v>
      </c>
      <c r="D146" s="24">
        <v>0</v>
      </c>
      <c r="E146" s="24">
        <v>0</v>
      </c>
      <c r="F146" s="25">
        <v>0</v>
      </c>
      <c r="G146" s="24">
        <v>0</v>
      </c>
      <c r="H146" s="24">
        <v>1</v>
      </c>
      <c r="I146" s="140">
        <v>1</v>
      </c>
      <c r="J146" s="141"/>
      <c r="K146" s="25">
        <v>0</v>
      </c>
      <c r="L146" s="24">
        <v>0</v>
      </c>
      <c r="M146" s="26">
        <v>1</v>
      </c>
      <c r="N146" s="9">
        <v>1</v>
      </c>
      <c r="O146" s="115">
        <v>0</v>
      </c>
      <c r="P146" s="116"/>
      <c r="Q146" s="117"/>
    </row>
    <row r="147" spans="1:17" ht="18">
      <c r="A147" s="4">
        <v>43</v>
      </c>
      <c r="B147" s="23" t="s">
        <v>54</v>
      </c>
      <c r="C147" s="24">
        <v>7</v>
      </c>
      <c r="D147" s="24">
        <v>1</v>
      </c>
      <c r="E147" s="24">
        <v>8</v>
      </c>
      <c r="F147" s="25">
        <v>0.875</v>
      </c>
      <c r="G147" s="24">
        <v>1</v>
      </c>
      <c r="H147" s="24">
        <v>3</v>
      </c>
      <c r="I147" s="140">
        <v>4</v>
      </c>
      <c r="J147" s="141"/>
      <c r="K147" s="25">
        <v>0.25</v>
      </c>
      <c r="L147" s="24">
        <v>8</v>
      </c>
      <c r="M147" s="26">
        <v>4</v>
      </c>
      <c r="N147" s="9">
        <v>12</v>
      </c>
      <c r="O147" s="115">
        <v>0.66669999999999996</v>
      </c>
      <c r="P147" s="116"/>
      <c r="Q147" s="117"/>
    </row>
    <row r="148" spans="1:17" ht="18">
      <c r="A148" s="4">
        <v>44</v>
      </c>
      <c r="B148" s="23" t="s">
        <v>55</v>
      </c>
      <c r="C148" s="24">
        <v>1</v>
      </c>
      <c r="D148" s="24">
        <v>2</v>
      </c>
      <c r="E148" s="24">
        <v>3</v>
      </c>
      <c r="F148" s="25">
        <v>0.33329999999999999</v>
      </c>
      <c r="G148" s="24">
        <v>1</v>
      </c>
      <c r="H148" s="24">
        <v>3</v>
      </c>
      <c r="I148" s="140">
        <v>4</v>
      </c>
      <c r="J148" s="141"/>
      <c r="K148" s="25">
        <v>0.25</v>
      </c>
      <c r="L148" s="24">
        <v>2</v>
      </c>
      <c r="M148" s="26">
        <v>5</v>
      </c>
      <c r="N148" s="9">
        <v>7</v>
      </c>
      <c r="O148" s="115">
        <v>0.28570000000000001</v>
      </c>
      <c r="P148" s="116"/>
      <c r="Q148" s="117"/>
    </row>
    <row r="149" spans="1:17">
      <c r="A149" s="4">
        <v>45</v>
      </c>
      <c r="B149" s="23" t="s">
        <v>56</v>
      </c>
      <c r="C149" s="24">
        <v>17</v>
      </c>
      <c r="D149" s="24">
        <v>8</v>
      </c>
      <c r="E149" s="24">
        <v>25</v>
      </c>
      <c r="F149" s="25">
        <v>0.68</v>
      </c>
      <c r="G149" s="24">
        <v>5</v>
      </c>
      <c r="H149" s="24">
        <v>16</v>
      </c>
      <c r="I149" s="140">
        <v>21</v>
      </c>
      <c r="J149" s="141"/>
      <c r="K149" s="25">
        <v>0.23810000000000001</v>
      </c>
      <c r="L149" s="24">
        <v>22</v>
      </c>
      <c r="M149" s="26">
        <v>24</v>
      </c>
      <c r="N149" s="9">
        <v>46</v>
      </c>
      <c r="O149" s="115">
        <v>0.4783</v>
      </c>
      <c r="P149" s="116"/>
      <c r="Q149" s="117"/>
    </row>
    <row r="150" spans="1:17" ht="18">
      <c r="A150" s="4">
        <v>46</v>
      </c>
      <c r="B150" s="23" t="s">
        <v>57</v>
      </c>
      <c r="C150" s="24">
        <v>0</v>
      </c>
      <c r="D150" s="24">
        <v>0</v>
      </c>
      <c r="E150" s="24">
        <v>0</v>
      </c>
      <c r="F150" s="25">
        <v>0</v>
      </c>
      <c r="G150" s="24">
        <v>1</v>
      </c>
      <c r="H150" s="24">
        <v>1</v>
      </c>
      <c r="I150" s="140">
        <v>2</v>
      </c>
      <c r="J150" s="141"/>
      <c r="K150" s="25">
        <v>0.5</v>
      </c>
      <c r="L150" s="24">
        <v>1</v>
      </c>
      <c r="M150" s="26">
        <v>1</v>
      </c>
      <c r="N150" s="9">
        <v>2</v>
      </c>
      <c r="O150" s="115">
        <v>0.5</v>
      </c>
      <c r="P150" s="116"/>
      <c r="Q150" s="117"/>
    </row>
    <row r="151" spans="1:17">
      <c r="A151" s="4">
        <v>47</v>
      </c>
      <c r="B151" s="23" t="s">
        <v>58</v>
      </c>
      <c r="C151" s="24">
        <v>0</v>
      </c>
      <c r="D151" s="24">
        <v>1</v>
      </c>
      <c r="E151" s="24">
        <v>1</v>
      </c>
      <c r="F151" s="25">
        <v>0</v>
      </c>
      <c r="G151" s="24">
        <v>1</v>
      </c>
      <c r="H151" s="24">
        <v>2</v>
      </c>
      <c r="I151" s="140">
        <v>3</v>
      </c>
      <c r="J151" s="141"/>
      <c r="K151" s="25">
        <v>0.33329999999999999</v>
      </c>
      <c r="L151" s="24">
        <v>1</v>
      </c>
      <c r="M151" s="26">
        <v>3</v>
      </c>
      <c r="N151" s="9">
        <v>4</v>
      </c>
      <c r="O151" s="115">
        <v>0.25</v>
      </c>
      <c r="P151" s="116"/>
      <c r="Q151" s="117"/>
    </row>
    <row r="152" spans="1:17" ht="18">
      <c r="A152" s="4">
        <v>48</v>
      </c>
      <c r="B152" s="23" t="s">
        <v>59</v>
      </c>
      <c r="C152" s="24">
        <v>3</v>
      </c>
      <c r="D152" s="24">
        <v>2</v>
      </c>
      <c r="E152" s="24">
        <v>5</v>
      </c>
      <c r="F152" s="25">
        <v>0.6</v>
      </c>
      <c r="G152" s="24">
        <v>1</v>
      </c>
      <c r="H152" s="24">
        <v>1</v>
      </c>
      <c r="I152" s="140">
        <v>2</v>
      </c>
      <c r="J152" s="141"/>
      <c r="K152" s="25">
        <v>0.5</v>
      </c>
      <c r="L152" s="24">
        <v>4</v>
      </c>
      <c r="M152" s="26">
        <v>3</v>
      </c>
      <c r="N152" s="9">
        <v>7</v>
      </c>
      <c r="O152" s="115">
        <v>0.57140000000000002</v>
      </c>
      <c r="P152" s="116"/>
      <c r="Q152" s="117"/>
    </row>
    <row r="153" spans="1:17" ht="18">
      <c r="A153" s="4">
        <v>49</v>
      </c>
      <c r="B153" s="23" t="s">
        <v>113</v>
      </c>
      <c r="C153" s="24">
        <v>0</v>
      </c>
      <c r="D153" s="24">
        <v>0</v>
      </c>
      <c r="E153" s="24">
        <v>0</v>
      </c>
      <c r="F153" s="25">
        <v>0</v>
      </c>
      <c r="G153" s="24">
        <v>0</v>
      </c>
      <c r="H153" s="24">
        <v>1</v>
      </c>
      <c r="I153" s="140">
        <v>1</v>
      </c>
      <c r="J153" s="141"/>
      <c r="K153" s="25">
        <v>0</v>
      </c>
      <c r="L153" s="24">
        <v>0</v>
      </c>
      <c r="M153" s="26">
        <v>1</v>
      </c>
      <c r="N153" s="9">
        <v>1</v>
      </c>
      <c r="O153" s="115">
        <v>0</v>
      </c>
      <c r="P153" s="116"/>
      <c r="Q153" s="117"/>
    </row>
    <row r="154" spans="1:17" ht="27">
      <c r="A154" s="4">
        <v>50</v>
      </c>
      <c r="B154" s="23" t="s">
        <v>114</v>
      </c>
      <c r="C154" s="24">
        <v>9</v>
      </c>
      <c r="D154" s="24">
        <v>6</v>
      </c>
      <c r="E154" s="24">
        <v>15</v>
      </c>
      <c r="F154" s="25">
        <v>0.6</v>
      </c>
      <c r="G154" s="24">
        <v>14</v>
      </c>
      <c r="H154" s="24">
        <v>8</v>
      </c>
      <c r="I154" s="140">
        <v>22</v>
      </c>
      <c r="J154" s="141"/>
      <c r="K154" s="25">
        <v>0.63639999999999997</v>
      </c>
      <c r="L154" s="24">
        <v>23</v>
      </c>
      <c r="M154" s="26">
        <v>14</v>
      </c>
      <c r="N154" s="9">
        <v>37</v>
      </c>
      <c r="O154" s="115">
        <v>0.62160000000000004</v>
      </c>
      <c r="P154" s="116"/>
      <c r="Q154" s="117"/>
    </row>
    <row r="155" spans="1:17" ht="18">
      <c r="A155" s="4">
        <v>51</v>
      </c>
      <c r="B155" s="23" t="s">
        <v>61</v>
      </c>
      <c r="C155" s="24">
        <v>4</v>
      </c>
      <c r="D155" s="24">
        <v>3</v>
      </c>
      <c r="E155" s="24">
        <v>7</v>
      </c>
      <c r="F155" s="25">
        <v>0.57140000000000002</v>
      </c>
      <c r="G155" s="24">
        <v>2</v>
      </c>
      <c r="H155" s="24">
        <v>3</v>
      </c>
      <c r="I155" s="140">
        <v>5</v>
      </c>
      <c r="J155" s="141"/>
      <c r="K155" s="25">
        <v>0.4</v>
      </c>
      <c r="L155" s="24">
        <v>6</v>
      </c>
      <c r="M155" s="26">
        <v>6</v>
      </c>
      <c r="N155" s="9">
        <v>12</v>
      </c>
      <c r="O155" s="115">
        <v>0.5</v>
      </c>
      <c r="P155" s="116"/>
      <c r="Q155" s="117"/>
    </row>
    <row r="156" spans="1:17" ht="18">
      <c r="A156" s="4">
        <v>52</v>
      </c>
      <c r="B156" s="23" t="s">
        <v>62</v>
      </c>
      <c r="C156" s="24">
        <v>10</v>
      </c>
      <c r="D156" s="24">
        <v>0</v>
      </c>
      <c r="E156" s="24">
        <v>10</v>
      </c>
      <c r="F156" s="25">
        <v>1</v>
      </c>
      <c r="G156" s="24">
        <v>4</v>
      </c>
      <c r="H156" s="24">
        <v>5</v>
      </c>
      <c r="I156" s="140">
        <v>9</v>
      </c>
      <c r="J156" s="141"/>
      <c r="K156" s="25">
        <v>0.44440000000000002</v>
      </c>
      <c r="L156" s="24">
        <v>14</v>
      </c>
      <c r="M156" s="26">
        <v>5</v>
      </c>
      <c r="N156" s="9">
        <v>19</v>
      </c>
      <c r="O156" s="115">
        <v>0.73680000000000001</v>
      </c>
      <c r="P156" s="116"/>
      <c r="Q156" s="117"/>
    </row>
    <row r="157" spans="1:17" ht="27">
      <c r="A157" s="4">
        <v>53</v>
      </c>
      <c r="B157" s="23" t="s">
        <v>64</v>
      </c>
      <c r="C157" s="24">
        <v>27</v>
      </c>
      <c r="D157" s="24">
        <v>4</v>
      </c>
      <c r="E157" s="24">
        <v>31</v>
      </c>
      <c r="F157" s="25">
        <v>0.871</v>
      </c>
      <c r="G157" s="24">
        <v>3</v>
      </c>
      <c r="H157" s="24">
        <v>10</v>
      </c>
      <c r="I157" s="140">
        <v>13</v>
      </c>
      <c r="J157" s="141"/>
      <c r="K157" s="25">
        <v>0.23080000000000001</v>
      </c>
      <c r="L157" s="24">
        <v>30</v>
      </c>
      <c r="M157" s="26">
        <v>14</v>
      </c>
      <c r="N157" s="9">
        <v>44</v>
      </c>
      <c r="O157" s="115">
        <v>0.68179999999999996</v>
      </c>
      <c r="P157" s="116"/>
      <c r="Q157" s="117"/>
    </row>
    <row r="158" spans="1:17" ht="18">
      <c r="A158" s="4">
        <v>54</v>
      </c>
      <c r="B158" s="23" t="s">
        <v>65</v>
      </c>
      <c r="C158" s="24">
        <v>7</v>
      </c>
      <c r="D158" s="24">
        <v>4</v>
      </c>
      <c r="E158" s="24">
        <v>11</v>
      </c>
      <c r="F158" s="25">
        <v>0.63639999999999997</v>
      </c>
      <c r="G158" s="24">
        <v>3</v>
      </c>
      <c r="H158" s="24">
        <v>2</v>
      </c>
      <c r="I158" s="140">
        <v>5</v>
      </c>
      <c r="J158" s="141"/>
      <c r="K158" s="25">
        <v>0.6</v>
      </c>
      <c r="L158" s="24">
        <v>10</v>
      </c>
      <c r="M158" s="26">
        <v>6</v>
      </c>
      <c r="N158" s="9">
        <v>16</v>
      </c>
      <c r="O158" s="115">
        <v>0.625</v>
      </c>
      <c r="P158" s="116"/>
      <c r="Q158" s="117"/>
    </row>
    <row r="159" spans="1:17" ht="18">
      <c r="A159" s="4">
        <v>55</v>
      </c>
      <c r="B159" s="23" t="s">
        <v>66</v>
      </c>
      <c r="C159" s="24">
        <v>2</v>
      </c>
      <c r="D159" s="24">
        <v>0</v>
      </c>
      <c r="E159" s="24">
        <v>2</v>
      </c>
      <c r="F159" s="25">
        <v>1</v>
      </c>
      <c r="G159" s="24">
        <v>1</v>
      </c>
      <c r="H159" s="24">
        <v>3</v>
      </c>
      <c r="I159" s="140">
        <v>4</v>
      </c>
      <c r="J159" s="141"/>
      <c r="K159" s="25">
        <v>0.25</v>
      </c>
      <c r="L159" s="24">
        <v>3</v>
      </c>
      <c r="M159" s="26">
        <v>3</v>
      </c>
      <c r="N159" s="9">
        <v>6</v>
      </c>
      <c r="O159" s="115">
        <v>0.5</v>
      </c>
      <c r="P159" s="116"/>
      <c r="Q159" s="117"/>
    </row>
    <row r="160" spans="1:17" ht="18">
      <c r="A160" s="4">
        <v>56</v>
      </c>
      <c r="B160" s="23" t="s">
        <v>67</v>
      </c>
      <c r="C160" s="24">
        <v>6</v>
      </c>
      <c r="D160" s="24">
        <v>0</v>
      </c>
      <c r="E160" s="24">
        <v>6</v>
      </c>
      <c r="F160" s="25">
        <v>1</v>
      </c>
      <c r="G160" s="24">
        <v>2</v>
      </c>
      <c r="H160" s="24">
        <v>2</v>
      </c>
      <c r="I160" s="140">
        <v>4</v>
      </c>
      <c r="J160" s="141"/>
      <c r="K160" s="25">
        <v>0.5</v>
      </c>
      <c r="L160" s="24">
        <v>8</v>
      </c>
      <c r="M160" s="26">
        <v>2</v>
      </c>
      <c r="N160" s="9">
        <v>10</v>
      </c>
      <c r="O160" s="115">
        <v>0.8</v>
      </c>
      <c r="P160" s="116"/>
      <c r="Q160" s="117"/>
    </row>
    <row r="161" spans="1:17">
      <c r="A161" s="4">
        <v>57</v>
      </c>
      <c r="B161" s="23" t="s">
        <v>68</v>
      </c>
      <c r="C161" s="24">
        <v>18</v>
      </c>
      <c r="D161" s="24">
        <v>5</v>
      </c>
      <c r="E161" s="24">
        <v>23</v>
      </c>
      <c r="F161" s="25">
        <v>0.78259999999999996</v>
      </c>
      <c r="G161" s="24">
        <v>16</v>
      </c>
      <c r="H161" s="24">
        <v>18</v>
      </c>
      <c r="I161" s="140">
        <v>34</v>
      </c>
      <c r="J161" s="141"/>
      <c r="K161" s="25">
        <v>0.47060000000000002</v>
      </c>
      <c r="L161" s="24">
        <v>34</v>
      </c>
      <c r="M161" s="26">
        <v>23</v>
      </c>
      <c r="N161" s="9">
        <v>57</v>
      </c>
      <c r="O161" s="115">
        <v>0.59650000000000003</v>
      </c>
      <c r="P161" s="116"/>
      <c r="Q161" s="117"/>
    </row>
    <row r="162" spans="1:17">
      <c r="A162" s="4">
        <v>58</v>
      </c>
      <c r="B162" s="23" t="s">
        <v>69</v>
      </c>
      <c r="C162" s="24">
        <v>4</v>
      </c>
      <c r="D162" s="24">
        <v>1</v>
      </c>
      <c r="E162" s="24">
        <v>5</v>
      </c>
      <c r="F162" s="25">
        <v>0.8</v>
      </c>
      <c r="G162" s="24">
        <v>2</v>
      </c>
      <c r="H162" s="24">
        <v>0</v>
      </c>
      <c r="I162" s="140">
        <v>2</v>
      </c>
      <c r="J162" s="141"/>
      <c r="K162" s="25">
        <v>1</v>
      </c>
      <c r="L162" s="24">
        <v>6</v>
      </c>
      <c r="M162" s="26">
        <v>1</v>
      </c>
      <c r="N162" s="9">
        <v>7</v>
      </c>
      <c r="O162" s="115">
        <v>0.85709999999999997</v>
      </c>
      <c r="P162" s="116"/>
      <c r="Q162" s="117"/>
    </row>
    <row r="163" spans="1:17" ht="18">
      <c r="A163" s="4">
        <v>59</v>
      </c>
      <c r="B163" s="23" t="s">
        <v>71</v>
      </c>
      <c r="C163" s="24">
        <v>9</v>
      </c>
      <c r="D163" s="24">
        <v>21</v>
      </c>
      <c r="E163" s="24">
        <v>30</v>
      </c>
      <c r="F163" s="25">
        <v>0.3</v>
      </c>
      <c r="G163" s="24">
        <v>3</v>
      </c>
      <c r="H163" s="24">
        <v>10</v>
      </c>
      <c r="I163" s="140">
        <v>13</v>
      </c>
      <c r="J163" s="141"/>
      <c r="K163" s="25">
        <v>0.23080000000000001</v>
      </c>
      <c r="L163" s="24">
        <v>12</v>
      </c>
      <c r="M163" s="26">
        <v>31</v>
      </c>
      <c r="N163" s="9">
        <v>43</v>
      </c>
      <c r="O163" s="115">
        <v>0.27910000000000001</v>
      </c>
      <c r="P163" s="116"/>
      <c r="Q163" s="117"/>
    </row>
    <row r="164" spans="1:17">
      <c r="A164" s="4">
        <v>60</v>
      </c>
      <c r="B164" s="23" t="s">
        <v>74</v>
      </c>
      <c r="C164" s="24">
        <v>0</v>
      </c>
      <c r="D164" s="24">
        <v>1</v>
      </c>
      <c r="E164" s="24">
        <v>1</v>
      </c>
      <c r="F164" s="25">
        <v>0</v>
      </c>
      <c r="G164" s="24">
        <v>1</v>
      </c>
      <c r="H164" s="24">
        <v>2</v>
      </c>
      <c r="I164" s="140">
        <v>3</v>
      </c>
      <c r="J164" s="141"/>
      <c r="K164" s="25">
        <v>0.33329999999999999</v>
      </c>
      <c r="L164" s="24">
        <v>1</v>
      </c>
      <c r="M164" s="26">
        <v>3</v>
      </c>
      <c r="N164" s="9">
        <v>4</v>
      </c>
      <c r="O164" s="115">
        <v>0.25</v>
      </c>
      <c r="P164" s="116"/>
      <c r="Q164" s="117"/>
    </row>
    <row r="165" spans="1:17" ht="18">
      <c r="A165" s="4">
        <v>61</v>
      </c>
      <c r="B165" s="23" t="s">
        <v>75</v>
      </c>
      <c r="C165" s="24">
        <v>9</v>
      </c>
      <c r="D165" s="24">
        <v>9</v>
      </c>
      <c r="E165" s="24">
        <v>18</v>
      </c>
      <c r="F165" s="25">
        <v>0.5</v>
      </c>
      <c r="G165" s="24">
        <v>8</v>
      </c>
      <c r="H165" s="24">
        <v>10</v>
      </c>
      <c r="I165" s="140">
        <v>18</v>
      </c>
      <c r="J165" s="141"/>
      <c r="K165" s="25">
        <v>0.44440000000000002</v>
      </c>
      <c r="L165" s="24">
        <v>17</v>
      </c>
      <c r="M165" s="26">
        <v>19</v>
      </c>
      <c r="N165" s="9">
        <v>36</v>
      </c>
      <c r="O165" s="115">
        <v>0.47220000000000001</v>
      </c>
      <c r="P165" s="116"/>
      <c r="Q165" s="117"/>
    </row>
    <row r="166" spans="1:17" ht="18">
      <c r="A166" s="4">
        <v>62</v>
      </c>
      <c r="B166" s="23" t="s">
        <v>76</v>
      </c>
      <c r="C166" s="24">
        <v>8</v>
      </c>
      <c r="D166" s="24">
        <v>8</v>
      </c>
      <c r="E166" s="24">
        <v>16</v>
      </c>
      <c r="F166" s="25">
        <v>0.5</v>
      </c>
      <c r="G166" s="24">
        <v>6</v>
      </c>
      <c r="H166" s="24">
        <v>12</v>
      </c>
      <c r="I166" s="140">
        <v>18</v>
      </c>
      <c r="J166" s="141"/>
      <c r="K166" s="25">
        <v>0.33329999999999999</v>
      </c>
      <c r="L166" s="24">
        <v>14</v>
      </c>
      <c r="M166" s="26">
        <v>20</v>
      </c>
      <c r="N166" s="9">
        <v>34</v>
      </c>
      <c r="O166" s="115">
        <v>0.4118</v>
      </c>
      <c r="P166" s="116"/>
      <c r="Q166" s="117"/>
    </row>
    <row r="167" spans="1:17" ht="18">
      <c r="A167" s="4">
        <v>63</v>
      </c>
      <c r="B167" s="23" t="s">
        <v>77</v>
      </c>
      <c r="C167" s="24">
        <v>32</v>
      </c>
      <c r="D167" s="24">
        <v>14</v>
      </c>
      <c r="E167" s="24">
        <v>46</v>
      </c>
      <c r="F167" s="25">
        <v>0.69569999999999999</v>
      </c>
      <c r="G167" s="24">
        <v>12</v>
      </c>
      <c r="H167" s="24">
        <v>16</v>
      </c>
      <c r="I167" s="140">
        <v>28</v>
      </c>
      <c r="J167" s="141"/>
      <c r="K167" s="25">
        <v>0.42859999999999998</v>
      </c>
      <c r="L167" s="24">
        <v>44</v>
      </c>
      <c r="M167" s="26">
        <v>30</v>
      </c>
      <c r="N167" s="9">
        <v>74</v>
      </c>
      <c r="O167" s="115">
        <v>0.59460000000000002</v>
      </c>
      <c r="P167" s="116"/>
      <c r="Q167" s="117"/>
    </row>
    <row r="168" spans="1:17" ht="18">
      <c r="A168" s="4">
        <v>64</v>
      </c>
      <c r="B168" s="23" t="s">
        <v>78</v>
      </c>
      <c r="C168" s="24">
        <v>16</v>
      </c>
      <c r="D168" s="24">
        <v>5</v>
      </c>
      <c r="E168" s="24">
        <v>21</v>
      </c>
      <c r="F168" s="25">
        <v>0.76190000000000002</v>
      </c>
      <c r="G168" s="24">
        <v>2</v>
      </c>
      <c r="H168" s="24">
        <v>1</v>
      </c>
      <c r="I168" s="140">
        <v>3</v>
      </c>
      <c r="J168" s="141"/>
      <c r="K168" s="25">
        <v>0.66669999999999996</v>
      </c>
      <c r="L168" s="24">
        <v>18</v>
      </c>
      <c r="M168" s="26">
        <v>6</v>
      </c>
      <c r="N168" s="9">
        <v>24</v>
      </c>
      <c r="O168" s="115">
        <v>0.75</v>
      </c>
      <c r="P168" s="116"/>
      <c r="Q168" s="117"/>
    </row>
    <row r="169" spans="1:17">
      <c r="A169" s="4">
        <v>65</v>
      </c>
      <c r="B169" s="23" t="s">
        <v>115</v>
      </c>
      <c r="C169" s="24">
        <v>0</v>
      </c>
      <c r="D169" s="24">
        <v>4</v>
      </c>
      <c r="E169" s="24">
        <v>4</v>
      </c>
      <c r="F169" s="25">
        <v>0</v>
      </c>
      <c r="G169" s="24">
        <v>1</v>
      </c>
      <c r="H169" s="24">
        <v>2</v>
      </c>
      <c r="I169" s="140">
        <v>3</v>
      </c>
      <c r="J169" s="141"/>
      <c r="K169" s="25">
        <v>0.33329999999999999</v>
      </c>
      <c r="L169" s="24">
        <v>1</v>
      </c>
      <c r="M169" s="26">
        <v>6</v>
      </c>
      <c r="N169" s="9">
        <v>7</v>
      </c>
      <c r="O169" s="115">
        <v>0.1429</v>
      </c>
      <c r="P169" s="116"/>
      <c r="Q169" s="117"/>
    </row>
    <row r="170" spans="1:17">
      <c r="A170" s="4">
        <v>66</v>
      </c>
      <c r="B170" s="23" t="s">
        <v>80</v>
      </c>
      <c r="C170" s="24">
        <v>6</v>
      </c>
      <c r="D170" s="24">
        <v>5</v>
      </c>
      <c r="E170" s="24">
        <v>11</v>
      </c>
      <c r="F170" s="25">
        <v>0.54549999999999998</v>
      </c>
      <c r="G170" s="24">
        <v>0</v>
      </c>
      <c r="H170" s="24">
        <v>1</v>
      </c>
      <c r="I170" s="140">
        <v>1</v>
      </c>
      <c r="J170" s="141"/>
      <c r="K170" s="25">
        <v>0</v>
      </c>
      <c r="L170" s="24">
        <v>6</v>
      </c>
      <c r="M170" s="26">
        <v>6</v>
      </c>
      <c r="N170" s="9">
        <v>12</v>
      </c>
      <c r="O170" s="115">
        <v>0.5</v>
      </c>
      <c r="P170" s="116"/>
      <c r="Q170" s="117"/>
    </row>
    <row r="171" spans="1:17">
      <c r="A171" s="4">
        <v>67</v>
      </c>
      <c r="B171" s="23" t="s">
        <v>81</v>
      </c>
      <c r="C171" s="24">
        <v>0</v>
      </c>
      <c r="D171" s="24">
        <v>0</v>
      </c>
      <c r="E171" s="24">
        <v>0</v>
      </c>
      <c r="F171" s="25">
        <v>0</v>
      </c>
      <c r="G171" s="24">
        <v>4</v>
      </c>
      <c r="H171" s="24">
        <v>4</v>
      </c>
      <c r="I171" s="140">
        <v>8</v>
      </c>
      <c r="J171" s="141"/>
      <c r="K171" s="25">
        <v>0.5</v>
      </c>
      <c r="L171" s="24">
        <v>4</v>
      </c>
      <c r="M171" s="26">
        <v>4</v>
      </c>
      <c r="N171" s="9">
        <v>8</v>
      </c>
      <c r="O171" s="115">
        <v>0.5</v>
      </c>
      <c r="P171" s="116"/>
      <c r="Q171" s="117"/>
    </row>
    <row r="172" spans="1:17" ht="18">
      <c r="A172" s="4">
        <v>68</v>
      </c>
      <c r="B172" s="23" t="s">
        <v>82</v>
      </c>
      <c r="C172" s="24">
        <v>1</v>
      </c>
      <c r="D172" s="24">
        <v>1</v>
      </c>
      <c r="E172" s="24">
        <v>2</v>
      </c>
      <c r="F172" s="25">
        <v>0.5</v>
      </c>
      <c r="G172" s="24">
        <v>0</v>
      </c>
      <c r="H172" s="24">
        <v>5</v>
      </c>
      <c r="I172" s="140">
        <v>5</v>
      </c>
      <c r="J172" s="141"/>
      <c r="K172" s="25">
        <v>0</v>
      </c>
      <c r="L172" s="24">
        <v>1</v>
      </c>
      <c r="M172" s="26">
        <v>6</v>
      </c>
      <c r="N172" s="9">
        <v>7</v>
      </c>
      <c r="O172" s="115">
        <v>0.1429</v>
      </c>
      <c r="P172" s="116"/>
      <c r="Q172" s="117"/>
    </row>
    <row r="173" spans="1:17" ht="18">
      <c r="A173" s="4">
        <v>69</v>
      </c>
      <c r="B173" s="23" t="s">
        <v>83</v>
      </c>
      <c r="C173" s="24">
        <v>0</v>
      </c>
      <c r="D173" s="24">
        <v>3</v>
      </c>
      <c r="E173" s="24">
        <v>3</v>
      </c>
      <c r="F173" s="25">
        <v>0</v>
      </c>
      <c r="G173" s="24">
        <v>0</v>
      </c>
      <c r="H173" s="24">
        <v>2</v>
      </c>
      <c r="I173" s="140">
        <v>2</v>
      </c>
      <c r="J173" s="141"/>
      <c r="K173" s="25">
        <v>0</v>
      </c>
      <c r="L173" s="24">
        <v>0</v>
      </c>
      <c r="M173" s="26">
        <v>5</v>
      </c>
      <c r="N173" s="9">
        <v>5</v>
      </c>
      <c r="O173" s="115">
        <v>0</v>
      </c>
      <c r="P173" s="116"/>
      <c r="Q173" s="117"/>
    </row>
    <row r="174" spans="1:17" ht="18">
      <c r="A174" s="4">
        <v>70</v>
      </c>
      <c r="B174" s="23" t="s">
        <v>84</v>
      </c>
      <c r="C174" s="24">
        <v>21</v>
      </c>
      <c r="D174" s="24">
        <v>6</v>
      </c>
      <c r="E174" s="24">
        <v>27</v>
      </c>
      <c r="F174" s="25">
        <v>0.77780000000000005</v>
      </c>
      <c r="G174" s="24">
        <v>6</v>
      </c>
      <c r="H174" s="24">
        <v>20</v>
      </c>
      <c r="I174" s="140">
        <v>26</v>
      </c>
      <c r="J174" s="141"/>
      <c r="K174" s="25">
        <v>0.23080000000000001</v>
      </c>
      <c r="L174" s="24">
        <v>27</v>
      </c>
      <c r="M174" s="26">
        <v>26</v>
      </c>
      <c r="N174" s="9">
        <v>53</v>
      </c>
      <c r="O174" s="115">
        <v>0.50939999999999996</v>
      </c>
      <c r="P174" s="116"/>
      <c r="Q174" s="117"/>
    </row>
    <row r="175" spans="1:17" ht="18">
      <c r="A175" s="4">
        <v>71</v>
      </c>
      <c r="B175" s="23" t="s">
        <v>86</v>
      </c>
      <c r="C175" s="24">
        <v>0</v>
      </c>
      <c r="D175" s="24">
        <v>2</v>
      </c>
      <c r="E175" s="24">
        <v>2</v>
      </c>
      <c r="F175" s="25">
        <v>0</v>
      </c>
      <c r="G175" s="24">
        <v>0</v>
      </c>
      <c r="H175" s="24">
        <v>3</v>
      </c>
      <c r="I175" s="140">
        <v>3</v>
      </c>
      <c r="J175" s="141"/>
      <c r="K175" s="25">
        <v>0</v>
      </c>
      <c r="L175" s="24">
        <v>0</v>
      </c>
      <c r="M175" s="26">
        <v>5</v>
      </c>
      <c r="N175" s="9">
        <v>5</v>
      </c>
      <c r="O175" s="115">
        <v>0</v>
      </c>
      <c r="P175" s="116"/>
      <c r="Q175" s="117"/>
    </row>
    <row r="176" spans="1:17" ht="18">
      <c r="A176" s="4">
        <v>72</v>
      </c>
      <c r="B176" s="23" t="s">
        <v>87</v>
      </c>
      <c r="C176" s="24">
        <v>7</v>
      </c>
      <c r="D176" s="24">
        <v>3</v>
      </c>
      <c r="E176" s="24">
        <v>10</v>
      </c>
      <c r="F176" s="25">
        <v>0.7</v>
      </c>
      <c r="G176" s="24">
        <v>8</v>
      </c>
      <c r="H176" s="24">
        <v>12</v>
      </c>
      <c r="I176" s="140">
        <v>20</v>
      </c>
      <c r="J176" s="141"/>
      <c r="K176" s="25">
        <v>0.4</v>
      </c>
      <c r="L176" s="24">
        <v>15</v>
      </c>
      <c r="M176" s="26">
        <v>15</v>
      </c>
      <c r="N176" s="9">
        <v>30</v>
      </c>
      <c r="O176" s="115">
        <v>0.5</v>
      </c>
      <c r="P176" s="116"/>
      <c r="Q176" s="117"/>
    </row>
    <row r="177" spans="1:17">
      <c r="A177" s="4">
        <v>73</v>
      </c>
      <c r="B177" s="23" t="s">
        <v>88</v>
      </c>
      <c r="C177" s="24">
        <v>4</v>
      </c>
      <c r="D177" s="24">
        <v>0</v>
      </c>
      <c r="E177" s="24">
        <v>4</v>
      </c>
      <c r="F177" s="25">
        <v>1</v>
      </c>
      <c r="G177" s="24">
        <v>7</v>
      </c>
      <c r="H177" s="24">
        <v>0</v>
      </c>
      <c r="I177" s="140">
        <v>7</v>
      </c>
      <c r="J177" s="141"/>
      <c r="K177" s="25">
        <v>1</v>
      </c>
      <c r="L177" s="24">
        <v>11</v>
      </c>
      <c r="M177" s="26">
        <v>0</v>
      </c>
      <c r="N177" s="9">
        <v>11</v>
      </c>
      <c r="O177" s="115">
        <v>1</v>
      </c>
      <c r="P177" s="116"/>
      <c r="Q177" s="117"/>
    </row>
    <row r="178" spans="1:17">
      <c r="A178" s="4">
        <v>74</v>
      </c>
      <c r="B178" s="23" t="s">
        <v>89</v>
      </c>
      <c r="C178" s="24">
        <v>2</v>
      </c>
      <c r="D178" s="24">
        <v>1</v>
      </c>
      <c r="E178" s="24">
        <v>3</v>
      </c>
      <c r="F178" s="25">
        <v>0.66669999999999996</v>
      </c>
      <c r="G178" s="24">
        <v>8</v>
      </c>
      <c r="H178" s="24">
        <v>4</v>
      </c>
      <c r="I178" s="140">
        <v>12</v>
      </c>
      <c r="J178" s="141"/>
      <c r="K178" s="25">
        <v>0.66669999999999996</v>
      </c>
      <c r="L178" s="24">
        <v>10</v>
      </c>
      <c r="M178" s="26">
        <v>5</v>
      </c>
      <c r="N178" s="9">
        <v>15</v>
      </c>
      <c r="O178" s="115">
        <v>0.66669999999999996</v>
      </c>
      <c r="P178" s="116"/>
      <c r="Q178" s="117"/>
    </row>
    <row r="179" spans="1:17" ht="18">
      <c r="A179" s="4">
        <v>75</v>
      </c>
      <c r="B179" s="23" t="s">
        <v>90</v>
      </c>
      <c r="C179" s="24">
        <v>1</v>
      </c>
      <c r="D179" s="24">
        <v>2</v>
      </c>
      <c r="E179" s="24">
        <v>3</v>
      </c>
      <c r="F179" s="25">
        <v>0.33329999999999999</v>
      </c>
      <c r="G179" s="24">
        <v>2</v>
      </c>
      <c r="H179" s="24">
        <v>0</v>
      </c>
      <c r="I179" s="140">
        <v>2</v>
      </c>
      <c r="J179" s="141"/>
      <c r="K179" s="25">
        <v>1</v>
      </c>
      <c r="L179" s="24">
        <v>3</v>
      </c>
      <c r="M179" s="26">
        <v>2</v>
      </c>
      <c r="N179" s="9">
        <v>5</v>
      </c>
      <c r="O179" s="115">
        <v>0.6</v>
      </c>
      <c r="P179" s="116"/>
      <c r="Q179" s="117"/>
    </row>
    <row r="180" spans="1:17">
      <c r="A180" s="4">
        <v>76</v>
      </c>
      <c r="B180" s="23" t="s">
        <v>91</v>
      </c>
      <c r="C180" s="24">
        <v>1</v>
      </c>
      <c r="D180" s="24">
        <v>3</v>
      </c>
      <c r="E180" s="24">
        <v>4</v>
      </c>
      <c r="F180" s="25">
        <v>0.25</v>
      </c>
      <c r="G180" s="24">
        <v>0</v>
      </c>
      <c r="H180" s="24">
        <v>2</v>
      </c>
      <c r="I180" s="140">
        <v>2</v>
      </c>
      <c r="J180" s="141"/>
      <c r="K180" s="25">
        <v>0</v>
      </c>
      <c r="L180" s="24">
        <v>1</v>
      </c>
      <c r="M180" s="26">
        <v>5</v>
      </c>
      <c r="N180" s="9">
        <v>6</v>
      </c>
      <c r="O180" s="115">
        <v>0.16669999999999999</v>
      </c>
      <c r="P180" s="116"/>
      <c r="Q180" s="117"/>
    </row>
    <row r="181" spans="1:17" ht="18">
      <c r="A181" s="4">
        <v>77</v>
      </c>
      <c r="B181" s="23" t="s">
        <v>92</v>
      </c>
      <c r="C181" s="24">
        <v>0</v>
      </c>
      <c r="D181" s="24">
        <v>0</v>
      </c>
      <c r="E181" s="24">
        <v>0</v>
      </c>
      <c r="F181" s="25">
        <v>0</v>
      </c>
      <c r="G181" s="24">
        <v>7</v>
      </c>
      <c r="H181" s="24">
        <v>1</v>
      </c>
      <c r="I181" s="140">
        <v>8</v>
      </c>
      <c r="J181" s="141"/>
      <c r="K181" s="25">
        <v>0.875</v>
      </c>
      <c r="L181" s="24">
        <v>7</v>
      </c>
      <c r="M181" s="26">
        <v>1</v>
      </c>
      <c r="N181" s="9">
        <v>8</v>
      </c>
      <c r="O181" s="115">
        <v>0.875</v>
      </c>
      <c r="P181" s="116"/>
      <c r="Q181" s="117"/>
    </row>
    <row r="182" spans="1:17">
      <c r="A182" s="4">
        <v>78</v>
      </c>
      <c r="B182" s="23" t="s">
        <v>93</v>
      </c>
      <c r="C182" s="24">
        <v>2</v>
      </c>
      <c r="D182" s="24">
        <v>6</v>
      </c>
      <c r="E182" s="24">
        <v>8</v>
      </c>
      <c r="F182" s="25">
        <v>0.25</v>
      </c>
      <c r="G182" s="24">
        <v>4</v>
      </c>
      <c r="H182" s="24">
        <v>14</v>
      </c>
      <c r="I182" s="140">
        <v>18</v>
      </c>
      <c r="J182" s="141"/>
      <c r="K182" s="25">
        <v>0.22220000000000001</v>
      </c>
      <c r="L182" s="24">
        <v>6</v>
      </c>
      <c r="M182" s="26">
        <v>20</v>
      </c>
      <c r="N182" s="9">
        <v>26</v>
      </c>
      <c r="O182" s="115">
        <v>0.23080000000000001</v>
      </c>
      <c r="P182" s="116"/>
      <c r="Q182" s="117"/>
    </row>
    <row r="183" spans="1:17">
      <c r="A183" s="4">
        <v>79</v>
      </c>
      <c r="B183" s="23" t="s">
        <v>94</v>
      </c>
      <c r="C183" s="24">
        <v>22</v>
      </c>
      <c r="D183" s="24">
        <v>2</v>
      </c>
      <c r="E183" s="24">
        <v>24</v>
      </c>
      <c r="F183" s="25">
        <v>0.91669999999999996</v>
      </c>
      <c r="G183" s="24">
        <v>7</v>
      </c>
      <c r="H183" s="24">
        <v>5</v>
      </c>
      <c r="I183" s="140">
        <v>12</v>
      </c>
      <c r="J183" s="141"/>
      <c r="K183" s="25">
        <v>0.58330000000000004</v>
      </c>
      <c r="L183" s="24">
        <v>29</v>
      </c>
      <c r="M183" s="26">
        <v>7</v>
      </c>
      <c r="N183" s="9">
        <v>36</v>
      </c>
      <c r="O183" s="115">
        <v>0.80559999999999998</v>
      </c>
      <c r="P183" s="116"/>
      <c r="Q183" s="117"/>
    </row>
    <row r="184" spans="1:17">
      <c r="A184" s="4">
        <v>80</v>
      </c>
      <c r="B184" s="23" t="s">
        <v>95</v>
      </c>
      <c r="C184" s="24">
        <v>65</v>
      </c>
      <c r="D184" s="24">
        <v>13</v>
      </c>
      <c r="E184" s="24">
        <v>78</v>
      </c>
      <c r="F184" s="25">
        <v>0.83330000000000004</v>
      </c>
      <c r="G184" s="24">
        <v>18</v>
      </c>
      <c r="H184" s="24">
        <v>12</v>
      </c>
      <c r="I184" s="140">
        <v>30</v>
      </c>
      <c r="J184" s="141"/>
      <c r="K184" s="25">
        <v>0.6</v>
      </c>
      <c r="L184" s="24">
        <v>83</v>
      </c>
      <c r="M184" s="26">
        <v>25</v>
      </c>
      <c r="N184" s="9">
        <v>108</v>
      </c>
      <c r="O184" s="115">
        <v>0.76849999999999996</v>
      </c>
      <c r="P184" s="116"/>
      <c r="Q184" s="117"/>
    </row>
    <row r="185" spans="1:17" ht="18">
      <c r="A185" s="4">
        <v>81</v>
      </c>
      <c r="B185" s="23" t="s">
        <v>96</v>
      </c>
      <c r="C185" s="24">
        <v>2</v>
      </c>
      <c r="D185" s="24">
        <v>0</v>
      </c>
      <c r="E185" s="24">
        <v>2</v>
      </c>
      <c r="F185" s="25">
        <v>1</v>
      </c>
      <c r="G185" s="24">
        <v>0</v>
      </c>
      <c r="H185" s="24">
        <v>2</v>
      </c>
      <c r="I185" s="140">
        <v>2</v>
      </c>
      <c r="J185" s="141"/>
      <c r="K185" s="25">
        <v>0</v>
      </c>
      <c r="L185" s="24">
        <v>2</v>
      </c>
      <c r="M185" s="26">
        <v>2</v>
      </c>
      <c r="N185" s="9">
        <v>4</v>
      </c>
      <c r="O185" s="115">
        <v>0.5</v>
      </c>
      <c r="P185" s="116"/>
      <c r="Q185" s="117"/>
    </row>
    <row r="186" spans="1:17">
      <c r="A186" s="4">
        <v>82</v>
      </c>
      <c r="B186" s="23" t="s">
        <v>97</v>
      </c>
      <c r="C186" s="24">
        <v>1</v>
      </c>
      <c r="D186" s="24">
        <v>7</v>
      </c>
      <c r="E186" s="24">
        <v>8</v>
      </c>
      <c r="F186" s="25">
        <v>0.125</v>
      </c>
      <c r="G186" s="24">
        <v>3</v>
      </c>
      <c r="H186" s="24">
        <v>8</v>
      </c>
      <c r="I186" s="140">
        <v>11</v>
      </c>
      <c r="J186" s="141"/>
      <c r="K186" s="25">
        <v>0.2727</v>
      </c>
      <c r="L186" s="24">
        <v>4</v>
      </c>
      <c r="M186" s="26">
        <v>15</v>
      </c>
      <c r="N186" s="9">
        <v>19</v>
      </c>
      <c r="O186" s="115">
        <v>0.21049999999999999</v>
      </c>
      <c r="P186" s="116"/>
      <c r="Q186" s="117"/>
    </row>
    <row r="187" spans="1:17" ht="18">
      <c r="A187" s="4">
        <v>83</v>
      </c>
      <c r="B187" s="23" t="s">
        <v>98</v>
      </c>
      <c r="C187" s="24">
        <v>5</v>
      </c>
      <c r="D187" s="24">
        <v>2</v>
      </c>
      <c r="E187" s="24">
        <v>7</v>
      </c>
      <c r="F187" s="25">
        <v>0.71430000000000005</v>
      </c>
      <c r="G187" s="24">
        <v>1</v>
      </c>
      <c r="H187" s="24">
        <v>2</v>
      </c>
      <c r="I187" s="140">
        <v>3</v>
      </c>
      <c r="J187" s="141"/>
      <c r="K187" s="25">
        <v>0.33329999999999999</v>
      </c>
      <c r="L187" s="24">
        <v>6</v>
      </c>
      <c r="M187" s="26">
        <v>4</v>
      </c>
      <c r="N187" s="9">
        <v>10</v>
      </c>
      <c r="O187" s="115">
        <v>0.6</v>
      </c>
      <c r="P187" s="116"/>
      <c r="Q187" s="117"/>
    </row>
    <row r="188" spans="1:17" ht="18">
      <c r="A188" s="4">
        <v>84</v>
      </c>
      <c r="B188" s="23" t="s">
        <v>99</v>
      </c>
      <c r="C188" s="24">
        <v>7</v>
      </c>
      <c r="D188" s="24">
        <v>2</v>
      </c>
      <c r="E188" s="24">
        <v>9</v>
      </c>
      <c r="F188" s="25">
        <v>0.77780000000000005</v>
      </c>
      <c r="G188" s="24">
        <v>0</v>
      </c>
      <c r="H188" s="24">
        <v>2</v>
      </c>
      <c r="I188" s="140">
        <v>2</v>
      </c>
      <c r="J188" s="141"/>
      <c r="K188" s="25">
        <v>0</v>
      </c>
      <c r="L188" s="24">
        <v>7</v>
      </c>
      <c r="M188" s="26">
        <v>4</v>
      </c>
      <c r="N188" s="9">
        <v>11</v>
      </c>
      <c r="O188" s="115">
        <v>0.63639999999999997</v>
      </c>
      <c r="P188" s="116"/>
      <c r="Q188" s="117"/>
    </row>
    <row r="189" spans="1:17" ht="18">
      <c r="A189" s="4">
        <v>85</v>
      </c>
      <c r="B189" s="23" t="s">
        <v>100</v>
      </c>
      <c r="C189" s="24">
        <v>25</v>
      </c>
      <c r="D189" s="24">
        <v>0</v>
      </c>
      <c r="E189" s="24">
        <v>25</v>
      </c>
      <c r="F189" s="25">
        <v>1</v>
      </c>
      <c r="G189" s="24">
        <v>0</v>
      </c>
      <c r="H189" s="24">
        <v>1</v>
      </c>
      <c r="I189" s="140">
        <v>1</v>
      </c>
      <c r="J189" s="141"/>
      <c r="K189" s="25">
        <v>0</v>
      </c>
      <c r="L189" s="24">
        <v>25</v>
      </c>
      <c r="M189" s="26">
        <v>1</v>
      </c>
      <c r="N189" s="9">
        <v>26</v>
      </c>
      <c r="O189" s="115">
        <v>0.96150000000000002</v>
      </c>
      <c r="P189" s="116"/>
      <c r="Q189" s="117"/>
    </row>
    <row r="190" spans="1:17" ht="18">
      <c r="A190" s="4">
        <v>86</v>
      </c>
      <c r="B190" s="23" t="s">
        <v>101</v>
      </c>
      <c r="C190" s="24">
        <v>2</v>
      </c>
      <c r="D190" s="24">
        <v>1</v>
      </c>
      <c r="E190" s="24">
        <v>3</v>
      </c>
      <c r="F190" s="25">
        <v>0.66669999999999996</v>
      </c>
      <c r="G190" s="24">
        <v>0</v>
      </c>
      <c r="H190" s="24">
        <v>0</v>
      </c>
      <c r="I190" s="140">
        <v>0</v>
      </c>
      <c r="J190" s="141"/>
      <c r="K190" s="25">
        <v>0</v>
      </c>
      <c r="L190" s="24">
        <v>2</v>
      </c>
      <c r="M190" s="26">
        <v>1</v>
      </c>
      <c r="N190" s="9">
        <v>3</v>
      </c>
      <c r="O190" s="115">
        <v>0.66669999999999996</v>
      </c>
      <c r="P190" s="116"/>
      <c r="Q190" s="117"/>
    </row>
    <row r="191" spans="1:17" ht="18">
      <c r="A191" s="4">
        <v>87</v>
      </c>
      <c r="B191" s="23" t="s">
        <v>102</v>
      </c>
      <c r="C191" s="24">
        <v>2</v>
      </c>
      <c r="D191" s="24">
        <v>1</v>
      </c>
      <c r="E191" s="24">
        <v>3</v>
      </c>
      <c r="F191" s="25">
        <v>0.66669999999999996</v>
      </c>
      <c r="G191" s="24">
        <v>4</v>
      </c>
      <c r="H191" s="24">
        <v>18</v>
      </c>
      <c r="I191" s="140">
        <v>22</v>
      </c>
      <c r="J191" s="141"/>
      <c r="K191" s="25">
        <v>0.18179999999999999</v>
      </c>
      <c r="L191" s="24">
        <v>6</v>
      </c>
      <c r="M191" s="26">
        <v>19</v>
      </c>
      <c r="N191" s="9">
        <v>25</v>
      </c>
      <c r="O191" s="115">
        <v>0.24</v>
      </c>
      <c r="P191" s="116"/>
      <c r="Q191" s="117"/>
    </row>
    <row r="192" spans="1:17" ht="18">
      <c r="A192" s="4">
        <v>88</v>
      </c>
      <c r="B192" s="23" t="s">
        <v>103</v>
      </c>
      <c r="C192" s="24">
        <v>2</v>
      </c>
      <c r="D192" s="24">
        <v>2</v>
      </c>
      <c r="E192" s="24">
        <v>4</v>
      </c>
      <c r="F192" s="25">
        <v>0.5</v>
      </c>
      <c r="G192" s="24">
        <v>0</v>
      </c>
      <c r="H192" s="24">
        <v>1</v>
      </c>
      <c r="I192" s="140">
        <v>1</v>
      </c>
      <c r="J192" s="141"/>
      <c r="K192" s="25">
        <v>0</v>
      </c>
      <c r="L192" s="24">
        <v>2</v>
      </c>
      <c r="M192" s="26">
        <v>3</v>
      </c>
      <c r="N192" s="9">
        <v>5</v>
      </c>
      <c r="O192" s="115">
        <v>0.4</v>
      </c>
      <c r="P192" s="116"/>
      <c r="Q192" s="117"/>
    </row>
    <row r="193" spans="1:17" ht="18">
      <c r="A193" s="4">
        <v>89</v>
      </c>
      <c r="B193" s="27" t="s">
        <v>104</v>
      </c>
      <c r="C193" s="28">
        <v>17</v>
      </c>
      <c r="D193" s="28">
        <v>18</v>
      </c>
      <c r="E193" s="28">
        <v>35</v>
      </c>
      <c r="F193" s="29">
        <v>0.48570000000000002</v>
      </c>
      <c r="G193" s="28">
        <v>2</v>
      </c>
      <c r="H193" s="28">
        <v>18</v>
      </c>
      <c r="I193" s="142">
        <v>20</v>
      </c>
      <c r="J193" s="143"/>
      <c r="K193" s="29">
        <v>0.1</v>
      </c>
      <c r="L193" s="28">
        <v>19</v>
      </c>
      <c r="M193" s="30">
        <v>36</v>
      </c>
      <c r="N193" s="9">
        <v>55</v>
      </c>
      <c r="O193" s="115">
        <v>0.34549999999999997</v>
      </c>
      <c r="P193" s="116"/>
      <c r="Q193" s="117"/>
    </row>
    <row r="194" spans="1:17" ht="14.25">
      <c r="A194" s="120" t="s">
        <v>105</v>
      </c>
      <c r="B194" s="121"/>
      <c r="C194" s="17">
        <v>738</v>
      </c>
      <c r="D194" s="17">
        <v>335</v>
      </c>
      <c r="E194" s="18">
        <v>1073</v>
      </c>
      <c r="F194" s="19">
        <v>0.68779999999999997</v>
      </c>
      <c r="G194" s="17">
        <v>382</v>
      </c>
      <c r="H194" s="17">
        <v>535</v>
      </c>
      <c r="I194" s="122">
        <v>917</v>
      </c>
      <c r="J194" s="123"/>
      <c r="K194" s="19">
        <v>0.41660000000000003</v>
      </c>
      <c r="L194" s="18">
        <v>1120</v>
      </c>
      <c r="M194" s="17">
        <v>870</v>
      </c>
      <c r="N194" s="18">
        <v>1990</v>
      </c>
      <c r="O194" s="124">
        <v>0.56279999999999997</v>
      </c>
      <c r="P194" s="125"/>
      <c r="Q194" s="126"/>
    </row>
  </sheetData>
  <mergeCells count="386">
    <mergeCell ref="I191:J191"/>
    <mergeCell ref="O191:Q191"/>
    <mergeCell ref="I192:J192"/>
    <mergeCell ref="O192:Q192"/>
    <mergeCell ref="I193:J193"/>
    <mergeCell ref="O193:Q193"/>
    <mergeCell ref="A194:B194"/>
    <mergeCell ref="I194:J194"/>
    <mergeCell ref="O194:Q194"/>
    <mergeCell ref="I186:J186"/>
    <mergeCell ref="O186:Q186"/>
    <mergeCell ref="I187:J187"/>
    <mergeCell ref="O187:Q187"/>
    <mergeCell ref="I188:J188"/>
    <mergeCell ref="O188:Q188"/>
    <mergeCell ref="I189:J189"/>
    <mergeCell ref="O189:Q189"/>
    <mergeCell ref="I190:J190"/>
    <mergeCell ref="O190:Q190"/>
    <mergeCell ref="I181:J181"/>
    <mergeCell ref="O181:Q181"/>
    <mergeCell ref="I182:J182"/>
    <mergeCell ref="O182:Q182"/>
    <mergeCell ref="I183:J183"/>
    <mergeCell ref="O183:Q183"/>
    <mergeCell ref="I184:J184"/>
    <mergeCell ref="O184:Q184"/>
    <mergeCell ref="I185:J185"/>
    <mergeCell ref="O185:Q185"/>
    <mergeCell ref="I176:J176"/>
    <mergeCell ref="O176:Q176"/>
    <mergeCell ref="I177:J177"/>
    <mergeCell ref="O177:Q177"/>
    <mergeCell ref="I178:J178"/>
    <mergeCell ref="O178:Q178"/>
    <mergeCell ref="I179:J179"/>
    <mergeCell ref="O179:Q179"/>
    <mergeCell ref="I180:J180"/>
    <mergeCell ref="O180:Q180"/>
    <mergeCell ref="I171:J171"/>
    <mergeCell ref="O171:Q171"/>
    <mergeCell ref="I172:J172"/>
    <mergeCell ref="O172:Q172"/>
    <mergeCell ref="I173:J173"/>
    <mergeCell ref="O173:Q173"/>
    <mergeCell ref="I174:J174"/>
    <mergeCell ref="O174:Q174"/>
    <mergeCell ref="I175:J175"/>
    <mergeCell ref="O175:Q175"/>
    <mergeCell ref="I166:J166"/>
    <mergeCell ref="O166:Q166"/>
    <mergeCell ref="I167:J167"/>
    <mergeCell ref="O167:Q167"/>
    <mergeCell ref="I168:J168"/>
    <mergeCell ref="O168:Q168"/>
    <mergeCell ref="I169:J169"/>
    <mergeCell ref="O169:Q169"/>
    <mergeCell ref="I170:J170"/>
    <mergeCell ref="O170:Q170"/>
    <mergeCell ref="I161:J161"/>
    <mergeCell ref="O161:Q161"/>
    <mergeCell ref="I162:J162"/>
    <mergeCell ref="O162:Q162"/>
    <mergeCell ref="I163:J163"/>
    <mergeCell ref="O163:Q163"/>
    <mergeCell ref="I164:J164"/>
    <mergeCell ref="O164:Q164"/>
    <mergeCell ref="I165:J165"/>
    <mergeCell ref="O165:Q165"/>
    <mergeCell ref="I156:J156"/>
    <mergeCell ref="O156:Q156"/>
    <mergeCell ref="I157:J157"/>
    <mergeCell ref="O157:Q157"/>
    <mergeCell ref="I158:J158"/>
    <mergeCell ref="O158:Q158"/>
    <mergeCell ref="I159:J159"/>
    <mergeCell ref="O159:Q159"/>
    <mergeCell ref="I160:J160"/>
    <mergeCell ref="O160:Q160"/>
    <mergeCell ref="I151:J151"/>
    <mergeCell ref="O151:Q151"/>
    <mergeCell ref="I152:J152"/>
    <mergeCell ref="O152:Q152"/>
    <mergeCell ref="I153:J153"/>
    <mergeCell ref="O153:Q153"/>
    <mergeCell ref="I154:J154"/>
    <mergeCell ref="O154:Q154"/>
    <mergeCell ref="I155:J155"/>
    <mergeCell ref="O155:Q155"/>
    <mergeCell ref="I146:J146"/>
    <mergeCell ref="O146:Q146"/>
    <mergeCell ref="I147:J147"/>
    <mergeCell ref="O147:Q147"/>
    <mergeCell ref="I148:J148"/>
    <mergeCell ref="O148:Q148"/>
    <mergeCell ref="I149:J149"/>
    <mergeCell ref="O149:Q149"/>
    <mergeCell ref="I150:J150"/>
    <mergeCell ref="O150:Q150"/>
    <mergeCell ref="I141:J141"/>
    <mergeCell ref="O141:Q141"/>
    <mergeCell ref="I142:J142"/>
    <mergeCell ref="O142:Q142"/>
    <mergeCell ref="I143:J143"/>
    <mergeCell ref="O143:Q143"/>
    <mergeCell ref="I144:J144"/>
    <mergeCell ref="O144:Q144"/>
    <mergeCell ref="I145:J145"/>
    <mergeCell ref="O145:Q145"/>
    <mergeCell ref="I136:J136"/>
    <mergeCell ref="O136:Q136"/>
    <mergeCell ref="I137:J137"/>
    <mergeCell ref="O137:Q137"/>
    <mergeCell ref="I138:J138"/>
    <mergeCell ref="O138:Q138"/>
    <mergeCell ref="I139:J139"/>
    <mergeCell ref="O139:Q139"/>
    <mergeCell ref="I140:J140"/>
    <mergeCell ref="O140:Q140"/>
    <mergeCell ref="I131:J131"/>
    <mergeCell ref="O131:Q131"/>
    <mergeCell ref="I132:J132"/>
    <mergeCell ref="O132:Q132"/>
    <mergeCell ref="I133:J133"/>
    <mergeCell ref="O133:Q133"/>
    <mergeCell ref="I134:J134"/>
    <mergeCell ref="O134:Q134"/>
    <mergeCell ref="I135:J135"/>
    <mergeCell ref="O135:Q135"/>
    <mergeCell ref="I126:J126"/>
    <mergeCell ref="O126:Q126"/>
    <mergeCell ref="I127:J127"/>
    <mergeCell ref="O127:Q127"/>
    <mergeCell ref="I128:J128"/>
    <mergeCell ref="O128:Q128"/>
    <mergeCell ref="I129:J129"/>
    <mergeCell ref="O129:Q129"/>
    <mergeCell ref="I130:J130"/>
    <mergeCell ref="O130:Q130"/>
    <mergeCell ref="I121:J121"/>
    <mergeCell ref="O121:Q121"/>
    <mergeCell ref="I122:J122"/>
    <mergeCell ref="O122:Q122"/>
    <mergeCell ref="I123:J123"/>
    <mergeCell ref="O123:Q123"/>
    <mergeCell ref="I124:J124"/>
    <mergeCell ref="O124:Q124"/>
    <mergeCell ref="I125:J125"/>
    <mergeCell ref="O125:Q125"/>
    <mergeCell ref="I116:J116"/>
    <mergeCell ref="O116:Q116"/>
    <mergeCell ref="I117:J117"/>
    <mergeCell ref="O117:Q117"/>
    <mergeCell ref="I118:J118"/>
    <mergeCell ref="O118:Q118"/>
    <mergeCell ref="I119:J119"/>
    <mergeCell ref="O119:Q119"/>
    <mergeCell ref="I120:J120"/>
    <mergeCell ref="O120:Q120"/>
    <mergeCell ref="I111:J111"/>
    <mergeCell ref="O111:Q111"/>
    <mergeCell ref="I112:J112"/>
    <mergeCell ref="O112:Q112"/>
    <mergeCell ref="I113:J113"/>
    <mergeCell ref="O113:Q113"/>
    <mergeCell ref="I114:J114"/>
    <mergeCell ref="O114:Q114"/>
    <mergeCell ref="I115:J115"/>
    <mergeCell ref="O115:Q115"/>
    <mergeCell ref="I106:J106"/>
    <mergeCell ref="O106:Q106"/>
    <mergeCell ref="I107:J107"/>
    <mergeCell ref="O107:Q107"/>
    <mergeCell ref="I108:J108"/>
    <mergeCell ref="O108:Q108"/>
    <mergeCell ref="I109:J109"/>
    <mergeCell ref="O109:Q109"/>
    <mergeCell ref="I110:J110"/>
    <mergeCell ref="O110:Q110"/>
    <mergeCell ref="A103:A104"/>
    <mergeCell ref="B103:B104"/>
    <mergeCell ref="C103:F103"/>
    <mergeCell ref="G103:K103"/>
    <mergeCell ref="L103:Q103"/>
    <mergeCell ref="I104:J104"/>
    <mergeCell ref="O104:Q104"/>
    <mergeCell ref="I105:J105"/>
    <mergeCell ref="O105:Q105"/>
    <mergeCell ref="I96:J96"/>
    <mergeCell ref="O96:Q96"/>
    <mergeCell ref="I97:J97"/>
    <mergeCell ref="O97:Q97"/>
    <mergeCell ref="I98:J98"/>
    <mergeCell ref="O98:Q98"/>
    <mergeCell ref="A99:B99"/>
    <mergeCell ref="I99:J99"/>
    <mergeCell ref="O99:Q99"/>
    <mergeCell ref="I91:J91"/>
    <mergeCell ref="O91:Q91"/>
    <mergeCell ref="I92:J92"/>
    <mergeCell ref="O92:Q92"/>
    <mergeCell ref="I93:J93"/>
    <mergeCell ref="O93:Q93"/>
    <mergeCell ref="I94:J94"/>
    <mergeCell ref="O94:Q94"/>
    <mergeCell ref="I95:J95"/>
    <mergeCell ref="O95:Q95"/>
    <mergeCell ref="I86:J86"/>
    <mergeCell ref="O86:Q86"/>
    <mergeCell ref="I87:J87"/>
    <mergeCell ref="O87:Q87"/>
    <mergeCell ref="I88:J88"/>
    <mergeCell ref="O88:Q88"/>
    <mergeCell ref="I89:J89"/>
    <mergeCell ref="O89:Q89"/>
    <mergeCell ref="I90:J90"/>
    <mergeCell ref="O90:Q90"/>
    <mergeCell ref="I81:J81"/>
    <mergeCell ref="O81:Q81"/>
    <mergeCell ref="I82:J82"/>
    <mergeCell ref="O82:Q82"/>
    <mergeCell ref="I83:J83"/>
    <mergeCell ref="O83:Q83"/>
    <mergeCell ref="I84:J84"/>
    <mergeCell ref="O84:Q84"/>
    <mergeCell ref="I85:J85"/>
    <mergeCell ref="O85:Q85"/>
    <mergeCell ref="I76:J76"/>
    <mergeCell ref="O76:Q76"/>
    <mergeCell ref="I77:J77"/>
    <mergeCell ref="O77:Q77"/>
    <mergeCell ref="I78:J78"/>
    <mergeCell ref="O78:Q78"/>
    <mergeCell ref="I79:J79"/>
    <mergeCell ref="O79:Q79"/>
    <mergeCell ref="I80:J80"/>
    <mergeCell ref="O80:Q80"/>
    <mergeCell ref="I71:J71"/>
    <mergeCell ref="O71:Q71"/>
    <mergeCell ref="I72:J72"/>
    <mergeCell ref="O72:Q72"/>
    <mergeCell ref="I73:J73"/>
    <mergeCell ref="O73:Q73"/>
    <mergeCell ref="I74:J74"/>
    <mergeCell ref="O74:Q74"/>
    <mergeCell ref="I75:J75"/>
    <mergeCell ref="O75:Q75"/>
    <mergeCell ref="I66:J66"/>
    <mergeCell ref="O66:Q66"/>
    <mergeCell ref="I67:J67"/>
    <mergeCell ref="O67:Q67"/>
    <mergeCell ref="I68:J68"/>
    <mergeCell ref="O68:Q68"/>
    <mergeCell ref="I69:J69"/>
    <mergeCell ref="O69:Q69"/>
    <mergeCell ref="I70:J70"/>
    <mergeCell ref="O70:Q70"/>
    <mergeCell ref="I61:J61"/>
    <mergeCell ref="O61:Q61"/>
    <mergeCell ref="I62:J62"/>
    <mergeCell ref="O62:Q62"/>
    <mergeCell ref="I63:J63"/>
    <mergeCell ref="O63:Q63"/>
    <mergeCell ref="I64:J64"/>
    <mergeCell ref="O64:Q64"/>
    <mergeCell ref="I65:J65"/>
    <mergeCell ref="O65:Q65"/>
    <mergeCell ref="I56:J56"/>
    <mergeCell ref="O56:Q56"/>
    <mergeCell ref="I57:J57"/>
    <mergeCell ref="O57:Q57"/>
    <mergeCell ref="I58:J58"/>
    <mergeCell ref="O58:Q58"/>
    <mergeCell ref="I59:J59"/>
    <mergeCell ref="O59:Q59"/>
    <mergeCell ref="I60:J60"/>
    <mergeCell ref="O60:Q60"/>
    <mergeCell ref="I51:J51"/>
    <mergeCell ref="O51:Q51"/>
    <mergeCell ref="I52:J52"/>
    <mergeCell ref="O52:Q52"/>
    <mergeCell ref="I53:J53"/>
    <mergeCell ref="O53:Q53"/>
    <mergeCell ref="I54:J54"/>
    <mergeCell ref="O54:Q54"/>
    <mergeCell ref="I55:J55"/>
    <mergeCell ref="O55:Q55"/>
    <mergeCell ref="I46:J46"/>
    <mergeCell ref="O46:Q46"/>
    <mergeCell ref="I47:J47"/>
    <mergeCell ref="O47:Q47"/>
    <mergeCell ref="I48:J48"/>
    <mergeCell ref="O48:Q48"/>
    <mergeCell ref="I49:J49"/>
    <mergeCell ref="O49:Q49"/>
    <mergeCell ref="I50:J50"/>
    <mergeCell ref="O50:Q50"/>
    <mergeCell ref="I41:J41"/>
    <mergeCell ref="O41:Q41"/>
    <mergeCell ref="I42:J42"/>
    <mergeCell ref="O42:Q42"/>
    <mergeCell ref="I43:J43"/>
    <mergeCell ref="O43:Q43"/>
    <mergeCell ref="I44:J44"/>
    <mergeCell ref="O44:Q44"/>
    <mergeCell ref="I45:J45"/>
    <mergeCell ref="O45:Q45"/>
    <mergeCell ref="I36:J36"/>
    <mergeCell ref="O36:Q36"/>
    <mergeCell ref="I37:J37"/>
    <mergeCell ref="O37:Q37"/>
    <mergeCell ref="I38:J38"/>
    <mergeCell ref="O38:Q38"/>
    <mergeCell ref="I39:J39"/>
    <mergeCell ref="O39:Q39"/>
    <mergeCell ref="I40:J40"/>
    <mergeCell ref="O40:Q40"/>
    <mergeCell ref="I31:J31"/>
    <mergeCell ref="O31:Q31"/>
    <mergeCell ref="I32:J32"/>
    <mergeCell ref="O32:Q32"/>
    <mergeCell ref="I33:J33"/>
    <mergeCell ref="O33:Q33"/>
    <mergeCell ref="I34:J34"/>
    <mergeCell ref="O34:Q34"/>
    <mergeCell ref="I35:J35"/>
    <mergeCell ref="O35:Q35"/>
    <mergeCell ref="I26:J26"/>
    <mergeCell ref="O26:Q26"/>
    <mergeCell ref="I27:J27"/>
    <mergeCell ref="O27:Q27"/>
    <mergeCell ref="I28:J28"/>
    <mergeCell ref="O28:Q28"/>
    <mergeCell ref="I29:J29"/>
    <mergeCell ref="O29:Q29"/>
    <mergeCell ref="I30:J30"/>
    <mergeCell ref="O30:Q30"/>
    <mergeCell ref="I21:J21"/>
    <mergeCell ref="O21:Q21"/>
    <mergeCell ref="I22:J22"/>
    <mergeCell ref="O22:Q22"/>
    <mergeCell ref="I23:J23"/>
    <mergeCell ref="O23:Q23"/>
    <mergeCell ref="I24:J24"/>
    <mergeCell ref="O24:Q24"/>
    <mergeCell ref="I25:J25"/>
    <mergeCell ref="O25:Q25"/>
    <mergeCell ref="I16:J16"/>
    <mergeCell ref="O16:Q16"/>
    <mergeCell ref="I17:J17"/>
    <mergeCell ref="O17:Q17"/>
    <mergeCell ref="I18:J18"/>
    <mergeCell ref="O18:Q18"/>
    <mergeCell ref="I19:J19"/>
    <mergeCell ref="O19:Q19"/>
    <mergeCell ref="I20:J20"/>
    <mergeCell ref="O20:Q20"/>
    <mergeCell ref="I11:J11"/>
    <mergeCell ref="O11:Q11"/>
    <mergeCell ref="I12:J12"/>
    <mergeCell ref="O12:Q12"/>
    <mergeCell ref="I13:J13"/>
    <mergeCell ref="O13:Q13"/>
    <mergeCell ref="I14:J14"/>
    <mergeCell ref="O14:Q14"/>
    <mergeCell ref="I15:J15"/>
    <mergeCell ref="O15:Q15"/>
    <mergeCell ref="I6:J6"/>
    <mergeCell ref="O6:Q6"/>
    <mergeCell ref="I7:J7"/>
    <mergeCell ref="O7:Q7"/>
    <mergeCell ref="I8:J8"/>
    <mergeCell ref="O8:Q8"/>
    <mergeCell ref="I9:J9"/>
    <mergeCell ref="O9:Q9"/>
    <mergeCell ref="I10:J10"/>
    <mergeCell ref="O10:Q10"/>
    <mergeCell ref="A3:A4"/>
    <mergeCell ref="B3:B4"/>
    <mergeCell ref="C3:F3"/>
    <mergeCell ref="G3:K3"/>
    <mergeCell ref="L3:Q3"/>
    <mergeCell ref="I4:J4"/>
    <mergeCell ref="O4:Q4"/>
    <mergeCell ref="I5:J5"/>
    <mergeCell ref="O5:Q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C14BD-9C58-462D-A435-F1237DAB565D}">
  <dimension ref="A1:Q185"/>
  <sheetViews>
    <sheetView topLeftCell="A97" workbookViewId="0">
      <selection activeCell="O3" sqref="O3"/>
    </sheetView>
  </sheetViews>
  <sheetFormatPr defaultRowHeight="12.75"/>
  <cols>
    <col min="1" max="1" width="5.33203125" customWidth="1"/>
    <col min="2" max="2" width="28.1640625" customWidth="1"/>
    <col min="3" max="3" width="11" customWidth="1"/>
    <col min="4" max="4" width="9.5" customWidth="1"/>
    <col min="5" max="5" width="8" customWidth="1"/>
    <col min="6" max="6" width="10.33203125" customWidth="1"/>
    <col min="7" max="7" width="10.33203125" style="76" customWidth="1"/>
    <col min="8" max="8" width="10.83203125" customWidth="1"/>
    <col min="9" max="9" width="9.6640625" customWidth="1"/>
    <col min="10" max="10" width="9.1640625" customWidth="1"/>
    <col min="11" max="12" width="7.5" customWidth="1"/>
    <col min="13" max="13" width="10.83203125" customWidth="1"/>
    <col min="14" max="14" width="8.83203125" customWidth="1"/>
    <col min="15" max="15" width="7.83203125" customWidth="1"/>
    <col min="16" max="16" width="11" customWidth="1"/>
  </cols>
  <sheetData>
    <row r="1" spans="1:17" ht="19.5" customHeight="1">
      <c r="A1" s="32"/>
      <c r="B1" s="33"/>
      <c r="C1" s="34" t="s">
        <v>116</v>
      </c>
      <c r="D1" s="35"/>
      <c r="E1" s="35"/>
      <c r="F1" s="36"/>
      <c r="G1" s="73"/>
      <c r="H1" s="34" t="s">
        <v>117</v>
      </c>
      <c r="I1" s="35"/>
      <c r="J1" s="35"/>
      <c r="K1" s="36"/>
      <c r="L1" s="35"/>
      <c r="M1" s="34" t="s">
        <v>118</v>
      </c>
      <c r="N1" s="35"/>
      <c r="O1" s="35"/>
      <c r="P1" s="35"/>
      <c r="Q1" s="72"/>
    </row>
    <row r="2" spans="1:17" ht="21.6" customHeight="1">
      <c r="A2" s="37" t="s">
        <v>119</v>
      </c>
      <c r="B2" s="38" t="s">
        <v>120</v>
      </c>
      <c r="C2" s="39" t="s">
        <v>121</v>
      </c>
      <c r="D2" s="39" t="s">
        <v>122</v>
      </c>
      <c r="E2" s="39" t="s">
        <v>123</v>
      </c>
      <c r="F2" s="39" t="s">
        <v>124</v>
      </c>
      <c r="G2" s="74" t="s">
        <v>125</v>
      </c>
      <c r="H2" s="39" t="s">
        <v>126</v>
      </c>
      <c r="I2" s="39" t="s">
        <v>127</v>
      </c>
      <c r="J2" s="40" t="s">
        <v>128</v>
      </c>
      <c r="K2" s="39" t="s">
        <v>129</v>
      </c>
      <c r="L2" s="39" t="s">
        <v>130</v>
      </c>
      <c r="M2" s="39" t="s">
        <v>131</v>
      </c>
      <c r="N2" s="39" t="s">
        <v>132</v>
      </c>
      <c r="O2" s="41" t="s">
        <v>133</v>
      </c>
      <c r="P2" s="42" t="s">
        <v>134</v>
      </c>
      <c r="Q2" s="72" t="s">
        <v>135</v>
      </c>
    </row>
    <row r="3" spans="1:17" ht="25.35" customHeight="1">
      <c r="A3" s="43">
        <v>1</v>
      </c>
      <c r="B3" s="44" t="s">
        <v>136</v>
      </c>
      <c r="C3" s="45">
        <v>0</v>
      </c>
      <c r="D3" s="45">
        <v>1</v>
      </c>
      <c r="E3" s="45">
        <v>1</v>
      </c>
      <c r="F3" s="46">
        <v>0</v>
      </c>
      <c r="G3" s="75">
        <f>E3*F3</f>
        <v>0</v>
      </c>
      <c r="H3" s="45">
        <v>0</v>
      </c>
      <c r="I3" s="45">
        <v>1</v>
      </c>
      <c r="J3" s="47">
        <v>1</v>
      </c>
      <c r="K3" s="46">
        <v>0</v>
      </c>
      <c r="L3" s="75">
        <f>J3*K3</f>
        <v>0</v>
      </c>
      <c r="M3" s="45">
        <v>0</v>
      </c>
      <c r="N3" s="48">
        <v>2</v>
      </c>
      <c r="O3" s="49">
        <v>2</v>
      </c>
      <c r="P3" s="50">
        <v>0</v>
      </c>
      <c r="Q3" s="75">
        <f t="shared" ref="Q3:Q66" si="0">O3*P3</f>
        <v>0</v>
      </c>
    </row>
    <row r="4" spans="1:17" ht="25.5" customHeight="1">
      <c r="A4" s="43">
        <v>2</v>
      </c>
      <c r="B4" s="44" t="s">
        <v>137</v>
      </c>
      <c r="C4" s="45">
        <v>43</v>
      </c>
      <c r="D4" s="45">
        <v>14</v>
      </c>
      <c r="E4" s="45">
        <v>57</v>
      </c>
      <c r="F4" s="46">
        <v>0.75439999999999996</v>
      </c>
      <c r="G4" s="75">
        <f t="shared" ref="G4:G67" si="1">E4*F4</f>
        <v>43.000799999999998</v>
      </c>
      <c r="H4" s="45">
        <v>13</v>
      </c>
      <c r="I4" s="45">
        <v>18</v>
      </c>
      <c r="J4" s="47">
        <v>31</v>
      </c>
      <c r="K4" s="46">
        <v>0.4194</v>
      </c>
      <c r="L4" s="75">
        <f t="shared" ref="L4:L67" si="2">J4*K4</f>
        <v>13.0014</v>
      </c>
      <c r="M4" s="45">
        <v>56</v>
      </c>
      <c r="N4" s="48">
        <v>32</v>
      </c>
      <c r="O4" s="49">
        <v>88</v>
      </c>
      <c r="P4" s="50">
        <v>0.63639999999999997</v>
      </c>
      <c r="Q4" s="75">
        <f t="shared" si="0"/>
        <v>56.0032</v>
      </c>
    </row>
    <row r="5" spans="1:17" ht="25.5" customHeight="1">
      <c r="A5" s="43">
        <v>3</v>
      </c>
      <c r="B5" s="44" t="s">
        <v>138</v>
      </c>
      <c r="C5" s="45">
        <v>6</v>
      </c>
      <c r="D5" s="45">
        <v>0</v>
      </c>
      <c r="E5" s="45">
        <v>6</v>
      </c>
      <c r="F5" s="46">
        <v>1</v>
      </c>
      <c r="G5" s="75">
        <f t="shared" si="1"/>
        <v>6</v>
      </c>
      <c r="H5" s="45">
        <v>2</v>
      </c>
      <c r="I5" s="45">
        <v>1</v>
      </c>
      <c r="J5" s="47">
        <v>3</v>
      </c>
      <c r="K5" s="46">
        <v>0.66669999999999996</v>
      </c>
      <c r="L5" s="75">
        <f t="shared" si="2"/>
        <v>2.0000999999999998</v>
      </c>
      <c r="M5" s="45">
        <v>8</v>
      </c>
      <c r="N5" s="48">
        <v>1</v>
      </c>
      <c r="O5" s="49">
        <v>9</v>
      </c>
      <c r="P5" s="50">
        <v>0.88890000000000002</v>
      </c>
      <c r="Q5" s="75">
        <f t="shared" si="0"/>
        <v>8.0000999999999998</v>
      </c>
    </row>
    <row r="6" spans="1:17" ht="25.5" customHeight="1">
      <c r="A6" s="43">
        <v>4</v>
      </c>
      <c r="B6" s="44" t="s">
        <v>139</v>
      </c>
      <c r="C6" s="45">
        <v>3</v>
      </c>
      <c r="D6" s="45">
        <v>5</v>
      </c>
      <c r="E6" s="45">
        <v>8</v>
      </c>
      <c r="F6" s="46">
        <v>0.375</v>
      </c>
      <c r="G6" s="75">
        <f t="shared" si="1"/>
        <v>3</v>
      </c>
      <c r="H6" s="45">
        <v>4</v>
      </c>
      <c r="I6" s="45">
        <v>19</v>
      </c>
      <c r="J6" s="47">
        <v>23</v>
      </c>
      <c r="K6" s="46">
        <v>0.1739</v>
      </c>
      <c r="L6" s="75">
        <f t="shared" si="2"/>
        <v>3.9996999999999998</v>
      </c>
      <c r="M6" s="45">
        <v>7</v>
      </c>
      <c r="N6" s="48">
        <v>24</v>
      </c>
      <c r="O6" s="49">
        <v>31</v>
      </c>
      <c r="P6" s="50">
        <v>0.2258</v>
      </c>
      <c r="Q6" s="75">
        <f t="shared" si="0"/>
        <v>6.9998000000000005</v>
      </c>
    </row>
    <row r="7" spans="1:17" ht="25.5" customHeight="1">
      <c r="A7" s="43">
        <v>5</v>
      </c>
      <c r="B7" s="44" t="s">
        <v>140</v>
      </c>
      <c r="C7" s="45">
        <v>0</v>
      </c>
      <c r="D7" s="45">
        <v>1</v>
      </c>
      <c r="E7" s="45">
        <v>1</v>
      </c>
      <c r="F7" s="46">
        <v>0</v>
      </c>
      <c r="G7" s="75">
        <f t="shared" si="1"/>
        <v>0</v>
      </c>
      <c r="H7" s="45">
        <v>0</v>
      </c>
      <c r="I7" s="45">
        <v>4</v>
      </c>
      <c r="J7" s="47">
        <v>4</v>
      </c>
      <c r="K7" s="46">
        <v>0</v>
      </c>
      <c r="L7" s="75">
        <f t="shared" si="2"/>
        <v>0</v>
      </c>
      <c r="M7" s="45">
        <v>0</v>
      </c>
      <c r="N7" s="48">
        <v>5</v>
      </c>
      <c r="O7" s="49">
        <v>5</v>
      </c>
      <c r="P7" s="50">
        <v>0</v>
      </c>
      <c r="Q7" s="75">
        <f t="shared" si="0"/>
        <v>0</v>
      </c>
    </row>
    <row r="8" spans="1:17" ht="25.5" customHeight="1">
      <c r="A8" s="43">
        <v>6</v>
      </c>
      <c r="B8" s="44" t="s">
        <v>141</v>
      </c>
      <c r="C8" s="45">
        <v>40</v>
      </c>
      <c r="D8" s="45">
        <v>4</v>
      </c>
      <c r="E8" s="45">
        <v>44</v>
      </c>
      <c r="F8" s="46">
        <v>0.90910000000000002</v>
      </c>
      <c r="G8" s="75">
        <f t="shared" si="1"/>
        <v>40.000399999999999</v>
      </c>
      <c r="H8" s="45">
        <v>0</v>
      </c>
      <c r="I8" s="45">
        <v>1</v>
      </c>
      <c r="J8" s="47">
        <v>1</v>
      </c>
      <c r="K8" s="46">
        <v>0</v>
      </c>
      <c r="L8" s="75">
        <f t="shared" si="2"/>
        <v>0</v>
      </c>
      <c r="M8" s="45">
        <v>40</v>
      </c>
      <c r="N8" s="48">
        <v>5</v>
      </c>
      <c r="O8" s="49">
        <v>45</v>
      </c>
      <c r="P8" s="50">
        <v>0.88890000000000002</v>
      </c>
      <c r="Q8" s="75">
        <f t="shared" si="0"/>
        <v>40.000500000000002</v>
      </c>
    </row>
    <row r="9" spans="1:17" ht="25.5" customHeight="1">
      <c r="A9" s="43">
        <v>7</v>
      </c>
      <c r="B9" s="44" t="s">
        <v>142</v>
      </c>
      <c r="C9" s="45">
        <v>21</v>
      </c>
      <c r="D9" s="45">
        <v>13</v>
      </c>
      <c r="E9" s="45">
        <v>34</v>
      </c>
      <c r="F9" s="46">
        <v>0.61760000000000004</v>
      </c>
      <c r="G9" s="75">
        <f t="shared" si="1"/>
        <v>20.9984</v>
      </c>
      <c r="H9" s="45">
        <v>1</v>
      </c>
      <c r="I9" s="45">
        <v>5</v>
      </c>
      <c r="J9" s="47">
        <v>6</v>
      </c>
      <c r="K9" s="46">
        <v>0.16669999999999999</v>
      </c>
      <c r="L9" s="75">
        <f t="shared" si="2"/>
        <v>1.0002</v>
      </c>
      <c r="M9" s="45">
        <v>22</v>
      </c>
      <c r="N9" s="48">
        <v>18</v>
      </c>
      <c r="O9" s="49">
        <v>40</v>
      </c>
      <c r="P9" s="50">
        <v>0.55000000000000004</v>
      </c>
      <c r="Q9" s="75">
        <f t="shared" si="0"/>
        <v>22</v>
      </c>
    </row>
    <row r="10" spans="1:17" ht="25.5" customHeight="1">
      <c r="A10" s="43">
        <v>8</v>
      </c>
      <c r="B10" s="44" t="s">
        <v>143</v>
      </c>
      <c r="C10" s="45">
        <v>24</v>
      </c>
      <c r="D10" s="45">
        <v>4</v>
      </c>
      <c r="E10" s="45">
        <v>28</v>
      </c>
      <c r="F10" s="46">
        <v>0.85709999999999997</v>
      </c>
      <c r="G10" s="75">
        <f t="shared" si="1"/>
        <v>23.998799999999999</v>
      </c>
      <c r="H10" s="45">
        <v>3</v>
      </c>
      <c r="I10" s="45">
        <v>12</v>
      </c>
      <c r="J10" s="47">
        <v>15</v>
      </c>
      <c r="K10" s="46">
        <v>0.2</v>
      </c>
      <c r="L10" s="75">
        <f t="shared" si="2"/>
        <v>3</v>
      </c>
      <c r="M10" s="45">
        <v>27</v>
      </c>
      <c r="N10" s="48">
        <v>16</v>
      </c>
      <c r="O10" s="49">
        <v>43</v>
      </c>
      <c r="P10" s="50">
        <v>0.62790000000000001</v>
      </c>
      <c r="Q10" s="75">
        <f t="shared" si="0"/>
        <v>26.999700000000001</v>
      </c>
    </row>
    <row r="11" spans="1:17" ht="25.35" customHeight="1">
      <c r="A11" s="43">
        <v>9</v>
      </c>
      <c r="B11" s="44" t="s">
        <v>144</v>
      </c>
      <c r="C11" s="45">
        <v>1</v>
      </c>
      <c r="D11" s="45">
        <v>0</v>
      </c>
      <c r="E11" s="45">
        <v>1</v>
      </c>
      <c r="F11" s="46">
        <v>1</v>
      </c>
      <c r="G11" s="75">
        <f t="shared" si="1"/>
        <v>1</v>
      </c>
      <c r="H11" s="45">
        <v>0</v>
      </c>
      <c r="I11" s="45">
        <v>0</v>
      </c>
      <c r="J11" s="47">
        <v>0</v>
      </c>
      <c r="K11" s="46">
        <v>0</v>
      </c>
      <c r="L11" s="75">
        <f t="shared" si="2"/>
        <v>0</v>
      </c>
      <c r="M11" s="45">
        <v>1</v>
      </c>
      <c r="N11" s="48">
        <v>0</v>
      </c>
      <c r="O11" s="49">
        <v>1</v>
      </c>
      <c r="P11" s="50">
        <v>1</v>
      </c>
      <c r="Q11" s="75">
        <f t="shared" si="0"/>
        <v>1</v>
      </c>
    </row>
    <row r="12" spans="1:17" ht="25.5" customHeight="1">
      <c r="A12" s="43">
        <v>10</v>
      </c>
      <c r="B12" s="44" t="s">
        <v>145</v>
      </c>
      <c r="C12" s="45">
        <v>26</v>
      </c>
      <c r="D12" s="45">
        <v>5</v>
      </c>
      <c r="E12" s="45">
        <v>31</v>
      </c>
      <c r="F12" s="46">
        <v>0.8387</v>
      </c>
      <c r="G12" s="75">
        <f t="shared" si="1"/>
        <v>25.999700000000001</v>
      </c>
      <c r="H12" s="45">
        <v>4</v>
      </c>
      <c r="I12" s="45">
        <v>8</v>
      </c>
      <c r="J12" s="47">
        <v>12</v>
      </c>
      <c r="K12" s="46">
        <v>0.33329999999999999</v>
      </c>
      <c r="L12" s="75">
        <f t="shared" si="2"/>
        <v>3.9996</v>
      </c>
      <c r="M12" s="45">
        <v>30</v>
      </c>
      <c r="N12" s="48">
        <v>13</v>
      </c>
      <c r="O12" s="49">
        <v>43</v>
      </c>
      <c r="P12" s="50">
        <v>0.69769999999999999</v>
      </c>
      <c r="Q12" s="75">
        <f t="shared" si="0"/>
        <v>30.001100000000001</v>
      </c>
    </row>
    <row r="13" spans="1:17" ht="25.5" customHeight="1">
      <c r="A13" s="43">
        <v>11</v>
      </c>
      <c r="B13" s="44" t="s">
        <v>146</v>
      </c>
      <c r="C13" s="45">
        <v>2</v>
      </c>
      <c r="D13" s="45">
        <v>0</v>
      </c>
      <c r="E13" s="45">
        <v>2</v>
      </c>
      <c r="F13" s="46">
        <v>1</v>
      </c>
      <c r="G13" s="75">
        <f t="shared" si="1"/>
        <v>2</v>
      </c>
      <c r="H13" s="45">
        <v>1</v>
      </c>
      <c r="I13" s="45">
        <v>1</v>
      </c>
      <c r="J13" s="47">
        <v>2</v>
      </c>
      <c r="K13" s="46">
        <v>0.5</v>
      </c>
      <c r="L13" s="75">
        <f t="shared" si="2"/>
        <v>1</v>
      </c>
      <c r="M13" s="45">
        <v>3</v>
      </c>
      <c r="N13" s="48">
        <v>1</v>
      </c>
      <c r="O13" s="49">
        <v>4</v>
      </c>
      <c r="P13" s="50">
        <v>0.75</v>
      </c>
      <c r="Q13" s="75">
        <f t="shared" si="0"/>
        <v>3</v>
      </c>
    </row>
    <row r="14" spans="1:17" ht="25.5" customHeight="1">
      <c r="A14" s="43">
        <v>12</v>
      </c>
      <c r="B14" s="44" t="s">
        <v>147</v>
      </c>
      <c r="C14" s="45">
        <v>25</v>
      </c>
      <c r="D14" s="45">
        <v>3</v>
      </c>
      <c r="E14" s="45">
        <v>28</v>
      </c>
      <c r="F14" s="46">
        <v>0.89290000000000003</v>
      </c>
      <c r="G14" s="75">
        <f t="shared" si="1"/>
        <v>25.001200000000001</v>
      </c>
      <c r="H14" s="45">
        <v>12</v>
      </c>
      <c r="I14" s="45">
        <v>15</v>
      </c>
      <c r="J14" s="47">
        <v>27</v>
      </c>
      <c r="K14" s="46">
        <v>0.44440000000000002</v>
      </c>
      <c r="L14" s="75">
        <f t="shared" si="2"/>
        <v>11.998800000000001</v>
      </c>
      <c r="M14" s="45">
        <v>37</v>
      </c>
      <c r="N14" s="48">
        <v>18</v>
      </c>
      <c r="O14" s="49">
        <v>55</v>
      </c>
      <c r="P14" s="50">
        <v>0.67269999999999996</v>
      </c>
      <c r="Q14" s="75">
        <f t="shared" si="0"/>
        <v>36.9985</v>
      </c>
    </row>
    <row r="15" spans="1:17" ht="25.35" customHeight="1">
      <c r="A15" s="43">
        <v>13</v>
      </c>
      <c r="B15" s="31" t="s">
        <v>148</v>
      </c>
      <c r="C15" s="45">
        <v>16</v>
      </c>
      <c r="D15" s="45">
        <v>3</v>
      </c>
      <c r="E15" s="45">
        <v>19</v>
      </c>
      <c r="F15" s="46">
        <v>0.84209999999999996</v>
      </c>
      <c r="G15" s="75">
        <f t="shared" si="1"/>
        <v>15.999899999999998</v>
      </c>
      <c r="H15" s="45">
        <v>0</v>
      </c>
      <c r="I15" s="45">
        <v>6</v>
      </c>
      <c r="J15" s="47">
        <v>6</v>
      </c>
      <c r="K15" s="46">
        <v>0</v>
      </c>
      <c r="L15" s="75">
        <f t="shared" si="2"/>
        <v>0</v>
      </c>
      <c r="M15" s="45">
        <v>16</v>
      </c>
      <c r="N15" s="48">
        <v>9</v>
      </c>
      <c r="O15" s="49">
        <v>25</v>
      </c>
      <c r="P15" s="50">
        <v>0.64</v>
      </c>
      <c r="Q15" s="75">
        <f t="shared" si="0"/>
        <v>16</v>
      </c>
    </row>
    <row r="16" spans="1:17" ht="25.5" customHeight="1">
      <c r="A16" s="43">
        <v>14</v>
      </c>
      <c r="B16" s="44" t="s">
        <v>149</v>
      </c>
      <c r="C16" s="45">
        <v>49</v>
      </c>
      <c r="D16" s="45">
        <v>11</v>
      </c>
      <c r="E16" s="45">
        <v>60</v>
      </c>
      <c r="F16" s="46">
        <v>0.81669999999999998</v>
      </c>
      <c r="G16" s="75">
        <f t="shared" si="1"/>
        <v>49.001999999999995</v>
      </c>
      <c r="H16" s="45">
        <v>10</v>
      </c>
      <c r="I16" s="45">
        <v>5</v>
      </c>
      <c r="J16" s="47">
        <v>15</v>
      </c>
      <c r="K16" s="46">
        <v>0.66669999999999996</v>
      </c>
      <c r="L16" s="75">
        <f t="shared" si="2"/>
        <v>10.000499999999999</v>
      </c>
      <c r="M16" s="45">
        <v>59</v>
      </c>
      <c r="N16" s="48">
        <v>16</v>
      </c>
      <c r="O16" s="49">
        <v>75</v>
      </c>
      <c r="P16" s="50">
        <v>0.78669999999999995</v>
      </c>
      <c r="Q16" s="75">
        <f t="shared" si="0"/>
        <v>59.002499999999998</v>
      </c>
    </row>
    <row r="17" spans="1:17" ht="25.5" customHeight="1">
      <c r="A17" s="43">
        <v>15</v>
      </c>
      <c r="B17" s="44" t="s">
        <v>150</v>
      </c>
      <c r="C17" s="45">
        <v>3</v>
      </c>
      <c r="D17" s="45">
        <v>1</v>
      </c>
      <c r="E17" s="45">
        <v>4</v>
      </c>
      <c r="F17" s="46">
        <v>0.75</v>
      </c>
      <c r="G17" s="75">
        <f t="shared" si="1"/>
        <v>3</v>
      </c>
      <c r="H17" s="45">
        <v>4</v>
      </c>
      <c r="I17" s="45">
        <v>14</v>
      </c>
      <c r="J17" s="47">
        <v>18</v>
      </c>
      <c r="K17" s="46">
        <v>0.22220000000000001</v>
      </c>
      <c r="L17" s="75">
        <f t="shared" si="2"/>
        <v>3.9996</v>
      </c>
      <c r="M17" s="45">
        <v>7</v>
      </c>
      <c r="N17" s="48">
        <v>15</v>
      </c>
      <c r="O17" s="49">
        <v>22</v>
      </c>
      <c r="P17" s="50">
        <v>0.31819999999999998</v>
      </c>
      <c r="Q17" s="75">
        <f t="shared" si="0"/>
        <v>7.0004</v>
      </c>
    </row>
    <row r="18" spans="1:17" ht="25.5" customHeight="1">
      <c r="A18" s="43">
        <v>16</v>
      </c>
      <c r="B18" s="44" t="s">
        <v>151</v>
      </c>
      <c r="C18" s="45">
        <v>4</v>
      </c>
      <c r="D18" s="45">
        <v>6</v>
      </c>
      <c r="E18" s="45">
        <v>10</v>
      </c>
      <c r="F18" s="46">
        <v>0.4</v>
      </c>
      <c r="G18" s="75">
        <f t="shared" si="1"/>
        <v>4</v>
      </c>
      <c r="H18" s="45">
        <v>3</v>
      </c>
      <c r="I18" s="45">
        <v>4</v>
      </c>
      <c r="J18" s="47">
        <v>7</v>
      </c>
      <c r="K18" s="46">
        <v>0.42859999999999998</v>
      </c>
      <c r="L18" s="75">
        <f t="shared" si="2"/>
        <v>3.0002</v>
      </c>
      <c r="M18" s="45">
        <v>7</v>
      </c>
      <c r="N18" s="48">
        <v>10</v>
      </c>
      <c r="O18" s="49">
        <v>17</v>
      </c>
      <c r="P18" s="50">
        <v>0.4118</v>
      </c>
      <c r="Q18" s="75">
        <f t="shared" si="0"/>
        <v>7.0006000000000004</v>
      </c>
    </row>
    <row r="19" spans="1:17" ht="25.5" customHeight="1">
      <c r="A19" s="43">
        <v>17</v>
      </c>
      <c r="B19" s="44" t="s">
        <v>152</v>
      </c>
      <c r="C19" s="45">
        <v>8</v>
      </c>
      <c r="D19" s="45">
        <v>0</v>
      </c>
      <c r="E19" s="45">
        <v>8</v>
      </c>
      <c r="F19" s="46">
        <v>1</v>
      </c>
      <c r="G19" s="75">
        <f t="shared" si="1"/>
        <v>8</v>
      </c>
      <c r="H19" s="45">
        <v>0</v>
      </c>
      <c r="I19" s="45">
        <v>1</v>
      </c>
      <c r="J19" s="47">
        <v>1</v>
      </c>
      <c r="K19" s="46">
        <v>0</v>
      </c>
      <c r="L19" s="75">
        <f t="shared" si="2"/>
        <v>0</v>
      </c>
      <c r="M19" s="45">
        <v>8</v>
      </c>
      <c r="N19" s="48">
        <v>1</v>
      </c>
      <c r="O19" s="49">
        <v>9</v>
      </c>
      <c r="P19" s="50">
        <v>0.88890000000000002</v>
      </c>
      <c r="Q19" s="75">
        <f t="shared" si="0"/>
        <v>8.0000999999999998</v>
      </c>
    </row>
    <row r="20" spans="1:17" ht="25.5" customHeight="1">
      <c r="A20" s="43">
        <v>18</v>
      </c>
      <c r="B20" s="44" t="s">
        <v>153</v>
      </c>
      <c r="C20" s="45">
        <v>44</v>
      </c>
      <c r="D20" s="45">
        <v>12</v>
      </c>
      <c r="E20" s="45">
        <v>56</v>
      </c>
      <c r="F20" s="46">
        <v>0.78569999999999995</v>
      </c>
      <c r="G20" s="75">
        <f t="shared" si="1"/>
        <v>43.999199999999995</v>
      </c>
      <c r="H20" s="45">
        <v>15</v>
      </c>
      <c r="I20" s="45">
        <v>5</v>
      </c>
      <c r="J20" s="47">
        <v>20</v>
      </c>
      <c r="K20" s="46">
        <v>0.75</v>
      </c>
      <c r="L20" s="75">
        <f t="shared" si="2"/>
        <v>15</v>
      </c>
      <c r="M20" s="45">
        <v>59</v>
      </c>
      <c r="N20" s="48">
        <v>17</v>
      </c>
      <c r="O20" s="49">
        <v>76</v>
      </c>
      <c r="P20" s="50">
        <v>0.77629999999999999</v>
      </c>
      <c r="Q20" s="75">
        <f t="shared" si="0"/>
        <v>58.998800000000003</v>
      </c>
    </row>
    <row r="21" spans="1:17" ht="25.35" customHeight="1">
      <c r="A21" s="43">
        <v>19</v>
      </c>
      <c r="B21" s="44" t="s">
        <v>154</v>
      </c>
      <c r="C21" s="45">
        <v>1</v>
      </c>
      <c r="D21" s="45">
        <v>2</v>
      </c>
      <c r="E21" s="45">
        <v>3</v>
      </c>
      <c r="F21" s="46">
        <v>0.33329999999999999</v>
      </c>
      <c r="G21" s="75">
        <f t="shared" si="1"/>
        <v>0.99990000000000001</v>
      </c>
      <c r="H21" s="45">
        <v>6</v>
      </c>
      <c r="I21" s="45">
        <v>5</v>
      </c>
      <c r="J21" s="47">
        <v>11</v>
      </c>
      <c r="K21" s="46">
        <v>0.54549999999999998</v>
      </c>
      <c r="L21" s="75">
        <f t="shared" si="2"/>
        <v>6.0004999999999997</v>
      </c>
      <c r="M21" s="45">
        <v>7</v>
      </c>
      <c r="N21" s="48">
        <v>7</v>
      </c>
      <c r="O21" s="49">
        <v>14</v>
      </c>
      <c r="P21" s="50">
        <v>0.5</v>
      </c>
      <c r="Q21" s="75">
        <f t="shared" si="0"/>
        <v>7</v>
      </c>
    </row>
    <row r="22" spans="1:17" ht="25.5" customHeight="1">
      <c r="A22" s="43">
        <v>20</v>
      </c>
      <c r="B22" s="44" t="s">
        <v>155</v>
      </c>
      <c r="C22" s="45">
        <v>11</v>
      </c>
      <c r="D22" s="45">
        <v>1</v>
      </c>
      <c r="E22" s="45">
        <v>12</v>
      </c>
      <c r="F22" s="46">
        <v>0.91669999999999996</v>
      </c>
      <c r="G22" s="75">
        <f t="shared" si="1"/>
        <v>11.000399999999999</v>
      </c>
      <c r="H22" s="45">
        <v>2</v>
      </c>
      <c r="I22" s="45">
        <v>6</v>
      </c>
      <c r="J22" s="47">
        <v>8</v>
      </c>
      <c r="K22" s="46">
        <v>0.25</v>
      </c>
      <c r="L22" s="75">
        <f t="shared" si="2"/>
        <v>2</v>
      </c>
      <c r="M22" s="45">
        <v>13</v>
      </c>
      <c r="N22" s="48">
        <v>7</v>
      </c>
      <c r="O22" s="49">
        <v>20</v>
      </c>
      <c r="P22" s="50">
        <v>0.65</v>
      </c>
      <c r="Q22" s="75">
        <f t="shared" si="0"/>
        <v>13</v>
      </c>
    </row>
    <row r="23" spans="1:17" ht="25.5" customHeight="1">
      <c r="A23" s="43">
        <v>21</v>
      </c>
      <c r="B23" s="44" t="s">
        <v>156</v>
      </c>
      <c r="C23" s="45">
        <v>38</v>
      </c>
      <c r="D23" s="45">
        <v>6</v>
      </c>
      <c r="E23" s="45">
        <v>44</v>
      </c>
      <c r="F23" s="46">
        <v>0.86360000000000003</v>
      </c>
      <c r="G23" s="75">
        <f t="shared" si="1"/>
        <v>37.998400000000004</v>
      </c>
      <c r="H23" s="45">
        <v>9</v>
      </c>
      <c r="I23" s="45">
        <v>2</v>
      </c>
      <c r="J23" s="47">
        <v>11</v>
      </c>
      <c r="K23" s="46">
        <v>0.81820000000000004</v>
      </c>
      <c r="L23" s="75">
        <f t="shared" si="2"/>
        <v>9.0001999999999995</v>
      </c>
      <c r="M23" s="45">
        <v>47</v>
      </c>
      <c r="N23" s="48">
        <v>8</v>
      </c>
      <c r="O23" s="49">
        <v>55</v>
      </c>
      <c r="P23" s="50">
        <v>0.85450000000000004</v>
      </c>
      <c r="Q23" s="75">
        <f t="shared" si="0"/>
        <v>46.997500000000002</v>
      </c>
    </row>
    <row r="24" spans="1:17" ht="25.5" customHeight="1">
      <c r="A24" s="43">
        <v>22</v>
      </c>
      <c r="B24" s="44" t="s">
        <v>157</v>
      </c>
      <c r="C24" s="45">
        <v>23</v>
      </c>
      <c r="D24" s="45">
        <v>3</v>
      </c>
      <c r="E24" s="45">
        <v>26</v>
      </c>
      <c r="F24" s="46">
        <v>0.88460000000000005</v>
      </c>
      <c r="G24" s="75">
        <f t="shared" si="1"/>
        <v>22.999600000000001</v>
      </c>
      <c r="H24" s="45">
        <v>2</v>
      </c>
      <c r="I24" s="45">
        <v>1</v>
      </c>
      <c r="J24" s="47">
        <v>3</v>
      </c>
      <c r="K24" s="46">
        <v>0.66669999999999996</v>
      </c>
      <c r="L24" s="75">
        <f t="shared" si="2"/>
        <v>2.0000999999999998</v>
      </c>
      <c r="M24" s="45">
        <v>25</v>
      </c>
      <c r="N24" s="48">
        <v>4</v>
      </c>
      <c r="O24" s="49">
        <v>29</v>
      </c>
      <c r="P24" s="50">
        <v>0.86209999999999998</v>
      </c>
      <c r="Q24" s="75">
        <f t="shared" si="0"/>
        <v>25.000899999999998</v>
      </c>
    </row>
    <row r="25" spans="1:17" ht="25.35" customHeight="1">
      <c r="A25" s="43">
        <v>23</v>
      </c>
      <c r="B25" s="44" t="s">
        <v>158</v>
      </c>
      <c r="C25" s="45">
        <v>8</v>
      </c>
      <c r="D25" s="45">
        <v>3</v>
      </c>
      <c r="E25" s="45">
        <v>11</v>
      </c>
      <c r="F25" s="46">
        <v>0.72729999999999995</v>
      </c>
      <c r="G25" s="75">
        <f t="shared" si="1"/>
        <v>8.0002999999999993</v>
      </c>
      <c r="H25" s="45">
        <v>2</v>
      </c>
      <c r="I25" s="45">
        <v>0</v>
      </c>
      <c r="J25" s="47">
        <v>2</v>
      </c>
      <c r="K25" s="46">
        <v>1</v>
      </c>
      <c r="L25" s="75">
        <f t="shared" si="2"/>
        <v>2</v>
      </c>
      <c r="M25" s="45">
        <v>10</v>
      </c>
      <c r="N25" s="48">
        <v>3</v>
      </c>
      <c r="O25" s="49">
        <v>13</v>
      </c>
      <c r="P25" s="50">
        <v>0.76919999999999999</v>
      </c>
      <c r="Q25" s="75">
        <f t="shared" si="0"/>
        <v>9.9995999999999992</v>
      </c>
    </row>
    <row r="26" spans="1:17" ht="25.5" customHeight="1">
      <c r="A26" s="43">
        <v>24</v>
      </c>
      <c r="B26" s="44" t="s">
        <v>159</v>
      </c>
      <c r="C26" s="45">
        <v>3</v>
      </c>
      <c r="D26" s="45">
        <v>2</v>
      </c>
      <c r="E26" s="45">
        <v>5</v>
      </c>
      <c r="F26" s="46">
        <v>0.6</v>
      </c>
      <c r="G26" s="75">
        <f t="shared" si="1"/>
        <v>3</v>
      </c>
      <c r="H26" s="45">
        <v>2</v>
      </c>
      <c r="I26" s="45">
        <v>4</v>
      </c>
      <c r="J26" s="47">
        <v>6</v>
      </c>
      <c r="K26" s="46">
        <v>0.33329999999999999</v>
      </c>
      <c r="L26" s="75">
        <f t="shared" si="2"/>
        <v>1.9998</v>
      </c>
      <c r="M26" s="45">
        <v>5</v>
      </c>
      <c r="N26" s="48">
        <v>6</v>
      </c>
      <c r="O26" s="49">
        <v>11</v>
      </c>
      <c r="P26" s="50">
        <v>0.45450000000000002</v>
      </c>
      <c r="Q26" s="75">
        <f t="shared" si="0"/>
        <v>4.9995000000000003</v>
      </c>
    </row>
    <row r="27" spans="1:17" ht="25.5" customHeight="1">
      <c r="A27" s="43">
        <v>25</v>
      </c>
      <c r="B27" s="44" t="s">
        <v>160</v>
      </c>
      <c r="C27" s="45">
        <v>2</v>
      </c>
      <c r="D27" s="45">
        <v>0</v>
      </c>
      <c r="E27" s="45">
        <v>2</v>
      </c>
      <c r="F27" s="46">
        <v>1</v>
      </c>
      <c r="G27" s="75">
        <f t="shared" si="1"/>
        <v>2</v>
      </c>
      <c r="H27" s="45">
        <v>1</v>
      </c>
      <c r="I27" s="45">
        <v>0</v>
      </c>
      <c r="J27" s="47">
        <v>1</v>
      </c>
      <c r="K27" s="46">
        <v>1</v>
      </c>
      <c r="L27" s="75">
        <f t="shared" si="2"/>
        <v>1</v>
      </c>
      <c r="M27" s="45">
        <v>3</v>
      </c>
      <c r="N27" s="48">
        <v>0</v>
      </c>
      <c r="O27" s="49">
        <v>3</v>
      </c>
      <c r="P27" s="50">
        <v>1</v>
      </c>
      <c r="Q27" s="75">
        <f t="shared" si="0"/>
        <v>3</v>
      </c>
    </row>
    <row r="28" spans="1:17" ht="25.5" customHeight="1">
      <c r="A28" s="43">
        <v>26</v>
      </c>
      <c r="B28" s="31" t="s">
        <v>161</v>
      </c>
      <c r="C28" s="45">
        <v>48</v>
      </c>
      <c r="D28" s="45">
        <v>18</v>
      </c>
      <c r="E28" s="45">
        <v>66</v>
      </c>
      <c r="F28" s="46">
        <v>0.72729999999999995</v>
      </c>
      <c r="G28" s="75">
        <f t="shared" si="1"/>
        <v>48.001799999999996</v>
      </c>
      <c r="H28" s="45">
        <v>7</v>
      </c>
      <c r="I28" s="45">
        <v>19</v>
      </c>
      <c r="J28" s="47">
        <v>26</v>
      </c>
      <c r="K28" s="46">
        <v>0.26919999999999999</v>
      </c>
      <c r="L28" s="75">
        <f t="shared" si="2"/>
        <v>6.9992000000000001</v>
      </c>
      <c r="M28" s="45">
        <v>55</v>
      </c>
      <c r="N28" s="48">
        <v>37</v>
      </c>
      <c r="O28" s="49">
        <v>92</v>
      </c>
      <c r="P28" s="50">
        <v>0.5978</v>
      </c>
      <c r="Q28" s="75">
        <f t="shared" si="0"/>
        <v>54.997599999999998</v>
      </c>
    </row>
    <row r="29" spans="1:17" ht="25.5" customHeight="1">
      <c r="A29" s="43">
        <v>27</v>
      </c>
      <c r="B29" s="44" t="s">
        <v>162</v>
      </c>
      <c r="C29" s="45">
        <v>28</v>
      </c>
      <c r="D29" s="45">
        <v>11</v>
      </c>
      <c r="E29" s="45">
        <v>39</v>
      </c>
      <c r="F29" s="46">
        <v>0.71789999999999998</v>
      </c>
      <c r="G29" s="75">
        <f t="shared" si="1"/>
        <v>27.998100000000001</v>
      </c>
      <c r="H29" s="45">
        <v>6</v>
      </c>
      <c r="I29" s="45">
        <v>16</v>
      </c>
      <c r="J29" s="47">
        <v>22</v>
      </c>
      <c r="K29" s="46">
        <v>0.2727</v>
      </c>
      <c r="L29" s="75">
        <f t="shared" si="2"/>
        <v>5.9993999999999996</v>
      </c>
      <c r="M29" s="45">
        <v>34</v>
      </c>
      <c r="N29" s="48">
        <v>27</v>
      </c>
      <c r="O29" s="49">
        <v>61</v>
      </c>
      <c r="P29" s="50">
        <v>0.55740000000000001</v>
      </c>
      <c r="Q29" s="75">
        <f t="shared" si="0"/>
        <v>34.001400000000004</v>
      </c>
    </row>
    <row r="30" spans="1:17" ht="25.5" customHeight="1">
      <c r="A30" s="43">
        <v>28</v>
      </c>
      <c r="B30" s="31" t="s">
        <v>163</v>
      </c>
      <c r="C30" s="45">
        <v>6</v>
      </c>
      <c r="D30" s="45">
        <v>2</v>
      </c>
      <c r="E30" s="45">
        <v>8</v>
      </c>
      <c r="F30" s="46">
        <v>0.75</v>
      </c>
      <c r="G30" s="75">
        <f t="shared" si="1"/>
        <v>6</v>
      </c>
      <c r="H30" s="45">
        <v>1</v>
      </c>
      <c r="I30" s="45">
        <v>6</v>
      </c>
      <c r="J30" s="47">
        <v>7</v>
      </c>
      <c r="K30" s="46">
        <v>0.1429</v>
      </c>
      <c r="L30" s="75">
        <f t="shared" si="2"/>
        <v>1.0003</v>
      </c>
      <c r="M30" s="45">
        <v>7</v>
      </c>
      <c r="N30" s="48">
        <v>8</v>
      </c>
      <c r="O30" s="49">
        <v>15</v>
      </c>
      <c r="P30" s="50">
        <v>0.4667</v>
      </c>
      <c r="Q30" s="75">
        <f t="shared" si="0"/>
        <v>7.0004999999999997</v>
      </c>
    </row>
    <row r="31" spans="1:17" ht="25.5" customHeight="1">
      <c r="A31" s="43">
        <v>29</v>
      </c>
      <c r="B31" s="44" t="s">
        <v>164</v>
      </c>
      <c r="C31" s="45">
        <v>100</v>
      </c>
      <c r="D31" s="45">
        <v>35</v>
      </c>
      <c r="E31" s="45">
        <v>135</v>
      </c>
      <c r="F31" s="46">
        <v>0.74070000000000003</v>
      </c>
      <c r="G31" s="75">
        <f t="shared" si="1"/>
        <v>99.994500000000002</v>
      </c>
      <c r="H31" s="45">
        <v>27</v>
      </c>
      <c r="I31" s="45">
        <v>35</v>
      </c>
      <c r="J31" s="47">
        <v>62</v>
      </c>
      <c r="K31" s="46">
        <v>0.4355</v>
      </c>
      <c r="L31" s="75">
        <f t="shared" si="2"/>
        <v>27.001000000000001</v>
      </c>
      <c r="M31" s="45">
        <v>127</v>
      </c>
      <c r="N31" s="48">
        <v>70</v>
      </c>
      <c r="O31" s="49">
        <v>197</v>
      </c>
      <c r="P31" s="50">
        <v>0.64470000000000005</v>
      </c>
      <c r="Q31" s="75">
        <f t="shared" si="0"/>
        <v>127.00590000000001</v>
      </c>
    </row>
    <row r="32" spans="1:17" ht="25.5" customHeight="1">
      <c r="A32" s="43">
        <v>30</v>
      </c>
      <c r="B32" s="44" t="s">
        <v>165</v>
      </c>
      <c r="C32" s="45">
        <v>3</v>
      </c>
      <c r="D32" s="45">
        <v>3</v>
      </c>
      <c r="E32" s="45">
        <v>6</v>
      </c>
      <c r="F32" s="46">
        <v>0.5</v>
      </c>
      <c r="G32" s="75">
        <f t="shared" si="1"/>
        <v>3</v>
      </c>
      <c r="H32" s="45">
        <v>2</v>
      </c>
      <c r="I32" s="45">
        <v>1</v>
      </c>
      <c r="J32" s="47">
        <v>3</v>
      </c>
      <c r="K32" s="46">
        <v>0.66669999999999996</v>
      </c>
      <c r="L32" s="75">
        <f t="shared" si="2"/>
        <v>2.0000999999999998</v>
      </c>
      <c r="M32" s="45">
        <v>5</v>
      </c>
      <c r="N32" s="48">
        <v>4</v>
      </c>
      <c r="O32" s="49">
        <v>9</v>
      </c>
      <c r="P32" s="50">
        <v>0.55559999999999998</v>
      </c>
      <c r="Q32" s="75">
        <f t="shared" si="0"/>
        <v>5.0004</v>
      </c>
    </row>
    <row r="33" spans="1:17" ht="25.35" customHeight="1">
      <c r="A33" s="43">
        <v>31</v>
      </c>
      <c r="B33" s="31" t="s">
        <v>166</v>
      </c>
      <c r="C33" s="45">
        <v>0</v>
      </c>
      <c r="D33" s="45">
        <v>0</v>
      </c>
      <c r="E33" s="45">
        <v>0</v>
      </c>
      <c r="F33" s="46">
        <v>0</v>
      </c>
      <c r="G33" s="75">
        <f t="shared" si="1"/>
        <v>0</v>
      </c>
      <c r="H33" s="45">
        <v>0</v>
      </c>
      <c r="I33" s="45">
        <v>1</v>
      </c>
      <c r="J33" s="47">
        <v>1</v>
      </c>
      <c r="K33" s="46">
        <v>0</v>
      </c>
      <c r="L33" s="75">
        <f t="shared" si="2"/>
        <v>0</v>
      </c>
      <c r="M33" s="45">
        <v>0</v>
      </c>
      <c r="N33" s="48">
        <v>1</v>
      </c>
      <c r="O33" s="49">
        <v>1</v>
      </c>
      <c r="P33" s="50">
        <v>0</v>
      </c>
      <c r="Q33" s="75">
        <f t="shared" si="0"/>
        <v>0</v>
      </c>
    </row>
    <row r="34" spans="1:17" ht="25.5" customHeight="1">
      <c r="A34" s="43">
        <v>32</v>
      </c>
      <c r="B34" s="44" t="s">
        <v>167</v>
      </c>
      <c r="C34" s="45">
        <v>4</v>
      </c>
      <c r="D34" s="45">
        <v>1</v>
      </c>
      <c r="E34" s="45">
        <v>5</v>
      </c>
      <c r="F34" s="46">
        <v>0.8</v>
      </c>
      <c r="G34" s="75">
        <f t="shared" si="1"/>
        <v>4</v>
      </c>
      <c r="H34" s="45">
        <v>1</v>
      </c>
      <c r="I34" s="45">
        <v>0</v>
      </c>
      <c r="J34" s="47">
        <v>1</v>
      </c>
      <c r="K34" s="46">
        <v>1</v>
      </c>
      <c r="L34" s="75">
        <f t="shared" si="2"/>
        <v>1</v>
      </c>
      <c r="M34" s="45">
        <v>5</v>
      </c>
      <c r="N34" s="48">
        <v>1</v>
      </c>
      <c r="O34" s="49">
        <v>6</v>
      </c>
      <c r="P34" s="50">
        <v>0.83330000000000004</v>
      </c>
      <c r="Q34" s="75">
        <f t="shared" si="0"/>
        <v>4.9998000000000005</v>
      </c>
    </row>
    <row r="35" spans="1:17" ht="25.5" customHeight="1">
      <c r="A35" s="43">
        <v>33</v>
      </c>
      <c r="B35" s="44" t="s">
        <v>168</v>
      </c>
      <c r="C35" s="45">
        <v>52</v>
      </c>
      <c r="D35" s="45">
        <v>16</v>
      </c>
      <c r="E35" s="45">
        <v>68</v>
      </c>
      <c r="F35" s="46">
        <v>0.76470000000000005</v>
      </c>
      <c r="G35" s="75">
        <f t="shared" si="1"/>
        <v>51.999600000000001</v>
      </c>
      <c r="H35" s="45">
        <v>12</v>
      </c>
      <c r="I35" s="45">
        <v>3</v>
      </c>
      <c r="J35" s="47">
        <v>15</v>
      </c>
      <c r="K35" s="46">
        <v>0.8</v>
      </c>
      <c r="L35" s="75">
        <f t="shared" si="2"/>
        <v>12</v>
      </c>
      <c r="M35" s="45">
        <v>64</v>
      </c>
      <c r="N35" s="48">
        <v>19</v>
      </c>
      <c r="O35" s="49">
        <v>83</v>
      </c>
      <c r="P35" s="50">
        <v>0.77110000000000001</v>
      </c>
      <c r="Q35" s="75">
        <f t="shared" si="0"/>
        <v>64.001300000000001</v>
      </c>
    </row>
    <row r="36" spans="1:17" ht="25.5" customHeight="1">
      <c r="A36" s="43">
        <v>34</v>
      </c>
      <c r="B36" s="44" t="s">
        <v>169</v>
      </c>
      <c r="C36" s="45">
        <v>11</v>
      </c>
      <c r="D36" s="45">
        <v>4</v>
      </c>
      <c r="E36" s="45">
        <v>15</v>
      </c>
      <c r="F36" s="46">
        <v>0.73329999999999995</v>
      </c>
      <c r="G36" s="75">
        <f t="shared" si="1"/>
        <v>10.999499999999999</v>
      </c>
      <c r="H36" s="45">
        <v>1</v>
      </c>
      <c r="I36" s="45">
        <v>5</v>
      </c>
      <c r="J36" s="47">
        <v>6</v>
      </c>
      <c r="K36" s="46">
        <v>0.16669999999999999</v>
      </c>
      <c r="L36" s="75">
        <f t="shared" si="2"/>
        <v>1.0002</v>
      </c>
      <c r="M36" s="45">
        <v>12</v>
      </c>
      <c r="N36" s="48">
        <v>9</v>
      </c>
      <c r="O36" s="49">
        <v>21</v>
      </c>
      <c r="P36" s="50">
        <v>0.57140000000000002</v>
      </c>
      <c r="Q36" s="75">
        <f t="shared" si="0"/>
        <v>11.9994</v>
      </c>
    </row>
    <row r="37" spans="1:17" ht="25.35" customHeight="1">
      <c r="A37" s="43">
        <v>35</v>
      </c>
      <c r="B37" s="44" t="s">
        <v>170</v>
      </c>
      <c r="C37" s="45">
        <v>5</v>
      </c>
      <c r="D37" s="45">
        <v>1</v>
      </c>
      <c r="E37" s="45">
        <v>6</v>
      </c>
      <c r="F37" s="46">
        <v>0.83330000000000004</v>
      </c>
      <c r="G37" s="75">
        <f t="shared" si="1"/>
        <v>4.9998000000000005</v>
      </c>
      <c r="H37" s="45">
        <v>1</v>
      </c>
      <c r="I37" s="45">
        <v>2</v>
      </c>
      <c r="J37" s="47">
        <v>3</v>
      </c>
      <c r="K37" s="46">
        <v>0.33329999999999999</v>
      </c>
      <c r="L37" s="75">
        <f t="shared" si="2"/>
        <v>0.99990000000000001</v>
      </c>
      <c r="M37" s="45">
        <v>6</v>
      </c>
      <c r="N37" s="48">
        <v>3</v>
      </c>
      <c r="O37" s="49">
        <v>9</v>
      </c>
      <c r="P37" s="50">
        <v>0.66669999999999996</v>
      </c>
      <c r="Q37" s="75">
        <f t="shared" si="0"/>
        <v>6.0002999999999993</v>
      </c>
    </row>
    <row r="38" spans="1:17" ht="25.5" customHeight="1">
      <c r="A38" s="43">
        <v>36</v>
      </c>
      <c r="B38" s="44" t="s">
        <v>171</v>
      </c>
      <c r="C38" s="45">
        <v>28</v>
      </c>
      <c r="D38" s="45">
        <v>17</v>
      </c>
      <c r="E38" s="45">
        <v>45</v>
      </c>
      <c r="F38" s="46">
        <v>0.62219999999999998</v>
      </c>
      <c r="G38" s="75">
        <f t="shared" si="1"/>
        <v>27.998999999999999</v>
      </c>
      <c r="H38" s="45">
        <v>7</v>
      </c>
      <c r="I38" s="45">
        <v>15</v>
      </c>
      <c r="J38" s="47">
        <v>22</v>
      </c>
      <c r="K38" s="46">
        <v>0.31819999999999998</v>
      </c>
      <c r="L38" s="75">
        <f t="shared" si="2"/>
        <v>7.0004</v>
      </c>
      <c r="M38" s="45">
        <v>35</v>
      </c>
      <c r="N38" s="48">
        <v>32</v>
      </c>
      <c r="O38" s="49">
        <v>67</v>
      </c>
      <c r="P38" s="50">
        <v>0.52239999999999998</v>
      </c>
      <c r="Q38" s="75">
        <f t="shared" si="0"/>
        <v>35.000799999999998</v>
      </c>
    </row>
    <row r="39" spans="1:17" ht="25.5" customHeight="1">
      <c r="A39" s="43">
        <v>37</v>
      </c>
      <c r="B39" s="44" t="s">
        <v>172</v>
      </c>
      <c r="C39" s="45">
        <v>5</v>
      </c>
      <c r="D39" s="45">
        <v>1</v>
      </c>
      <c r="E39" s="45">
        <v>6</v>
      </c>
      <c r="F39" s="46">
        <v>0.83330000000000004</v>
      </c>
      <c r="G39" s="75">
        <f t="shared" si="1"/>
        <v>4.9998000000000005</v>
      </c>
      <c r="H39" s="45">
        <v>2</v>
      </c>
      <c r="I39" s="45">
        <v>1</v>
      </c>
      <c r="J39" s="47">
        <v>3</v>
      </c>
      <c r="K39" s="46">
        <v>0.66669999999999996</v>
      </c>
      <c r="L39" s="75">
        <f t="shared" si="2"/>
        <v>2.0000999999999998</v>
      </c>
      <c r="M39" s="45">
        <v>7</v>
      </c>
      <c r="N39" s="48">
        <v>2</v>
      </c>
      <c r="O39" s="49">
        <v>9</v>
      </c>
      <c r="P39" s="50">
        <v>0.77780000000000005</v>
      </c>
      <c r="Q39" s="75">
        <f t="shared" si="0"/>
        <v>7.0002000000000004</v>
      </c>
    </row>
    <row r="40" spans="1:17" ht="25.5" customHeight="1">
      <c r="A40" s="43">
        <v>38</v>
      </c>
      <c r="B40" s="44" t="s">
        <v>173</v>
      </c>
      <c r="C40" s="45">
        <v>5</v>
      </c>
      <c r="D40" s="45">
        <v>12</v>
      </c>
      <c r="E40" s="45">
        <v>17</v>
      </c>
      <c r="F40" s="46">
        <v>0.29409999999999997</v>
      </c>
      <c r="G40" s="75">
        <f t="shared" si="1"/>
        <v>4.9996999999999998</v>
      </c>
      <c r="H40" s="45">
        <v>4</v>
      </c>
      <c r="I40" s="45">
        <v>2</v>
      </c>
      <c r="J40" s="47">
        <v>6</v>
      </c>
      <c r="K40" s="46">
        <v>0.66669999999999996</v>
      </c>
      <c r="L40" s="75">
        <f t="shared" si="2"/>
        <v>4.0001999999999995</v>
      </c>
      <c r="M40" s="45">
        <v>9</v>
      </c>
      <c r="N40" s="48">
        <v>14</v>
      </c>
      <c r="O40" s="49">
        <v>23</v>
      </c>
      <c r="P40" s="50">
        <v>0.39129999999999998</v>
      </c>
      <c r="Q40" s="75">
        <f t="shared" si="0"/>
        <v>8.9999000000000002</v>
      </c>
    </row>
    <row r="41" spans="1:17" ht="25.5" customHeight="1">
      <c r="A41" s="43">
        <v>39</v>
      </c>
      <c r="B41" s="44" t="s">
        <v>174</v>
      </c>
      <c r="C41" s="45">
        <v>0</v>
      </c>
      <c r="D41" s="45">
        <v>3</v>
      </c>
      <c r="E41" s="45">
        <v>3</v>
      </c>
      <c r="F41" s="46">
        <v>0</v>
      </c>
      <c r="G41" s="75">
        <f t="shared" si="1"/>
        <v>0</v>
      </c>
      <c r="H41" s="45">
        <v>0</v>
      </c>
      <c r="I41" s="45">
        <v>3</v>
      </c>
      <c r="J41" s="47">
        <v>3</v>
      </c>
      <c r="K41" s="46">
        <v>0</v>
      </c>
      <c r="L41" s="75">
        <f t="shared" si="2"/>
        <v>0</v>
      </c>
      <c r="M41" s="45">
        <v>0</v>
      </c>
      <c r="N41" s="48">
        <v>6</v>
      </c>
      <c r="O41" s="49">
        <v>6</v>
      </c>
      <c r="P41" s="50">
        <v>0</v>
      </c>
      <c r="Q41" s="75">
        <f t="shared" si="0"/>
        <v>0</v>
      </c>
    </row>
    <row r="42" spans="1:17" ht="25.5" customHeight="1">
      <c r="A42" s="43">
        <v>40</v>
      </c>
      <c r="B42" s="44" t="s">
        <v>175</v>
      </c>
      <c r="C42" s="45">
        <v>3</v>
      </c>
      <c r="D42" s="45">
        <v>14</v>
      </c>
      <c r="E42" s="45">
        <v>17</v>
      </c>
      <c r="F42" s="46">
        <v>0.17649999999999999</v>
      </c>
      <c r="G42" s="75">
        <f t="shared" si="1"/>
        <v>3.0004999999999997</v>
      </c>
      <c r="H42" s="45">
        <v>4</v>
      </c>
      <c r="I42" s="45">
        <v>11</v>
      </c>
      <c r="J42" s="47">
        <v>15</v>
      </c>
      <c r="K42" s="46">
        <v>0.26669999999999999</v>
      </c>
      <c r="L42" s="75">
        <f t="shared" si="2"/>
        <v>4.0004999999999997</v>
      </c>
      <c r="M42" s="45">
        <v>7</v>
      </c>
      <c r="N42" s="48">
        <v>25</v>
      </c>
      <c r="O42" s="49">
        <v>32</v>
      </c>
      <c r="P42" s="50">
        <v>0.21879999999999999</v>
      </c>
      <c r="Q42" s="75">
        <f t="shared" si="0"/>
        <v>7.0015999999999998</v>
      </c>
    </row>
    <row r="43" spans="1:17" ht="25.35" customHeight="1">
      <c r="A43" s="43">
        <v>41</v>
      </c>
      <c r="B43" s="44" t="s">
        <v>176</v>
      </c>
      <c r="C43" s="45">
        <v>9</v>
      </c>
      <c r="D43" s="45">
        <v>5</v>
      </c>
      <c r="E43" s="45">
        <v>14</v>
      </c>
      <c r="F43" s="46">
        <v>0.64290000000000003</v>
      </c>
      <c r="G43" s="75">
        <f t="shared" si="1"/>
        <v>9.0006000000000004</v>
      </c>
      <c r="H43" s="45">
        <v>3</v>
      </c>
      <c r="I43" s="45">
        <v>5</v>
      </c>
      <c r="J43" s="47">
        <v>8</v>
      </c>
      <c r="K43" s="46">
        <v>0.375</v>
      </c>
      <c r="L43" s="75">
        <f t="shared" si="2"/>
        <v>3</v>
      </c>
      <c r="M43" s="45">
        <v>12</v>
      </c>
      <c r="N43" s="48">
        <v>10</v>
      </c>
      <c r="O43" s="49">
        <v>22</v>
      </c>
      <c r="P43" s="50">
        <v>0.54549999999999998</v>
      </c>
      <c r="Q43" s="75">
        <f t="shared" si="0"/>
        <v>12.000999999999999</v>
      </c>
    </row>
    <row r="44" spans="1:17" ht="25.5" customHeight="1">
      <c r="A44" s="43">
        <v>42</v>
      </c>
      <c r="B44" s="44" t="s">
        <v>177</v>
      </c>
      <c r="C44" s="45">
        <v>28</v>
      </c>
      <c r="D44" s="45">
        <v>5</v>
      </c>
      <c r="E44" s="45">
        <v>33</v>
      </c>
      <c r="F44" s="46">
        <v>0.84850000000000003</v>
      </c>
      <c r="G44" s="75">
        <f t="shared" si="1"/>
        <v>28.000500000000002</v>
      </c>
      <c r="H44" s="45">
        <v>9</v>
      </c>
      <c r="I44" s="45">
        <v>2</v>
      </c>
      <c r="J44" s="47">
        <v>11</v>
      </c>
      <c r="K44" s="46">
        <v>0.81820000000000004</v>
      </c>
      <c r="L44" s="75">
        <f t="shared" si="2"/>
        <v>9.0001999999999995</v>
      </c>
      <c r="M44" s="45">
        <v>37</v>
      </c>
      <c r="N44" s="48">
        <v>7</v>
      </c>
      <c r="O44" s="49">
        <v>44</v>
      </c>
      <c r="P44" s="50">
        <v>0.84089999999999998</v>
      </c>
      <c r="Q44" s="75">
        <f t="shared" si="0"/>
        <v>36.999600000000001</v>
      </c>
    </row>
    <row r="45" spans="1:17" ht="25.5" customHeight="1">
      <c r="A45" s="43">
        <v>43</v>
      </c>
      <c r="B45" s="44" t="s">
        <v>178</v>
      </c>
      <c r="C45" s="45">
        <v>0</v>
      </c>
      <c r="D45" s="45">
        <v>0</v>
      </c>
      <c r="E45" s="45">
        <v>0</v>
      </c>
      <c r="F45" s="46">
        <v>0</v>
      </c>
      <c r="G45" s="75">
        <f t="shared" si="1"/>
        <v>0</v>
      </c>
      <c r="H45" s="45">
        <v>1</v>
      </c>
      <c r="I45" s="45">
        <v>0</v>
      </c>
      <c r="J45" s="47">
        <v>1</v>
      </c>
      <c r="K45" s="46">
        <v>1</v>
      </c>
      <c r="L45" s="75">
        <f t="shared" si="2"/>
        <v>1</v>
      </c>
      <c r="M45" s="45">
        <v>1</v>
      </c>
      <c r="N45" s="48">
        <v>0</v>
      </c>
      <c r="O45" s="49">
        <v>1</v>
      </c>
      <c r="P45" s="50">
        <v>1</v>
      </c>
      <c r="Q45" s="75">
        <f t="shared" si="0"/>
        <v>1</v>
      </c>
    </row>
    <row r="46" spans="1:17" ht="25.5" customHeight="1">
      <c r="A46" s="43">
        <v>44</v>
      </c>
      <c r="B46" s="44" t="s">
        <v>179</v>
      </c>
      <c r="C46" s="45">
        <v>7</v>
      </c>
      <c r="D46" s="45">
        <v>3</v>
      </c>
      <c r="E46" s="45">
        <v>10</v>
      </c>
      <c r="F46" s="46">
        <v>0.7</v>
      </c>
      <c r="G46" s="75">
        <f t="shared" si="1"/>
        <v>7</v>
      </c>
      <c r="H46" s="45">
        <v>2</v>
      </c>
      <c r="I46" s="45">
        <v>0</v>
      </c>
      <c r="J46" s="47">
        <v>2</v>
      </c>
      <c r="K46" s="46">
        <v>1</v>
      </c>
      <c r="L46" s="75">
        <f t="shared" si="2"/>
        <v>2</v>
      </c>
      <c r="M46" s="45">
        <v>9</v>
      </c>
      <c r="N46" s="48">
        <v>3</v>
      </c>
      <c r="O46" s="49">
        <v>12</v>
      </c>
      <c r="P46" s="50">
        <v>0.75</v>
      </c>
      <c r="Q46" s="75">
        <f t="shared" si="0"/>
        <v>9</v>
      </c>
    </row>
    <row r="47" spans="1:17" ht="25.35" customHeight="1">
      <c r="A47" s="43">
        <v>45</v>
      </c>
      <c r="B47" s="44" t="s">
        <v>180</v>
      </c>
      <c r="C47" s="45">
        <v>1</v>
      </c>
      <c r="D47" s="45">
        <v>2</v>
      </c>
      <c r="E47" s="45">
        <v>3</v>
      </c>
      <c r="F47" s="46">
        <v>0.33329999999999999</v>
      </c>
      <c r="G47" s="75">
        <f t="shared" si="1"/>
        <v>0.99990000000000001</v>
      </c>
      <c r="H47" s="45">
        <v>3</v>
      </c>
      <c r="I47" s="45">
        <v>2</v>
      </c>
      <c r="J47" s="47">
        <v>5</v>
      </c>
      <c r="K47" s="46">
        <v>0.6</v>
      </c>
      <c r="L47" s="75">
        <f t="shared" si="2"/>
        <v>3</v>
      </c>
      <c r="M47" s="45">
        <v>4</v>
      </c>
      <c r="N47" s="48">
        <v>4</v>
      </c>
      <c r="O47" s="49">
        <v>8</v>
      </c>
      <c r="P47" s="50">
        <v>0.5</v>
      </c>
      <c r="Q47" s="75">
        <f t="shared" si="0"/>
        <v>4</v>
      </c>
    </row>
    <row r="48" spans="1:17" ht="25.5" customHeight="1">
      <c r="A48" s="43">
        <v>46</v>
      </c>
      <c r="B48" s="44" t="s">
        <v>181</v>
      </c>
      <c r="C48" s="45">
        <v>27</v>
      </c>
      <c r="D48" s="45">
        <v>11</v>
      </c>
      <c r="E48" s="45">
        <v>38</v>
      </c>
      <c r="F48" s="46">
        <v>0.71050000000000002</v>
      </c>
      <c r="G48" s="75">
        <f t="shared" si="1"/>
        <v>26.999000000000002</v>
      </c>
      <c r="H48" s="45">
        <v>4</v>
      </c>
      <c r="I48" s="45">
        <v>16</v>
      </c>
      <c r="J48" s="47">
        <v>20</v>
      </c>
      <c r="K48" s="46">
        <v>0.2</v>
      </c>
      <c r="L48" s="75">
        <f t="shared" si="2"/>
        <v>4</v>
      </c>
      <c r="M48" s="45">
        <v>31</v>
      </c>
      <c r="N48" s="48">
        <v>27</v>
      </c>
      <c r="O48" s="49">
        <v>58</v>
      </c>
      <c r="P48" s="50">
        <v>0.53449999999999998</v>
      </c>
      <c r="Q48" s="75">
        <f t="shared" si="0"/>
        <v>31.000999999999998</v>
      </c>
    </row>
    <row r="49" spans="1:17" ht="25.5" customHeight="1">
      <c r="A49" s="43">
        <v>47</v>
      </c>
      <c r="B49" s="44" t="s">
        <v>182</v>
      </c>
      <c r="C49" s="45">
        <v>1</v>
      </c>
      <c r="D49" s="45">
        <v>1</v>
      </c>
      <c r="E49" s="45">
        <v>2</v>
      </c>
      <c r="F49" s="46">
        <v>0.5</v>
      </c>
      <c r="G49" s="75">
        <f t="shared" si="1"/>
        <v>1</v>
      </c>
      <c r="H49" s="45">
        <v>1</v>
      </c>
      <c r="I49" s="45">
        <v>1</v>
      </c>
      <c r="J49" s="47">
        <v>2</v>
      </c>
      <c r="K49" s="46">
        <v>0.5</v>
      </c>
      <c r="L49" s="75">
        <f t="shared" si="2"/>
        <v>1</v>
      </c>
      <c r="M49" s="45">
        <v>2</v>
      </c>
      <c r="N49" s="48">
        <v>2</v>
      </c>
      <c r="O49" s="49">
        <v>4</v>
      </c>
      <c r="P49" s="50">
        <v>0.5</v>
      </c>
      <c r="Q49" s="75">
        <f t="shared" si="0"/>
        <v>2</v>
      </c>
    </row>
    <row r="50" spans="1:17" ht="25.5" customHeight="1">
      <c r="A50" s="43">
        <v>48</v>
      </c>
      <c r="B50" s="44" t="s">
        <v>183</v>
      </c>
      <c r="C50" s="45">
        <v>8</v>
      </c>
      <c r="D50" s="45">
        <v>2</v>
      </c>
      <c r="E50" s="45">
        <v>10</v>
      </c>
      <c r="F50" s="46">
        <v>0.8</v>
      </c>
      <c r="G50" s="75">
        <f t="shared" si="1"/>
        <v>8</v>
      </c>
      <c r="H50" s="45">
        <v>1</v>
      </c>
      <c r="I50" s="45">
        <v>3</v>
      </c>
      <c r="J50" s="47">
        <v>4</v>
      </c>
      <c r="K50" s="46">
        <v>0.25</v>
      </c>
      <c r="L50" s="75">
        <f t="shared" si="2"/>
        <v>1</v>
      </c>
      <c r="M50" s="45">
        <v>9</v>
      </c>
      <c r="N50" s="48">
        <v>5</v>
      </c>
      <c r="O50" s="49">
        <v>14</v>
      </c>
      <c r="P50" s="50">
        <v>0.64290000000000003</v>
      </c>
      <c r="Q50" s="75">
        <f t="shared" si="0"/>
        <v>9.0006000000000004</v>
      </c>
    </row>
    <row r="51" spans="1:17" ht="25.5" customHeight="1">
      <c r="A51" s="43">
        <v>49</v>
      </c>
      <c r="B51" s="44" t="s">
        <v>184</v>
      </c>
      <c r="C51" s="45">
        <v>10</v>
      </c>
      <c r="D51" s="45">
        <v>3</v>
      </c>
      <c r="E51" s="45">
        <v>13</v>
      </c>
      <c r="F51" s="46">
        <v>0.76919999999999999</v>
      </c>
      <c r="G51" s="75">
        <f t="shared" si="1"/>
        <v>9.9995999999999992</v>
      </c>
      <c r="H51" s="45">
        <v>3</v>
      </c>
      <c r="I51" s="45">
        <v>2</v>
      </c>
      <c r="J51" s="47">
        <v>5</v>
      </c>
      <c r="K51" s="46">
        <v>0.6</v>
      </c>
      <c r="L51" s="75">
        <f t="shared" si="2"/>
        <v>3</v>
      </c>
      <c r="M51" s="45">
        <v>13</v>
      </c>
      <c r="N51" s="48">
        <v>5</v>
      </c>
      <c r="O51" s="49">
        <v>18</v>
      </c>
      <c r="P51" s="50">
        <v>0.72219999999999995</v>
      </c>
      <c r="Q51" s="75">
        <f t="shared" si="0"/>
        <v>12.999599999999999</v>
      </c>
    </row>
    <row r="52" spans="1:17" ht="25.5" customHeight="1">
      <c r="A52" s="43">
        <v>50</v>
      </c>
      <c r="B52" s="31" t="s">
        <v>185</v>
      </c>
      <c r="C52" s="45">
        <v>19</v>
      </c>
      <c r="D52" s="45">
        <v>9</v>
      </c>
      <c r="E52" s="45">
        <v>28</v>
      </c>
      <c r="F52" s="46">
        <v>0.67859999999999998</v>
      </c>
      <c r="G52" s="75">
        <f t="shared" si="1"/>
        <v>19.000799999999998</v>
      </c>
      <c r="H52" s="45">
        <v>5</v>
      </c>
      <c r="I52" s="45">
        <v>12</v>
      </c>
      <c r="J52" s="47">
        <v>17</v>
      </c>
      <c r="K52" s="46">
        <v>0.29409999999999997</v>
      </c>
      <c r="L52" s="75">
        <f t="shared" si="2"/>
        <v>4.9996999999999998</v>
      </c>
      <c r="M52" s="45">
        <v>24</v>
      </c>
      <c r="N52" s="48">
        <v>21</v>
      </c>
      <c r="O52" s="49">
        <v>45</v>
      </c>
      <c r="P52" s="50">
        <v>0.5333</v>
      </c>
      <c r="Q52" s="75">
        <f t="shared" si="0"/>
        <v>23.9985</v>
      </c>
    </row>
    <row r="53" spans="1:17" ht="25.5" customHeight="1">
      <c r="A53" s="43">
        <v>51</v>
      </c>
      <c r="B53" s="44" t="s">
        <v>186</v>
      </c>
      <c r="C53" s="45">
        <v>4</v>
      </c>
      <c r="D53" s="45">
        <v>6</v>
      </c>
      <c r="E53" s="45">
        <v>10</v>
      </c>
      <c r="F53" s="46">
        <v>0.4</v>
      </c>
      <c r="G53" s="75">
        <f t="shared" si="1"/>
        <v>4</v>
      </c>
      <c r="H53" s="45">
        <v>4</v>
      </c>
      <c r="I53" s="45">
        <v>3</v>
      </c>
      <c r="J53" s="47">
        <v>7</v>
      </c>
      <c r="K53" s="46">
        <v>0.57140000000000002</v>
      </c>
      <c r="L53" s="75">
        <f t="shared" si="2"/>
        <v>3.9998</v>
      </c>
      <c r="M53" s="45">
        <v>8</v>
      </c>
      <c r="N53" s="48">
        <v>9</v>
      </c>
      <c r="O53" s="49">
        <v>17</v>
      </c>
      <c r="P53" s="50">
        <v>0.47060000000000002</v>
      </c>
      <c r="Q53" s="75">
        <f t="shared" si="0"/>
        <v>8.0001999999999995</v>
      </c>
    </row>
    <row r="54" spans="1:17" ht="25.5" customHeight="1">
      <c r="A54" s="43">
        <v>52</v>
      </c>
      <c r="B54" s="44" t="s">
        <v>187</v>
      </c>
      <c r="C54" s="45">
        <v>42</v>
      </c>
      <c r="D54" s="45">
        <v>3</v>
      </c>
      <c r="E54" s="45">
        <v>45</v>
      </c>
      <c r="F54" s="46">
        <v>0.93330000000000002</v>
      </c>
      <c r="G54" s="75">
        <f t="shared" si="1"/>
        <v>41.9985</v>
      </c>
      <c r="H54" s="45">
        <v>2</v>
      </c>
      <c r="I54" s="45">
        <v>0</v>
      </c>
      <c r="J54" s="47">
        <v>2</v>
      </c>
      <c r="K54" s="46">
        <v>1</v>
      </c>
      <c r="L54" s="75">
        <f t="shared" si="2"/>
        <v>2</v>
      </c>
      <c r="M54" s="45">
        <v>44</v>
      </c>
      <c r="N54" s="48">
        <v>3</v>
      </c>
      <c r="O54" s="49">
        <v>47</v>
      </c>
      <c r="P54" s="50">
        <v>0.93620000000000003</v>
      </c>
      <c r="Q54" s="75">
        <f t="shared" si="0"/>
        <v>44.001400000000004</v>
      </c>
    </row>
    <row r="55" spans="1:17" ht="25.5" customHeight="1">
      <c r="A55" s="43">
        <v>53</v>
      </c>
      <c r="B55" s="44" t="s">
        <v>188</v>
      </c>
      <c r="C55" s="45">
        <v>1</v>
      </c>
      <c r="D55" s="45">
        <v>0</v>
      </c>
      <c r="E55" s="45">
        <v>1</v>
      </c>
      <c r="F55" s="46">
        <v>1</v>
      </c>
      <c r="G55" s="75">
        <f t="shared" si="1"/>
        <v>1</v>
      </c>
      <c r="H55" s="45">
        <v>0</v>
      </c>
      <c r="I55" s="45">
        <v>0</v>
      </c>
      <c r="J55" s="47">
        <v>0</v>
      </c>
      <c r="K55" s="46">
        <v>0</v>
      </c>
      <c r="L55" s="75">
        <f t="shared" si="2"/>
        <v>0</v>
      </c>
      <c r="M55" s="45">
        <v>1</v>
      </c>
      <c r="N55" s="48">
        <v>0</v>
      </c>
      <c r="O55" s="49">
        <v>1</v>
      </c>
      <c r="P55" s="50">
        <v>1</v>
      </c>
      <c r="Q55" s="75">
        <f t="shared" si="0"/>
        <v>1</v>
      </c>
    </row>
    <row r="56" spans="1:17" ht="25.5" customHeight="1">
      <c r="A56" s="43">
        <v>54</v>
      </c>
      <c r="B56" s="44" t="s">
        <v>189</v>
      </c>
      <c r="C56" s="45">
        <v>54</v>
      </c>
      <c r="D56" s="45">
        <v>3</v>
      </c>
      <c r="E56" s="45">
        <v>57</v>
      </c>
      <c r="F56" s="46">
        <v>0.94740000000000002</v>
      </c>
      <c r="G56" s="75">
        <f t="shared" si="1"/>
        <v>54.001800000000003</v>
      </c>
      <c r="H56" s="45">
        <v>3</v>
      </c>
      <c r="I56" s="45">
        <v>8</v>
      </c>
      <c r="J56" s="47">
        <v>11</v>
      </c>
      <c r="K56" s="46">
        <v>0.2727</v>
      </c>
      <c r="L56" s="75">
        <f t="shared" si="2"/>
        <v>2.9996999999999998</v>
      </c>
      <c r="M56" s="45">
        <v>57</v>
      </c>
      <c r="N56" s="48">
        <v>11</v>
      </c>
      <c r="O56" s="49">
        <v>68</v>
      </c>
      <c r="P56" s="50">
        <v>0.83819999999999995</v>
      </c>
      <c r="Q56" s="75">
        <f t="shared" si="0"/>
        <v>56.997599999999998</v>
      </c>
    </row>
    <row r="57" spans="1:17" ht="25.5" customHeight="1">
      <c r="A57" s="43">
        <v>55</v>
      </c>
      <c r="B57" s="44" t="s">
        <v>190</v>
      </c>
      <c r="C57" s="45">
        <v>11</v>
      </c>
      <c r="D57" s="45">
        <v>13</v>
      </c>
      <c r="E57" s="45">
        <v>24</v>
      </c>
      <c r="F57" s="46">
        <v>0.45829999999999999</v>
      </c>
      <c r="G57" s="75">
        <f t="shared" si="1"/>
        <v>10.9992</v>
      </c>
      <c r="H57" s="45">
        <v>2</v>
      </c>
      <c r="I57" s="45">
        <v>3</v>
      </c>
      <c r="J57" s="47">
        <v>5</v>
      </c>
      <c r="K57" s="46">
        <v>0.4</v>
      </c>
      <c r="L57" s="75">
        <f t="shared" si="2"/>
        <v>2</v>
      </c>
      <c r="M57" s="45">
        <v>13</v>
      </c>
      <c r="N57" s="48">
        <v>16</v>
      </c>
      <c r="O57" s="49">
        <v>29</v>
      </c>
      <c r="P57" s="50">
        <v>0.44829999999999998</v>
      </c>
      <c r="Q57" s="75">
        <f t="shared" si="0"/>
        <v>13.0007</v>
      </c>
    </row>
    <row r="58" spans="1:17" ht="25.5" customHeight="1">
      <c r="A58" s="43">
        <v>56</v>
      </c>
      <c r="B58" s="44" t="s">
        <v>191</v>
      </c>
      <c r="C58" s="45">
        <v>2</v>
      </c>
      <c r="D58" s="45">
        <v>0</v>
      </c>
      <c r="E58" s="45">
        <v>2</v>
      </c>
      <c r="F58" s="46">
        <v>1</v>
      </c>
      <c r="G58" s="75">
        <f t="shared" si="1"/>
        <v>2</v>
      </c>
      <c r="H58" s="45">
        <v>2</v>
      </c>
      <c r="I58" s="45">
        <v>3</v>
      </c>
      <c r="J58" s="47">
        <v>5</v>
      </c>
      <c r="K58" s="46">
        <v>0.4</v>
      </c>
      <c r="L58" s="75">
        <f t="shared" si="2"/>
        <v>2</v>
      </c>
      <c r="M58" s="45">
        <v>4</v>
      </c>
      <c r="N58" s="48">
        <v>3</v>
      </c>
      <c r="O58" s="49">
        <v>7</v>
      </c>
      <c r="P58" s="50">
        <v>0.57140000000000002</v>
      </c>
      <c r="Q58" s="75">
        <f t="shared" si="0"/>
        <v>3.9998</v>
      </c>
    </row>
    <row r="59" spans="1:17" ht="25.5" customHeight="1">
      <c r="A59" s="43">
        <v>57</v>
      </c>
      <c r="B59" s="44" t="s">
        <v>192</v>
      </c>
      <c r="C59" s="45">
        <v>26</v>
      </c>
      <c r="D59" s="45">
        <v>5</v>
      </c>
      <c r="E59" s="45">
        <v>31</v>
      </c>
      <c r="F59" s="46">
        <v>0.8387</v>
      </c>
      <c r="G59" s="75">
        <f t="shared" si="1"/>
        <v>25.999700000000001</v>
      </c>
      <c r="H59" s="45">
        <v>2</v>
      </c>
      <c r="I59" s="45">
        <v>2</v>
      </c>
      <c r="J59" s="47">
        <v>4</v>
      </c>
      <c r="K59" s="46">
        <v>0.5</v>
      </c>
      <c r="L59" s="75">
        <f t="shared" si="2"/>
        <v>2</v>
      </c>
      <c r="M59" s="45">
        <v>28</v>
      </c>
      <c r="N59" s="48">
        <v>7</v>
      </c>
      <c r="O59" s="49">
        <v>35</v>
      </c>
      <c r="P59" s="50">
        <v>0.8</v>
      </c>
      <c r="Q59" s="75">
        <f t="shared" si="0"/>
        <v>28</v>
      </c>
    </row>
    <row r="60" spans="1:17" ht="25.5" customHeight="1">
      <c r="A60" s="43">
        <v>58</v>
      </c>
      <c r="B60" s="44" t="s">
        <v>193</v>
      </c>
      <c r="C60" s="45">
        <v>116</v>
      </c>
      <c r="D60" s="45">
        <v>13</v>
      </c>
      <c r="E60" s="45">
        <v>129</v>
      </c>
      <c r="F60" s="46">
        <v>0.8992</v>
      </c>
      <c r="G60" s="75">
        <f t="shared" si="1"/>
        <v>115.99679999999999</v>
      </c>
      <c r="H60" s="45">
        <v>10</v>
      </c>
      <c r="I60" s="45">
        <v>10</v>
      </c>
      <c r="J60" s="47">
        <v>20</v>
      </c>
      <c r="K60" s="46">
        <v>0.5</v>
      </c>
      <c r="L60" s="75">
        <f t="shared" si="2"/>
        <v>10</v>
      </c>
      <c r="M60" s="45">
        <v>126</v>
      </c>
      <c r="N60" s="48">
        <v>23</v>
      </c>
      <c r="O60" s="49">
        <v>149</v>
      </c>
      <c r="P60" s="50">
        <v>0.84560000000000002</v>
      </c>
      <c r="Q60" s="75">
        <f t="shared" si="0"/>
        <v>125.9944</v>
      </c>
    </row>
    <row r="61" spans="1:17" ht="25.35" customHeight="1">
      <c r="A61" s="43">
        <v>59</v>
      </c>
      <c r="B61" s="44" t="s">
        <v>194</v>
      </c>
      <c r="C61" s="45">
        <v>13</v>
      </c>
      <c r="D61" s="45">
        <v>3</v>
      </c>
      <c r="E61" s="45">
        <v>16</v>
      </c>
      <c r="F61" s="46">
        <v>0.8125</v>
      </c>
      <c r="G61" s="75">
        <f t="shared" si="1"/>
        <v>13</v>
      </c>
      <c r="H61" s="45">
        <v>0</v>
      </c>
      <c r="I61" s="45">
        <v>3</v>
      </c>
      <c r="J61" s="47">
        <v>3</v>
      </c>
      <c r="K61" s="46">
        <v>0</v>
      </c>
      <c r="L61" s="75">
        <f t="shared" si="2"/>
        <v>0</v>
      </c>
      <c r="M61" s="45">
        <v>13</v>
      </c>
      <c r="N61" s="48">
        <v>6</v>
      </c>
      <c r="O61" s="49">
        <v>19</v>
      </c>
      <c r="P61" s="50">
        <v>0.68420000000000003</v>
      </c>
      <c r="Q61" s="75">
        <f t="shared" si="0"/>
        <v>12.9998</v>
      </c>
    </row>
    <row r="62" spans="1:17" ht="25.5" customHeight="1">
      <c r="A62" s="43">
        <v>60</v>
      </c>
      <c r="B62" s="44" t="s">
        <v>195</v>
      </c>
      <c r="C62" s="45">
        <v>7</v>
      </c>
      <c r="D62" s="45">
        <v>0</v>
      </c>
      <c r="E62" s="45">
        <v>7</v>
      </c>
      <c r="F62" s="46">
        <v>1</v>
      </c>
      <c r="G62" s="75">
        <f t="shared" si="1"/>
        <v>7</v>
      </c>
      <c r="H62" s="45">
        <v>0</v>
      </c>
      <c r="I62" s="45">
        <v>0</v>
      </c>
      <c r="J62" s="47">
        <v>0</v>
      </c>
      <c r="K62" s="46">
        <v>0</v>
      </c>
      <c r="L62" s="75">
        <f t="shared" si="2"/>
        <v>0</v>
      </c>
      <c r="M62" s="45">
        <v>7</v>
      </c>
      <c r="N62" s="48">
        <v>0</v>
      </c>
      <c r="O62" s="49">
        <v>7</v>
      </c>
      <c r="P62" s="50">
        <v>1</v>
      </c>
      <c r="Q62" s="75">
        <f t="shared" si="0"/>
        <v>7</v>
      </c>
    </row>
    <row r="63" spans="1:17" ht="25.5" customHeight="1">
      <c r="A63" s="43">
        <v>61</v>
      </c>
      <c r="B63" s="44" t="s">
        <v>196</v>
      </c>
      <c r="C63" s="45">
        <v>8</v>
      </c>
      <c r="D63" s="45">
        <v>13</v>
      </c>
      <c r="E63" s="45">
        <v>21</v>
      </c>
      <c r="F63" s="46">
        <v>0.38100000000000001</v>
      </c>
      <c r="G63" s="75">
        <f t="shared" si="1"/>
        <v>8.0009999999999994</v>
      </c>
      <c r="H63" s="45">
        <v>9</v>
      </c>
      <c r="I63" s="45">
        <v>17</v>
      </c>
      <c r="J63" s="47">
        <v>26</v>
      </c>
      <c r="K63" s="46">
        <v>0.34620000000000001</v>
      </c>
      <c r="L63" s="75">
        <f t="shared" si="2"/>
        <v>9.0012000000000008</v>
      </c>
      <c r="M63" s="45">
        <v>17</v>
      </c>
      <c r="N63" s="48">
        <v>30</v>
      </c>
      <c r="O63" s="49">
        <v>47</v>
      </c>
      <c r="P63" s="50">
        <v>0.36170000000000002</v>
      </c>
      <c r="Q63" s="75">
        <f t="shared" si="0"/>
        <v>16.9999</v>
      </c>
    </row>
    <row r="64" spans="1:17" ht="25.5" customHeight="1">
      <c r="A64" s="43">
        <v>62</v>
      </c>
      <c r="B64" s="44" t="s">
        <v>197</v>
      </c>
      <c r="C64" s="45">
        <v>0</v>
      </c>
      <c r="D64" s="45">
        <v>0</v>
      </c>
      <c r="E64" s="45">
        <v>0</v>
      </c>
      <c r="F64" s="46">
        <v>0</v>
      </c>
      <c r="G64" s="75">
        <f t="shared" si="1"/>
        <v>0</v>
      </c>
      <c r="H64" s="45">
        <v>0</v>
      </c>
      <c r="I64" s="45">
        <v>1</v>
      </c>
      <c r="J64" s="47">
        <v>1</v>
      </c>
      <c r="K64" s="46">
        <v>0</v>
      </c>
      <c r="L64" s="75">
        <f t="shared" si="2"/>
        <v>0</v>
      </c>
      <c r="M64" s="45">
        <v>0</v>
      </c>
      <c r="N64" s="48">
        <v>1</v>
      </c>
      <c r="O64" s="49">
        <v>1</v>
      </c>
      <c r="P64" s="50">
        <v>0</v>
      </c>
      <c r="Q64" s="75">
        <f t="shared" si="0"/>
        <v>0</v>
      </c>
    </row>
    <row r="65" spans="1:17" ht="25.35" customHeight="1">
      <c r="A65" s="43">
        <v>63</v>
      </c>
      <c r="B65" s="31" t="s">
        <v>198</v>
      </c>
      <c r="C65" s="45">
        <v>0</v>
      </c>
      <c r="D65" s="45">
        <v>0</v>
      </c>
      <c r="E65" s="45">
        <v>0</v>
      </c>
      <c r="F65" s="46">
        <v>0</v>
      </c>
      <c r="G65" s="75">
        <f t="shared" si="1"/>
        <v>0</v>
      </c>
      <c r="H65" s="45">
        <v>0</v>
      </c>
      <c r="I65" s="45">
        <v>1</v>
      </c>
      <c r="J65" s="47">
        <v>1</v>
      </c>
      <c r="K65" s="46">
        <v>0</v>
      </c>
      <c r="L65" s="75">
        <f t="shared" si="2"/>
        <v>0</v>
      </c>
      <c r="M65" s="45">
        <v>0</v>
      </c>
      <c r="N65" s="48">
        <v>1</v>
      </c>
      <c r="O65" s="49">
        <v>1</v>
      </c>
      <c r="P65" s="50">
        <v>0</v>
      </c>
      <c r="Q65" s="75">
        <f t="shared" si="0"/>
        <v>0</v>
      </c>
    </row>
    <row r="66" spans="1:17" ht="25.5" customHeight="1">
      <c r="A66" s="43">
        <v>64</v>
      </c>
      <c r="B66" s="44" t="s">
        <v>199</v>
      </c>
      <c r="C66" s="45">
        <v>7</v>
      </c>
      <c r="D66" s="45">
        <v>4</v>
      </c>
      <c r="E66" s="45">
        <v>11</v>
      </c>
      <c r="F66" s="46">
        <v>0.63639999999999997</v>
      </c>
      <c r="G66" s="75">
        <f t="shared" si="1"/>
        <v>7.0004</v>
      </c>
      <c r="H66" s="45">
        <v>0</v>
      </c>
      <c r="I66" s="45">
        <v>4</v>
      </c>
      <c r="J66" s="47">
        <v>4</v>
      </c>
      <c r="K66" s="46">
        <v>0</v>
      </c>
      <c r="L66" s="75">
        <f t="shared" si="2"/>
        <v>0</v>
      </c>
      <c r="M66" s="45">
        <v>7</v>
      </c>
      <c r="N66" s="48">
        <v>8</v>
      </c>
      <c r="O66" s="49">
        <v>15</v>
      </c>
      <c r="P66" s="50">
        <v>0.4667</v>
      </c>
      <c r="Q66" s="75">
        <f t="shared" si="0"/>
        <v>7.0004999999999997</v>
      </c>
    </row>
    <row r="67" spans="1:17" ht="25.5" customHeight="1">
      <c r="A67" s="43">
        <v>65</v>
      </c>
      <c r="B67" s="44" t="s">
        <v>200</v>
      </c>
      <c r="C67" s="45">
        <v>15</v>
      </c>
      <c r="D67" s="45">
        <v>7</v>
      </c>
      <c r="E67" s="45">
        <v>22</v>
      </c>
      <c r="F67" s="46">
        <v>0.68179999999999996</v>
      </c>
      <c r="G67" s="75">
        <f t="shared" si="1"/>
        <v>14.999599999999999</v>
      </c>
      <c r="H67" s="45">
        <v>9</v>
      </c>
      <c r="I67" s="45">
        <v>18</v>
      </c>
      <c r="J67" s="47">
        <v>27</v>
      </c>
      <c r="K67" s="46">
        <v>0.33329999999999999</v>
      </c>
      <c r="L67" s="75">
        <f t="shared" si="2"/>
        <v>8.9991000000000003</v>
      </c>
      <c r="M67" s="45">
        <v>24</v>
      </c>
      <c r="N67" s="48">
        <v>25</v>
      </c>
      <c r="O67" s="49">
        <v>49</v>
      </c>
      <c r="P67" s="50">
        <v>0.48980000000000001</v>
      </c>
      <c r="Q67" s="75">
        <f t="shared" ref="Q67:Q130" si="3">O67*P67</f>
        <v>24.0002</v>
      </c>
    </row>
    <row r="68" spans="1:17" ht="25.5" customHeight="1">
      <c r="A68" s="43">
        <v>66</v>
      </c>
      <c r="B68" s="44" t="s">
        <v>201</v>
      </c>
      <c r="C68" s="45">
        <v>17</v>
      </c>
      <c r="D68" s="45">
        <v>4</v>
      </c>
      <c r="E68" s="45">
        <v>21</v>
      </c>
      <c r="F68" s="46">
        <v>0.8095</v>
      </c>
      <c r="G68" s="75">
        <f t="shared" ref="G68:G131" si="4">E68*F68</f>
        <v>16.999500000000001</v>
      </c>
      <c r="H68" s="45">
        <v>5</v>
      </c>
      <c r="I68" s="45">
        <v>18</v>
      </c>
      <c r="J68" s="47">
        <v>23</v>
      </c>
      <c r="K68" s="46">
        <v>0.21740000000000001</v>
      </c>
      <c r="L68" s="75">
        <f t="shared" ref="L68:L131" si="5">J68*K68</f>
        <v>5.0002000000000004</v>
      </c>
      <c r="M68" s="45">
        <v>22</v>
      </c>
      <c r="N68" s="48">
        <v>22</v>
      </c>
      <c r="O68" s="49">
        <v>44</v>
      </c>
      <c r="P68" s="50">
        <v>0.5</v>
      </c>
      <c r="Q68" s="75">
        <f t="shared" si="3"/>
        <v>22</v>
      </c>
    </row>
    <row r="69" spans="1:17" ht="25.5" customHeight="1">
      <c r="A69" s="43">
        <v>67</v>
      </c>
      <c r="B69" s="44" t="s">
        <v>202</v>
      </c>
      <c r="C69" s="45">
        <v>39</v>
      </c>
      <c r="D69" s="45">
        <v>22</v>
      </c>
      <c r="E69" s="45">
        <v>61</v>
      </c>
      <c r="F69" s="46">
        <v>0.63929999999999998</v>
      </c>
      <c r="G69" s="75">
        <f t="shared" si="4"/>
        <v>38.997299999999996</v>
      </c>
      <c r="H69" s="45">
        <v>13</v>
      </c>
      <c r="I69" s="45">
        <v>26</v>
      </c>
      <c r="J69" s="47">
        <v>39</v>
      </c>
      <c r="K69" s="46">
        <v>0.33329999999999999</v>
      </c>
      <c r="L69" s="75">
        <f t="shared" si="5"/>
        <v>12.998699999999999</v>
      </c>
      <c r="M69" s="45">
        <v>52</v>
      </c>
      <c r="N69" s="48">
        <v>48</v>
      </c>
      <c r="O69" s="49">
        <v>100</v>
      </c>
      <c r="P69" s="50">
        <v>0.52</v>
      </c>
      <c r="Q69" s="75">
        <f t="shared" si="3"/>
        <v>52</v>
      </c>
    </row>
    <row r="70" spans="1:17" ht="25.5" customHeight="1">
      <c r="A70" s="43">
        <v>68</v>
      </c>
      <c r="B70" s="44" t="s">
        <v>203</v>
      </c>
      <c r="C70" s="45">
        <v>39</v>
      </c>
      <c r="D70" s="45">
        <v>2</v>
      </c>
      <c r="E70" s="45">
        <v>41</v>
      </c>
      <c r="F70" s="46">
        <v>0.95120000000000005</v>
      </c>
      <c r="G70" s="75">
        <f t="shared" si="4"/>
        <v>38.999200000000002</v>
      </c>
      <c r="H70" s="45">
        <v>4</v>
      </c>
      <c r="I70" s="45">
        <v>6</v>
      </c>
      <c r="J70" s="47">
        <v>10</v>
      </c>
      <c r="K70" s="46">
        <v>0.4</v>
      </c>
      <c r="L70" s="75">
        <f t="shared" si="5"/>
        <v>4</v>
      </c>
      <c r="M70" s="45">
        <v>43</v>
      </c>
      <c r="N70" s="48">
        <v>8</v>
      </c>
      <c r="O70" s="49">
        <v>51</v>
      </c>
      <c r="P70" s="50">
        <v>0.84309999999999996</v>
      </c>
      <c r="Q70" s="75">
        <f t="shared" si="3"/>
        <v>42.998100000000001</v>
      </c>
    </row>
    <row r="71" spans="1:17" ht="25.35" customHeight="1">
      <c r="A71" s="43">
        <v>69</v>
      </c>
      <c r="B71" s="44" t="s">
        <v>204</v>
      </c>
      <c r="C71" s="45">
        <v>2</v>
      </c>
      <c r="D71" s="45">
        <v>3</v>
      </c>
      <c r="E71" s="45">
        <v>5</v>
      </c>
      <c r="F71" s="46">
        <v>0.4</v>
      </c>
      <c r="G71" s="75">
        <f t="shared" si="4"/>
        <v>2</v>
      </c>
      <c r="H71" s="45">
        <v>3</v>
      </c>
      <c r="I71" s="45">
        <v>1</v>
      </c>
      <c r="J71" s="47">
        <v>4</v>
      </c>
      <c r="K71" s="46">
        <v>0.75</v>
      </c>
      <c r="L71" s="75">
        <f t="shared" si="5"/>
        <v>3</v>
      </c>
      <c r="M71" s="45">
        <v>5</v>
      </c>
      <c r="N71" s="48">
        <v>4</v>
      </c>
      <c r="O71" s="49">
        <v>9</v>
      </c>
      <c r="P71" s="50">
        <v>0.55559999999999998</v>
      </c>
      <c r="Q71" s="75">
        <f t="shared" si="3"/>
        <v>5.0004</v>
      </c>
    </row>
    <row r="72" spans="1:17" ht="25.5" customHeight="1">
      <c r="A72" s="43">
        <v>70</v>
      </c>
      <c r="B72" s="44" t="s">
        <v>205</v>
      </c>
      <c r="C72" s="45">
        <v>9</v>
      </c>
      <c r="D72" s="45">
        <v>2</v>
      </c>
      <c r="E72" s="45">
        <v>11</v>
      </c>
      <c r="F72" s="46">
        <v>0.81820000000000004</v>
      </c>
      <c r="G72" s="75">
        <f t="shared" si="4"/>
        <v>9.0001999999999995</v>
      </c>
      <c r="H72" s="45">
        <v>1</v>
      </c>
      <c r="I72" s="45">
        <v>2</v>
      </c>
      <c r="J72" s="47">
        <v>3</v>
      </c>
      <c r="K72" s="46">
        <v>0.33329999999999999</v>
      </c>
      <c r="L72" s="75">
        <f t="shared" si="5"/>
        <v>0.99990000000000001</v>
      </c>
      <c r="M72" s="45">
        <v>10</v>
      </c>
      <c r="N72" s="48">
        <v>4</v>
      </c>
      <c r="O72" s="49">
        <v>14</v>
      </c>
      <c r="P72" s="50">
        <v>0.71430000000000005</v>
      </c>
      <c r="Q72" s="75">
        <f t="shared" si="3"/>
        <v>10.000200000000001</v>
      </c>
    </row>
    <row r="73" spans="1:17" ht="25.5" customHeight="1">
      <c r="A73" s="43">
        <v>71</v>
      </c>
      <c r="B73" s="44" t="s">
        <v>206</v>
      </c>
      <c r="C73" s="45">
        <v>3</v>
      </c>
      <c r="D73" s="45">
        <v>3</v>
      </c>
      <c r="E73" s="45">
        <v>6</v>
      </c>
      <c r="F73" s="46">
        <v>0.5</v>
      </c>
      <c r="G73" s="75">
        <f t="shared" si="4"/>
        <v>3</v>
      </c>
      <c r="H73" s="45">
        <v>1</v>
      </c>
      <c r="I73" s="45">
        <v>6</v>
      </c>
      <c r="J73" s="47">
        <v>7</v>
      </c>
      <c r="K73" s="46">
        <v>0.1429</v>
      </c>
      <c r="L73" s="75">
        <f t="shared" si="5"/>
        <v>1.0003</v>
      </c>
      <c r="M73" s="45">
        <v>4</v>
      </c>
      <c r="N73" s="48">
        <v>9</v>
      </c>
      <c r="O73" s="49">
        <v>13</v>
      </c>
      <c r="P73" s="50">
        <v>0.30769999999999997</v>
      </c>
      <c r="Q73" s="75">
        <f t="shared" si="3"/>
        <v>4.0000999999999998</v>
      </c>
    </row>
    <row r="74" spans="1:17" ht="25.5" customHeight="1">
      <c r="A74" s="43">
        <v>72</v>
      </c>
      <c r="B74" s="44" t="s">
        <v>207</v>
      </c>
      <c r="C74" s="45">
        <v>10</v>
      </c>
      <c r="D74" s="45">
        <v>4</v>
      </c>
      <c r="E74" s="45">
        <v>14</v>
      </c>
      <c r="F74" s="46">
        <v>0.71430000000000005</v>
      </c>
      <c r="G74" s="75">
        <f t="shared" si="4"/>
        <v>10.000200000000001</v>
      </c>
      <c r="H74" s="45">
        <v>1</v>
      </c>
      <c r="I74" s="45">
        <v>3</v>
      </c>
      <c r="J74" s="47">
        <v>4</v>
      </c>
      <c r="K74" s="46">
        <v>0.25</v>
      </c>
      <c r="L74" s="75">
        <f t="shared" si="5"/>
        <v>1</v>
      </c>
      <c r="M74" s="45">
        <v>11</v>
      </c>
      <c r="N74" s="48">
        <v>7</v>
      </c>
      <c r="O74" s="49">
        <v>18</v>
      </c>
      <c r="P74" s="50">
        <v>0.61109999999999998</v>
      </c>
      <c r="Q74" s="75">
        <f t="shared" si="3"/>
        <v>10.9998</v>
      </c>
    </row>
    <row r="75" spans="1:17" ht="25.35" customHeight="1">
      <c r="A75" s="43">
        <v>73</v>
      </c>
      <c r="B75" s="44" t="s">
        <v>208</v>
      </c>
      <c r="C75" s="45">
        <v>3</v>
      </c>
      <c r="D75" s="45">
        <v>2</v>
      </c>
      <c r="E75" s="45">
        <v>5</v>
      </c>
      <c r="F75" s="46">
        <v>0.6</v>
      </c>
      <c r="G75" s="75">
        <f t="shared" si="4"/>
        <v>3</v>
      </c>
      <c r="H75" s="45">
        <v>0</v>
      </c>
      <c r="I75" s="45">
        <v>5</v>
      </c>
      <c r="J75" s="47">
        <v>5</v>
      </c>
      <c r="K75" s="46">
        <v>0</v>
      </c>
      <c r="L75" s="75">
        <f t="shared" si="5"/>
        <v>0</v>
      </c>
      <c r="M75" s="45">
        <v>3</v>
      </c>
      <c r="N75" s="48">
        <v>7</v>
      </c>
      <c r="O75" s="49">
        <v>10</v>
      </c>
      <c r="P75" s="50">
        <v>0.3</v>
      </c>
      <c r="Q75" s="75">
        <f t="shared" si="3"/>
        <v>3</v>
      </c>
    </row>
    <row r="76" spans="1:17" ht="25.5" customHeight="1">
      <c r="A76" s="43">
        <v>74</v>
      </c>
      <c r="B76" s="44" t="s">
        <v>209</v>
      </c>
      <c r="C76" s="45">
        <v>48</v>
      </c>
      <c r="D76" s="45">
        <v>12</v>
      </c>
      <c r="E76" s="45">
        <v>60</v>
      </c>
      <c r="F76" s="46">
        <v>0.8</v>
      </c>
      <c r="G76" s="75">
        <f t="shared" si="4"/>
        <v>48</v>
      </c>
      <c r="H76" s="45">
        <v>7</v>
      </c>
      <c r="I76" s="45">
        <v>23</v>
      </c>
      <c r="J76" s="47">
        <v>30</v>
      </c>
      <c r="K76" s="46">
        <v>0.23330000000000001</v>
      </c>
      <c r="L76" s="75">
        <f t="shared" si="5"/>
        <v>6.9990000000000006</v>
      </c>
      <c r="M76" s="45">
        <v>55</v>
      </c>
      <c r="N76" s="48">
        <v>35</v>
      </c>
      <c r="O76" s="49">
        <v>90</v>
      </c>
      <c r="P76" s="50">
        <v>0.61109999999999998</v>
      </c>
      <c r="Q76" s="75">
        <f t="shared" si="3"/>
        <v>54.998999999999995</v>
      </c>
    </row>
    <row r="77" spans="1:17" ht="25.5" customHeight="1">
      <c r="A77" s="43">
        <v>75</v>
      </c>
      <c r="B77" s="44" t="s">
        <v>210</v>
      </c>
      <c r="C77" s="45">
        <v>0</v>
      </c>
      <c r="D77" s="45">
        <v>0</v>
      </c>
      <c r="E77" s="45">
        <v>0</v>
      </c>
      <c r="F77" s="46">
        <v>0</v>
      </c>
      <c r="G77" s="75">
        <f t="shared" si="4"/>
        <v>0</v>
      </c>
      <c r="H77" s="45">
        <v>1</v>
      </c>
      <c r="I77" s="45">
        <v>0</v>
      </c>
      <c r="J77" s="47">
        <v>1</v>
      </c>
      <c r="K77" s="46">
        <v>1</v>
      </c>
      <c r="L77" s="75">
        <f t="shared" si="5"/>
        <v>1</v>
      </c>
      <c r="M77" s="45">
        <v>1</v>
      </c>
      <c r="N77" s="48">
        <v>0</v>
      </c>
      <c r="O77" s="49">
        <v>1</v>
      </c>
      <c r="P77" s="50">
        <v>1</v>
      </c>
      <c r="Q77" s="75">
        <f t="shared" si="3"/>
        <v>1</v>
      </c>
    </row>
    <row r="78" spans="1:17" ht="25.5" customHeight="1">
      <c r="A78" s="43">
        <v>76</v>
      </c>
      <c r="B78" s="44" t="s">
        <v>211</v>
      </c>
      <c r="C78" s="45">
        <v>3</v>
      </c>
      <c r="D78" s="45">
        <v>0</v>
      </c>
      <c r="E78" s="45">
        <v>3</v>
      </c>
      <c r="F78" s="46">
        <v>1</v>
      </c>
      <c r="G78" s="75">
        <f t="shared" si="4"/>
        <v>3</v>
      </c>
      <c r="H78" s="45">
        <v>1</v>
      </c>
      <c r="I78" s="45">
        <v>6</v>
      </c>
      <c r="J78" s="47">
        <v>7</v>
      </c>
      <c r="K78" s="46">
        <v>0.1429</v>
      </c>
      <c r="L78" s="75">
        <f t="shared" si="5"/>
        <v>1.0003</v>
      </c>
      <c r="M78" s="45">
        <v>4</v>
      </c>
      <c r="N78" s="48">
        <v>6</v>
      </c>
      <c r="O78" s="49">
        <v>10</v>
      </c>
      <c r="P78" s="50">
        <v>0.4</v>
      </c>
      <c r="Q78" s="75">
        <f t="shared" si="3"/>
        <v>4</v>
      </c>
    </row>
    <row r="79" spans="1:17" ht="25.5" customHeight="1">
      <c r="A79" s="43">
        <v>77</v>
      </c>
      <c r="B79" s="44" t="s">
        <v>212</v>
      </c>
      <c r="C79" s="45">
        <v>9</v>
      </c>
      <c r="D79" s="45">
        <v>7</v>
      </c>
      <c r="E79" s="45">
        <v>16</v>
      </c>
      <c r="F79" s="46">
        <v>0.5625</v>
      </c>
      <c r="G79" s="75">
        <f t="shared" si="4"/>
        <v>9</v>
      </c>
      <c r="H79" s="45">
        <v>12</v>
      </c>
      <c r="I79" s="45">
        <v>8</v>
      </c>
      <c r="J79" s="47">
        <v>20</v>
      </c>
      <c r="K79" s="46">
        <v>0.6</v>
      </c>
      <c r="L79" s="75">
        <f t="shared" si="5"/>
        <v>12</v>
      </c>
      <c r="M79" s="45">
        <v>21</v>
      </c>
      <c r="N79" s="48">
        <v>15</v>
      </c>
      <c r="O79" s="49">
        <v>36</v>
      </c>
      <c r="P79" s="50">
        <v>0.58330000000000004</v>
      </c>
      <c r="Q79" s="75">
        <f t="shared" si="3"/>
        <v>20.998800000000003</v>
      </c>
    </row>
    <row r="80" spans="1:17" ht="25.5" customHeight="1">
      <c r="A80" s="43">
        <v>78</v>
      </c>
      <c r="B80" s="44" t="s">
        <v>213</v>
      </c>
      <c r="C80" s="45">
        <v>5</v>
      </c>
      <c r="D80" s="45">
        <v>1</v>
      </c>
      <c r="E80" s="45">
        <v>6</v>
      </c>
      <c r="F80" s="46">
        <v>0.83330000000000004</v>
      </c>
      <c r="G80" s="75">
        <f t="shared" si="4"/>
        <v>4.9998000000000005</v>
      </c>
      <c r="H80" s="45">
        <v>0</v>
      </c>
      <c r="I80" s="45">
        <v>0</v>
      </c>
      <c r="J80" s="47">
        <v>0</v>
      </c>
      <c r="K80" s="46">
        <v>0</v>
      </c>
      <c r="L80" s="75">
        <f t="shared" si="5"/>
        <v>0</v>
      </c>
      <c r="M80" s="45">
        <v>5</v>
      </c>
      <c r="N80" s="48">
        <v>1</v>
      </c>
      <c r="O80" s="49">
        <v>6</v>
      </c>
      <c r="P80" s="50">
        <v>0.83330000000000004</v>
      </c>
      <c r="Q80" s="75">
        <f t="shared" si="3"/>
        <v>4.9998000000000005</v>
      </c>
    </row>
    <row r="81" spans="1:17" ht="25.5" customHeight="1">
      <c r="A81" s="43">
        <v>79</v>
      </c>
      <c r="B81" s="44" t="s">
        <v>214</v>
      </c>
      <c r="C81" s="45">
        <v>16</v>
      </c>
      <c r="D81" s="45">
        <v>4</v>
      </c>
      <c r="E81" s="45">
        <v>20</v>
      </c>
      <c r="F81" s="46">
        <v>0.8</v>
      </c>
      <c r="G81" s="75">
        <f t="shared" si="4"/>
        <v>16</v>
      </c>
      <c r="H81" s="45">
        <v>2</v>
      </c>
      <c r="I81" s="45">
        <v>7</v>
      </c>
      <c r="J81" s="47">
        <v>9</v>
      </c>
      <c r="K81" s="46">
        <v>0.22220000000000001</v>
      </c>
      <c r="L81" s="75">
        <f t="shared" si="5"/>
        <v>1.9998</v>
      </c>
      <c r="M81" s="45">
        <v>18</v>
      </c>
      <c r="N81" s="48">
        <v>11</v>
      </c>
      <c r="O81" s="49">
        <v>29</v>
      </c>
      <c r="P81" s="50">
        <v>0.62070000000000003</v>
      </c>
      <c r="Q81" s="75">
        <f t="shared" si="3"/>
        <v>18.000299999999999</v>
      </c>
    </row>
    <row r="82" spans="1:17" ht="25.5" customHeight="1">
      <c r="A82" s="43">
        <v>80</v>
      </c>
      <c r="B82" s="44" t="s">
        <v>215</v>
      </c>
      <c r="C82" s="45">
        <v>8</v>
      </c>
      <c r="D82" s="45">
        <v>5</v>
      </c>
      <c r="E82" s="45">
        <v>13</v>
      </c>
      <c r="F82" s="46">
        <v>0.61539999999999995</v>
      </c>
      <c r="G82" s="75">
        <f t="shared" si="4"/>
        <v>8.0001999999999995</v>
      </c>
      <c r="H82" s="45">
        <v>0</v>
      </c>
      <c r="I82" s="45">
        <v>1</v>
      </c>
      <c r="J82" s="47">
        <v>1</v>
      </c>
      <c r="K82" s="46">
        <v>0</v>
      </c>
      <c r="L82" s="75">
        <f t="shared" si="5"/>
        <v>0</v>
      </c>
      <c r="M82" s="45">
        <v>8</v>
      </c>
      <c r="N82" s="48">
        <v>6</v>
      </c>
      <c r="O82" s="49">
        <v>14</v>
      </c>
      <c r="P82" s="50">
        <v>0.57140000000000002</v>
      </c>
      <c r="Q82" s="75">
        <f t="shared" si="3"/>
        <v>7.9996</v>
      </c>
    </row>
    <row r="83" spans="1:17" ht="25.5" customHeight="1">
      <c r="A83" s="43">
        <v>81</v>
      </c>
      <c r="B83" s="44" t="s">
        <v>216</v>
      </c>
      <c r="C83" s="45">
        <v>4</v>
      </c>
      <c r="D83" s="45">
        <v>4</v>
      </c>
      <c r="E83" s="45">
        <v>8</v>
      </c>
      <c r="F83" s="46">
        <v>0.5</v>
      </c>
      <c r="G83" s="75">
        <f t="shared" si="4"/>
        <v>4</v>
      </c>
      <c r="H83" s="45">
        <v>0</v>
      </c>
      <c r="I83" s="45">
        <v>2</v>
      </c>
      <c r="J83" s="47">
        <v>2</v>
      </c>
      <c r="K83" s="46">
        <v>0</v>
      </c>
      <c r="L83" s="75">
        <f t="shared" si="5"/>
        <v>0</v>
      </c>
      <c r="M83" s="45">
        <v>4</v>
      </c>
      <c r="N83" s="48">
        <v>6</v>
      </c>
      <c r="O83" s="49">
        <v>10</v>
      </c>
      <c r="P83" s="50">
        <v>0.4</v>
      </c>
      <c r="Q83" s="75">
        <f t="shared" si="3"/>
        <v>4</v>
      </c>
    </row>
    <row r="84" spans="1:17" ht="25.5" customHeight="1">
      <c r="A84" s="43">
        <v>82</v>
      </c>
      <c r="B84" s="44" t="s">
        <v>217</v>
      </c>
      <c r="C84" s="45">
        <v>38</v>
      </c>
      <c r="D84" s="45">
        <v>9</v>
      </c>
      <c r="E84" s="45">
        <v>47</v>
      </c>
      <c r="F84" s="46">
        <v>0.8085</v>
      </c>
      <c r="G84" s="75">
        <f t="shared" si="4"/>
        <v>37.999499999999998</v>
      </c>
      <c r="H84" s="45">
        <v>0</v>
      </c>
      <c r="I84" s="45">
        <v>2</v>
      </c>
      <c r="J84" s="47">
        <v>2</v>
      </c>
      <c r="K84" s="46">
        <v>0</v>
      </c>
      <c r="L84" s="75">
        <f t="shared" si="5"/>
        <v>0</v>
      </c>
      <c r="M84" s="45">
        <v>38</v>
      </c>
      <c r="N84" s="48">
        <v>11</v>
      </c>
      <c r="O84" s="49">
        <v>49</v>
      </c>
      <c r="P84" s="50">
        <v>0.77549999999999997</v>
      </c>
      <c r="Q84" s="75">
        <f t="shared" si="3"/>
        <v>37.999499999999998</v>
      </c>
    </row>
    <row r="85" spans="1:17" ht="25.5" customHeight="1">
      <c r="A85" s="43">
        <v>83</v>
      </c>
      <c r="B85" s="44" t="s">
        <v>218</v>
      </c>
      <c r="C85" s="45">
        <v>35</v>
      </c>
      <c r="D85" s="45">
        <v>17</v>
      </c>
      <c r="E85" s="45">
        <v>52</v>
      </c>
      <c r="F85" s="46">
        <v>0.67310000000000003</v>
      </c>
      <c r="G85" s="75">
        <f t="shared" si="4"/>
        <v>35.001200000000004</v>
      </c>
      <c r="H85" s="45">
        <v>7</v>
      </c>
      <c r="I85" s="45">
        <v>9</v>
      </c>
      <c r="J85" s="47">
        <v>16</v>
      </c>
      <c r="K85" s="46">
        <v>0.4375</v>
      </c>
      <c r="L85" s="75">
        <f t="shared" si="5"/>
        <v>7</v>
      </c>
      <c r="M85" s="45">
        <v>42</v>
      </c>
      <c r="N85" s="48">
        <v>26</v>
      </c>
      <c r="O85" s="49">
        <v>68</v>
      </c>
      <c r="P85" s="50">
        <v>0.61760000000000004</v>
      </c>
      <c r="Q85" s="75">
        <f t="shared" si="3"/>
        <v>41.9968</v>
      </c>
    </row>
    <row r="86" spans="1:17" ht="25.5" customHeight="1">
      <c r="A86" s="43">
        <v>84</v>
      </c>
      <c r="B86" s="44" t="s">
        <v>219</v>
      </c>
      <c r="C86" s="45">
        <v>84</v>
      </c>
      <c r="D86" s="45">
        <v>7</v>
      </c>
      <c r="E86" s="45">
        <v>91</v>
      </c>
      <c r="F86" s="46">
        <v>0.92310000000000003</v>
      </c>
      <c r="G86" s="75">
        <f t="shared" si="4"/>
        <v>84.002099999999999</v>
      </c>
      <c r="H86" s="45">
        <v>3</v>
      </c>
      <c r="I86" s="45">
        <v>3</v>
      </c>
      <c r="J86" s="47">
        <v>6</v>
      </c>
      <c r="K86" s="46">
        <v>0.5</v>
      </c>
      <c r="L86" s="75">
        <f t="shared" si="5"/>
        <v>3</v>
      </c>
      <c r="M86" s="45">
        <v>87</v>
      </c>
      <c r="N86" s="48">
        <v>10</v>
      </c>
      <c r="O86" s="49">
        <v>97</v>
      </c>
      <c r="P86" s="50">
        <v>0.89690000000000003</v>
      </c>
      <c r="Q86" s="75">
        <f t="shared" si="3"/>
        <v>86.999300000000005</v>
      </c>
    </row>
    <row r="87" spans="1:17" ht="25.5" customHeight="1">
      <c r="A87" s="43">
        <v>85</v>
      </c>
      <c r="B87" s="44" t="s">
        <v>220</v>
      </c>
      <c r="C87" s="51">
        <v>181</v>
      </c>
      <c r="D87" s="45">
        <v>8</v>
      </c>
      <c r="E87" s="45">
        <v>189</v>
      </c>
      <c r="F87" s="46">
        <v>0.9577</v>
      </c>
      <c r="G87" s="75">
        <f t="shared" si="4"/>
        <v>181.00530000000001</v>
      </c>
      <c r="H87" s="45">
        <v>14</v>
      </c>
      <c r="I87" s="45">
        <v>7</v>
      </c>
      <c r="J87" s="47">
        <v>21</v>
      </c>
      <c r="K87" s="46">
        <v>0.66669999999999996</v>
      </c>
      <c r="L87" s="75">
        <f t="shared" si="5"/>
        <v>14.000699999999998</v>
      </c>
      <c r="M87" s="45">
        <v>195</v>
      </c>
      <c r="N87" s="48">
        <v>15</v>
      </c>
      <c r="O87" s="43">
        <v>210</v>
      </c>
      <c r="P87" s="50">
        <v>0.92859999999999998</v>
      </c>
      <c r="Q87" s="75">
        <f t="shared" si="3"/>
        <v>195.006</v>
      </c>
    </row>
    <row r="88" spans="1:17" ht="25.5" customHeight="1">
      <c r="A88" s="43">
        <v>86</v>
      </c>
      <c r="B88" s="44" t="s">
        <v>221</v>
      </c>
      <c r="C88" s="45">
        <v>0</v>
      </c>
      <c r="D88" s="45">
        <v>1</v>
      </c>
      <c r="E88" s="45">
        <v>1</v>
      </c>
      <c r="F88" s="46">
        <v>0</v>
      </c>
      <c r="G88" s="75">
        <f t="shared" si="4"/>
        <v>0</v>
      </c>
      <c r="H88" s="45">
        <v>1</v>
      </c>
      <c r="I88" s="45">
        <v>1</v>
      </c>
      <c r="J88" s="47">
        <v>2</v>
      </c>
      <c r="K88" s="46">
        <v>0.5</v>
      </c>
      <c r="L88" s="75">
        <f t="shared" si="5"/>
        <v>1</v>
      </c>
      <c r="M88" s="45">
        <v>1</v>
      </c>
      <c r="N88" s="48">
        <v>2</v>
      </c>
      <c r="O88" s="49">
        <v>3</v>
      </c>
      <c r="P88" s="50">
        <v>0.33329999999999999</v>
      </c>
      <c r="Q88" s="75">
        <f t="shared" si="3"/>
        <v>0.99990000000000001</v>
      </c>
    </row>
    <row r="89" spans="1:17" ht="25.35" customHeight="1">
      <c r="A89" s="43">
        <v>87</v>
      </c>
      <c r="B89" s="44" t="s">
        <v>222</v>
      </c>
      <c r="C89" s="45">
        <v>9</v>
      </c>
      <c r="D89" s="45">
        <v>4</v>
      </c>
      <c r="E89" s="45">
        <v>13</v>
      </c>
      <c r="F89" s="46">
        <v>0.69230000000000003</v>
      </c>
      <c r="G89" s="75">
        <f t="shared" si="4"/>
        <v>8.9999000000000002</v>
      </c>
      <c r="H89" s="45">
        <v>4</v>
      </c>
      <c r="I89" s="45">
        <v>10</v>
      </c>
      <c r="J89" s="47">
        <v>14</v>
      </c>
      <c r="K89" s="46">
        <v>0.28570000000000001</v>
      </c>
      <c r="L89" s="75">
        <f t="shared" si="5"/>
        <v>3.9998</v>
      </c>
      <c r="M89" s="45">
        <v>13</v>
      </c>
      <c r="N89" s="48">
        <v>14</v>
      </c>
      <c r="O89" s="49">
        <v>27</v>
      </c>
      <c r="P89" s="50">
        <v>0.48149999999999998</v>
      </c>
      <c r="Q89" s="75">
        <f t="shared" si="3"/>
        <v>13.000499999999999</v>
      </c>
    </row>
    <row r="90" spans="1:17" ht="25.5" customHeight="1">
      <c r="A90" s="43">
        <v>88</v>
      </c>
      <c r="B90" s="44" t="s">
        <v>223</v>
      </c>
      <c r="C90" s="45">
        <v>11</v>
      </c>
      <c r="D90" s="45">
        <v>2</v>
      </c>
      <c r="E90" s="45">
        <v>13</v>
      </c>
      <c r="F90" s="46">
        <v>0.84619999999999995</v>
      </c>
      <c r="G90" s="75">
        <f t="shared" si="4"/>
        <v>11.000599999999999</v>
      </c>
      <c r="H90" s="45">
        <v>0</v>
      </c>
      <c r="I90" s="45">
        <v>4</v>
      </c>
      <c r="J90" s="47">
        <v>4</v>
      </c>
      <c r="K90" s="46">
        <v>0</v>
      </c>
      <c r="L90" s="75">
        <f t="shared" si="5"/>
        <v>0</v>
      </c>
      <c r="M90" s="45">
        <v>11</v>
      </c>
      <c r="N90" s="48">
        <v>6</v>
      </c>
      <c r="O90" s="49">
        <v>17</v>
      </c>
      <c r="P90" s="50">
        <v>0.64710000000000001</v>
      </c>
      <c r="Q90" s="75">
        <f t="shared" si="3"/>
        <v>11.0007</v>
      </c>
    </row>
    <row r="91" spans="1:17" ht="25.5" customHeight="1">
      <c r="A91" s="43">
        <v>89</v>
      </c>
      <c r="B91" s="44" t="s">
        <v>224</v>
      </c>
      <c r="C91" s="45">
        <v>8</v>
      </c>
      <c r="D91" s="45">
        <v>7</v>
      </c>
      <c r="E91" s="45">
        <v>15</v>
      </c>
      <c r="F91" s="46">
        <v>0.5333</v>
      </c>
      <c r="G91" s="75">
        <f t="shared" si="4"/>
        <v>7.9995000000000003</v>
      </c>
      <c r="H91" s="45">
        <v>2</v>
      </c>
      <c r="I91" s="45">
        <v>1</v>
      </c>
      <c r="J91" s="47">
        <v>3</v>
      </c>
      <c r="K91" s="46">
        <v>0.66669999999999996</v>
      </c>
      <c r="L91" s="75">
        <f t="shared" si="5"/>
        <v>2.0000999999999998</v>
      </c>
      <c r="M91" s="45">
        <v>10</v>
      </c>
      <c r="N91" s="48">
        <v>8</v>
      </c>
      <c r="O91" s="49">
        <v>18</v>
      </c>
      <c r="P91" s="50">
        <v>0.55559999999999998</v>
      </c>
      <c r="Q91" s="75">
        <f t="shared" si="3"/>
        <v>10.0008</v>
      </c>
    </row>
    <row r="92" spans="1:17" ht="25.5" customHeight="1">
      <c r="A92" s="43">
        <v>90</v>
      </c>
      <c r="B92" s="44" t="s">
        <v>225</v>
      </c>
      <c r="C92" s="45">
        <v>36</v>
      </c>
      <c r="D92" s="45">
        <v>0</v>
      </c>
      <c r="E92" s="45">
        <v>36</v>
      </c>
      <c r="F92" s="46">
        <v>1</v>
      </c>
      <c r="G92" s="75">
        <f t="shared" si="4"/>
        <v>36</v>
      </c>
      <c r="H92" s="45">
        <v>0</v>
      </c>
      <c r="I92" s="45">
        <v>0</v>
      </c>
      <c r="J92" s="47">
        <v>0</v>
      </c>
      <c r="K92" s="46">
        <v>0</v>
      </c>
      <c r="L92" s="75">
        <f t="shared" si="5"/>
        <v>0</v>
      </c>
      <c r="M92" s="45">
        <v>36</v>
      </c>
      <c r="N92" s="48">
        <v>0</v>
      </c>
      <c r="O92" s="49">
        <v>36</v>
      </c>
      <c r="P92" s="50">
        <v>1</v>
      </c>
      <c r="Q92" s="75">
        <f t="shared" si="3"/>
        <v>36</v>
      </c>
    </row>
    <row r="93" spans="1:17" ht="25.35" customHeight="1">
      <c r="A93" s="43">
        <v>91</v>
      </c>
      <c r="B93" s="44" t="s">
        <v>226</v>
      </c>
      <c r="C93" s="45">
        <v>14</v>
      </c>
      <c r="D93" s="45">
        <v>0</v>
      </c>
      <c r="E93" s="45">
        <v>14</v>
      </c>
      <c r="F93" s="46">
        <v>1</v>
      </c>
      <c r="G93" s="75">
        <f t="shared" si="4"/>
        <v>14</v>
      </c>
      <c r="H93" s="45">
        <v>0</v>
      </c>
      <c r="I93" s="45">
        <v>0</v>
      </c>
      <c r="J93" s="47">
        <v>0</v>
      </c>
      <c r="K93" s="46">
        <v>0</v>
      </c>
      <c r="L93" s="75">
        <f t="shared" si="5"/>
        <v>0</v>
      </c>
      <c r="M93" s="45">
        <v>14</v>
      </c>
      <c r="N93" s="48">
        <v>0</v>
      </c>
      <c r="O93" s="49">
        <v>14</v>
      </c>
      <c r="P93" s="50">
        <v>1</v>
      </c>
      <c r="Q93" s="75">
        <f t="shared" si="3"/>
        <v>14</v>
      </c>
    </row>
    <row r="94" spans="1:17" ht="25.5" customHeight="1">
      <c r="A94" s="43">
        <v>92</v>
      </c>
      <c r="B94" s="44" t="s">
        <v>227</v>
      </c>
      <c r="C94" s="45">
        <v>3</v>
      </c>
      <c r="D94" s="45">
        <v>5</v>
      </c>
      <c r="E94" s="45">
        <v>8</v>
      </c>
      <c r="F94" s="46">
        <v>0.375</v>
      </c>
      <c r="G94" s="75">
        <f t="shared" si="4"/>
        <v>3</v>
      </c>
      <c r="H94" s="45">
        <v>3</v>
      </c>
      <c r="I94" s="45">
        <v>23</v>
      </c>
      <c r="J94" s="47">
        <v>26</v>
      </c>
      <c r="K94" s="46">
        <v>0.1154</v>
      </c>
      <c r="L94" s="75">
        <f t="shared" si="5"/>
        <v>3.0004</v>
      </c>
      <c r="M94" s="45">
        <v>6</v>
      </c>
      <c r="N94" s="48">
        <v>28</v>
      </c>
      <c r="O94" s="49">
        <v>34</v>
      </c>
      <c r="P94" s="50">
        <v>0.17649999999999999</v>
      </c>
      <c r="Q94" s="75">
        <f t="shared" si="3"/>
        <v>6.0009999999999994</v>
      </c>
    </row>
    <row r="95" spans="1:17" ht="25.5" customHeight="1">
      <c r="A95" s="43">
        <v>93</v>
      </c>
      <c r="B95" s="44" t="s">
        <v>228</v>
      </c>
      <c r="C95" s="45">
        <v>1</v>
      </c>
      <c r="D95" s="45">
        <v>0</v>
      </c>
      <c r="E95" s="45">
        <v>1</v>
      </c>
      <c r="F95" s="46">
        <v>1</v>
      </c>
      <c r="G95" s="75">
        <f t="shared" si="4"/>
        <v>1</v>
      </c>
      <c r="H95" s="45">
        <v>2</v>
      </c>
      <c r="I95" s="45">
        <v>1</v>
      </c>
      <c r="J95" s="47">
        <v>3</v>
      </c>
      <c r="K95" s="46">
        <v>0.66669999999999996</v>
      </c>
      <c r="L95" s="75">
        <f t="shared" si="5"/>
        <v>2.0000999999999998</v>
      </c>
      <c r="M95" s="45">
        <v>3</v>
      </c>
      <c r="N95" s="48">
        <v>1</v>
      </c>
      <c r="O95" s="49">
        <v>4</v>
      </c>
      <c r="P95" s="50">
        <v>0.75</v>
      </c>
      <c r="Q95" s="75">
        <f t="shared" si="3"/>
        <v>3</v>
      </c>
    </row>
    <row r="96" spans="1:17" ht="25.5" customHeight="1">
      <c r="A96" s="43">
        <v>94</v>
      </c>
      <c r="B96" s="52" t="s">
        <v>229</v>
      </c>
      <c r="C96" s="53">
        <v>10</v>
      </c>
      <c r="D96" s="53">
        <v>13</v>
      </c>
      <c r="E96" s="53">
        <v>23</v>
      </c>
      <c r="F96" s="54">
        <v>0.43480000000000002</v>
      </c>
      <c r="G96" s="75">
        <f t="shared" si="4"/>
        <v>10.000400000000001</v>
      </c>
      <c r="H96" s="53">
        <v>11</v>
      </c>
      <c r="I96" s="53">
        <v>22</v>
      </c>
      <c r="J96" s="55">
        <v>33</v>
      </c>
      <c r="K96" s="54">
        <v>0.33329999999999999</v>
      </c>
      <c r="L96" s="75">
        <f t="shared" si="5"/>
        <v>10.998899999999999</v>
      </c>
      <c r="M96" s="53">
        <v>21</v>
      </c>
      <c r="N96" s="56">
        <v>35</v>
      </c>
      <c r="O96" s="49">
        <v>56</v>
      </c>
      <c r="P96" s="50">
        <v>0.375</v>
      </c>
      <c r="Q96" s="75">
        <f t="shared" si="3"/>
        <v>21</v>
      </c>
    </row>
    <row r="97" spans="1:17">
      <c r="A97" s="43">
        <v>1</v>
      </c>
      <c r="B97" s="57" t="s">
        <v>136</v>
      </c>
      <c r="C97" s="58">
        <v>0</v>
      </c>
      <c r="D97" s="58">
        <v>0</v>
      </c>
      <c r="E97" s="58">
        <v>0</v>
      </c>
      <c r="F97" s="59">
        <v>0</v>
      </c>
      <c r="G97" s="75">
        <f t="shared" si="4"/>
        <v>0</v>
      </c>
      <c r="H97" s="58">
        <v>1</v>
      </c>
      <c r="I97" s="58">
        <v>1</v>
      </c>
      <c r="J97" s="60">
        <v>2</v>
      </c>
      <c r="K97" s="59">
        <v>0.5</v>
      </c>
      <c r="L97" s="75">
        <f t="shared" si="5"/>
        <v>1</v>
      </c>
      <c r="M97" s="58">
        <v>1</v>
      </c>
      <c r="N97" s="61">
        <v>1</v>
      </c>
      <c r="O97" s="49">
        <v>2</v>
      </c>
      <c r="P97" s="50">
        <v>0.5</v>
      </c>
      <c r="Q97" s="75">
        <f t="shared" si="3"/>
        <v>1</v>
      </c>
    </row>
    <row r="98" spans="1:17">
      <c r="A98" s="43">
        <v>2</v>
      </c>
      <c r="B98" s="57" t="s">
        <v>137</v>
      </c>
      <c r="C98" s="58">
        <v>18</v>
      </c>
      <c r="D98" s="58">
        <v>8</v>
      </c>
      <c r="E98" s="58">
        <v>26</v>
      </c>
      <c r="F98" s="59">
        <v>0.69230000000000003</v>
      </c>
      <c r="G98" s="75">
        <f t="shared" si="4"/>
        <v>17.9998</v>
      </c>
      <c r="H98" s="58">
        <v>13</v>
      </c>
      <c r="I98" s="58">
        <v>22</v>
      </c>
      <c r="J98" s="60">
        <v>35</v>
      </c>
      <c r="K98" s="59">
        <v>0.37140000000000001</v>
      </c>
      <c r="L98" s="75">
        <f t="shared" si="5"/>
        <v>12.999000000000001</v>
      </c>
      <c r="M98" s="58">
        <v>31</v>
      </c>
      <c r="N98" s="61">
        <v>30</v>
      </c>
      <c r="O98" s="49">
        <v>61</v>
      </c>
      <c r="P98" s="50">
        <v>0.50819999999999999</v>
      </c>
      <c r="Q98" s="75">
        <f t="shared" si="3"/>
        <v>31.0002</v>
      </c>
    </row>
    <row r="99" spans="1:17" ht="25.5">
      <c r="A99" s="62">
        <v>3</v>
      </c>
      <c r="B99" s="63" t="s">
        <v>230</v>
      </c>
      <c r="C99" s="58">
        <v>2</v>
      </c>
      <c r="D99" s="58">
        <v>0</v>
      </c>
      <c r="E99" s="58">
        <v>2</v>
      </c>
      <c r="F99" s="59">
        <v>1</v>
      </c>
      <c r="G99" s="75">
        <f t="shared" si="4"/>
        <v>2</v>
      </c>
      <c r="H99" s="58">
        <v>3</v>
      </c>
      <c r="I99" s="58">
        <v>1</v>
      </c>
      <c r="J99" s="60">
        <v>4</v>
      </c>
      <c r="K99" s="59">
        <v>0.75</v>
      </c>
      <c r="L99" s="75">
        <f t="shared" si="5"/>
        <v>3</v>
      </c>
      <c r="M99" s="58">
        <v>5</v>
      </c>
      <c r="N99" s="61">
        <v>1</v>
      </c>
      <c r="O99" s="49">
        <v>6</v>
      </c>
      <c r="P99" s="50">
        <v>0.83330000000000004</v>
      </c>
      <c r="Q99" s="75">
        <f t="shared" si="3"/>
        <v>4.9998000000000005</v>
      </c>
    </row>
    <row r="100" spans="1:17">
      <c r="A100" s="43">
        <v>4</v>
      </c>
      <c r="B100" s="57" t="s">
        <v>139</v>
      </c>
      <c r="C100" s="58">
        <v>9</v>
      </c>
      <c r="D100" s="58">
        <v>3</v>
      </c>
      <c r="E100" s="58">
        <v>12</v>
      </c>
      <c r="F100" s="59">
        <v>0.75</v>
      </c>
      <c r="G100" s="75">
        <f t="shared" si="4"/>
        <v>9</v>
      </c>
      <c r="H100" s="58">
        <v>10</v>
      </c>
      <c r="I100" s="58">
        <v>14</v>
      </c>
      <c r="J100" s="60">
        <v>24</v>
      </c>
      <c r="K100" s="59">
        <v>0.41670000000000001</v>
      </c>
      <c r="L100" s="75">
        <f t="shared" si="5"/>
        <v>10.0008</v>
      </c>
      <c r="M100" s="58">
        <v>19</v>
      </c>
      <c r="N100" s="61">
        <v>17</v>
      </c>
      <c r="O100" s="49">
        <v>36</v>
      </c>
      <c r="P100" s="50">
        <v>0.52780000000000005</v>
      </c>
      <c r="Q100" s="75">
        <f t="shared" si="3"/>
        <v>19.000800000000002</v>
      </c>
    </row>
    <row r="101" spans="1:17">
      <c r="A101" s="43">
        <v>5</v>
      </c>
      <c r="B101" s="57" t="s">
        <v>140</v>
      </c>
      <c r="C101" s="58">
        <v>0</v>
      </c>
      <c r="D101" s="58">
        <v>0</v>
      </c>
      <c r="E101" s="58">
        <v>0</v>
      </c>
      <c r="F101" s="59">
        <v>0</v>
      </c>
      <c r="G101" s="75">
        <f t="shared" si="4"/>
        <v>0</v>
      </c>
      <c r="H101" s="58">
        <v>0</v>
      </c>
      <c r="I101" s="58">
        <v>2</v>
      </c>
      <c r="J101" s="60">
        <v>2</v>
      </c>
      <c r="K101" s="59">
        <v>0</v>
      </c>
      <c r="L101" s="75">
        <f t="shared" si="5"/>
        <v>0</v>
      </c>
      <c r="M101" s="58">
        <v>0</v>
      </c>
      <c r="N101" s="61">
        <v>2</v>
      </c>
      <c r="O101" s="49">
        <v>2</v>
      </c>
      <c r="P101" s="50">
        <v>0</v>
      </c>
      <c r="Q101" s="75">
        <f t="shared" si="3"/>
        <v>0</v>
      </c>
    </row>
    <row r="102" spans="1:17" ht="25.5">
      <c r="A102" s="43">
        <v>6</v>
      </c>
      <c r="B102" s="57" t="s">
        <v>141</v>
      </c>
      <c r="C102" s="58">
        <v>12</v>
      </c>
      <c r="D102" s="58">
        <v>0</v>
      </c>
      <c r="E102" s="58">
        <v>12</v>
      </c>
      <c r="F102" s="59">
        <v>1</v>
      </c>
      <c r="G102" s="75">
        <f t="shared" si="4"/>
        <v>12</v>
      </c>
      <c r="H102" s="58">
        <v>3</v>
      </c>
      <c r="I102" s="58">
        <v>1</v>
      </c>
      <c r="J102" s="60">
        <v>4</v>
      </c>
      <c r="K102" s="59">
        <v>0.75</v>
      </c>
      <c r="L102" s="75">
        <f t="shared" si="5"/>
        <v>3</v>
      </c>
      <c r="M102" s="58">
        <v>15</v>
      </c>
      <c r="N102" s="61">
        <v>1</v>
      </c>
      <c r="O102" s="49">
        <v>16</v>
      </c>
      <c r="P102" s="50">
        <v>0.9375</v>
      </c>
      <c r="Q102" s="75">
        <f t="shared" si="3"/>
        <v>15</v>
      </c>
    </row>
    <row r="103" spans="1:17" ht="38.25">
      <c r="A103" s="62">
        <v>7</v>
      </c>
      <c r="B103" s="63" t="s">
        <v>142</v>
      </c>
      <c r="C103" s="64">
        <v>14</v>
      </c>
      <c r="D103" s="64">
        <v>1</v>
      </c>
      <c r="E103" s="64">
        <v>15</v>
      </c>
      <c r="F103" s="65">
        <v>0.93330000000000002</v>
      </c>
      <c r="G103" s="75">
        <f t="shared" si="4"/>
        <v>13.999500000000001</v>
      </c>
      <c r="H103" s="64">
        <v>7</v>
      </c>
      <c r="I103" s="64">
        <v>6</v>
      </c>
      <c r="J103" s="60">
        <v>13</v>
      </c>
      <c r="K103" s="65">
        <v>0.53849999999999998</v>
      </c>
      <c r="L103" s="75">
        <f t="shared" si="5"/>
        <v>7.0004999999999997</v>
      </c>
      <c r="M103" s="64">
        <v>21</v>
      </c>
      <c r="N103" s="66">
        <v>7</v>
      </c>
      <c r="O103" s="62">
        <v>28</v>
      </c>
      <c r="P103" s="50">
        <v>0.75</v>
      </c>
      <c r="Q103" s="75">
        <f t="shared" si="3"/>
        <v>21</v>
      </c>
    </row>
    <row r="104" spans="1:17" ht="38.25">
      <c r="A104" s="62">
        <v>8</v>
      </c>
      <c r="B104" s="63" t="s">
        <v>231</v>
      </c>
      <c r="C104" s="58">
        <v>1</v>
      </c>
      <c r="D104" s="58">
        <v>0</v>
      </c>
      <c r="E104" s="58">
        <v>1</v>
      </c>
      <c r="F104" s="59">
        <v>1</v>
      </c>
      <c r="G104" s="75">
        <f t="shared" si="4"/>
        <v>1</v>
      </c>
      <c r="H104" s="58">
        <v>0</v>
      </c>
      <c r="I104" s="58">
        <v>0</v>
      </c>
      <c r="J104" s="60">
        <v>0</v>
      </c>
      <c r="K104" s="59">
        <v>0</v>
      </c>
      <c r="L104" s="75">
        <f t="shared" si="5"/>
        <v>0</v>
      </c>
      <c r="M104" s="58">
        <v>1</v>
      </c>
      <c r="N104" s="61">
        <v>0</v>
      </c>
      <c r="O104" s="49">
        <v>1</v>
      </c>
      <c r="P104" s="50">
        <v>1</v>
      </c>
      <c r="Q104" s="75">
        <f t="shared" si="3"/>
        <v>1</v>
      </c>
    </row>
    <row r="105" spans="1:17" ht="38.25">
      <c r="A105" s="43">
        <v>9</v>
      </c>
      <c r="B105" s="57" t="s">
        <v>143</v>
      </c>
      <c r="C105" s="58">
        <v>14</v>
      </c>
      <c r="D105" s="58">
        <v>5</v>
      </c>
      <c r="E105" s="58">
        <v>19</v>
      </c>
      <c r="F105" s="59">
        <v>0.73680000000000001</v>
      </c>
      <c r="G105" s="75">
        <f t="shared" si="4"/>
        <v>13.9992</v>
      </c>
      <c r="H105" s="58">
        <v>10</v>
      </c>
      <c r="I105" s="58">
        <v>11</v>
      </c>
      <c r="J105" s="60">
        <v>21</v>
      </c>
      <c r="K105" s="59">
        <v>0.47620000000000001</v>
      </c>
      <c r="L105" s="75">
        <f t="shared" si="5"/>
        <v>10.0002</v>
      </c>
      <c r="M105" s="58">
        <v>24</v>
      </c>
      <c r="N105" s="61">
        <v>16</v>
      </c>
      <c r="O105" s="49">
        <v>40</v>
      </c>
      <c r="P105" s="50">
        <v>0.6</v>
      </c>
      <c r="Q105" s="75">
        <f t="shared" si="3"/>
        <v>24</v>
      </c>
    </row>
    <row r="106" spans="1:17" ht="38.25">
      <c r="A106" s="43">
        <v>10</v>
      </c>
      <c r="B106" s="57" t="s">
        <v>145</v>
      </c>
      <c r="C106" s="58">
        <v>5</v>
      </c>
      <c r="D106" s="58">
        <v>6</v>
      </c>
      <c r="E106" s="58">
        <v>11</v>
      </c>
      <c r="F106" s="59">
        <v>0.45450000000000002</v>
      </c>
      <c r="G106" s="75">
        <f t="shared" si="4"/>
        <v>4.9995000000000003</v>
      </c>
      <c r="H106" s="58">
        <v>9</v>
      </c>
      <c r="I106" s="58">
        <v>9</v>
      </c>
      <c r="J106" s="60">
        <v>18</v>
      </c>
      <c r="K106" s="59">
        <v>0.5</v>
      </c>
      <c r="L106" s="75">
        <f t="shared" si="5"/>
        <v>9</v>
      </c>
      <c r="M106" s="58">
        <v>14</v>
      </c>
      <c r="N106" s="61">
        <v>15</v>
      </c>
      <c r="O106" s="49">
        <v>29</v>
      </c>
      <c r="P106" s="50">
        <v>0.48280000000000001</v>
      </c>
      <c r="Q106" s="75">
        <f t="shared" si="3"/>
        <v>14.001200000000001</v>
      </c>
    </row>
    <row r="107" spans="1:17" ht="25.5">
      <c r="A107" s="43">
        <v>11</v>
      </c>
      <c r="B107" s="57" t="s">
        <v>146</v>
      </c>
      <c r="C107" s="58">
        <v>0</v>
      </c>
      <c r="D107" s="58">
        <v>0</v>
      </c>
      <c r="E107" s="58">
        <v>0</v>
      </c>
      <c r="F107" s="59">
        <v>0</v>
      </c>
      <c r="G107" s="75">
        <f t="shared" si="4"/>
        <v>0</v>
      </c>
      <c r="H107" s="58">
        <v>2</v>
      </c>
      <c r="I107" s="58">
        <v>0</v>
      </c>
      <c r="J107" s="60">
        <v>2</v>
      </c>
      <c r="K107" s="59">
        <v>1</v>
      </c>
      <c r="L107" s="75">
        <f t="shared" si="5"/>
        <v>2</v>
      </c>
      <c r="M107" s="58">
        <v>2</v>
      </c>
      <c r="N107" s="61">
        <v>0</v>
      </c>
      <c r="O107" s="49">
        <v>2</v>
      </c>
      <c r="P107" s="50">
        <v>1</v>
      </c>
      <c r="Q107" s="75">
        <f t="shared" si="3"/>
        <v>2</v>
      </c>
    </row>
    <row r="108" spans="1:17" ht="25.5">
      <c r="A108" s="43">
        <v>12</v>
      </c>
      <c r="B108" s="57" t="s">
        <v>147</v>
      </c>
      <c r="C108" s="58">
        <v>22</v>
      </c>
      <c r="D108" s="58">
        <v>4</v>
      </c>
      <c r="E108" s="58">
        <v>26</v>
      </c>
      <c r="F108" s="59">
        <v>0.84619999999999995</v>
      </c>
      <c r="G108" s="75">
        <f t="shared" si="4"/>
        <v>22.001199999999997</v>
      </c>
      <c r="H108" s="58">
        <v>10</v>
      </c>
      <c r="I108" s="58">
        <v>14</v>
      </c>
      <c r="J108" s="60">
        <v>24</v>
      </c>
      <c r="K108" s="59">
        <v>0.41670000000000001</v>
      </c>
      <c r="L108" s="75">
        <f t="shared" si="5"/>
        <v>10.0008</v>
      </c>
      <c r="M108" s="58">
        <v>32</v>
      </c>
      <c r="N108" s="61">
        <v>18</v>
      </c>
      <c r="O108" s="49">
        <v>50</v>
      </c>
      <c r="P108" s="50">
        <v>0.64</v>
      </c>
      <c r="Q108" s="75">
        <f t="shared" si="3"/>
        <v>32</v>
      </c>
    </row>
    <row r="109" spans="1:17" ht="51">
      <c r="A109" s="43">
        <v>13</v>
      </c>
      <c r="B109" s="57" t="s">
        <v>232</v>
      </c>
      <c r="C109" s="58">
        <v>4</v>
      </c>
      <c r="D109" s="58">
        <v>2</v>
      </c>
      <c r="E109" s="58">
        <v>6</v>
      </c>
      <c r="F109" s="59">
        <v>0.66669999999999996</v>
      </c>
      <c r="G109" s="75">
        <f t="shared" si="4"/>
        <v>4.0001999999999995</v>
      </c>
      <c r="H109" s="58">
        <v>7</v>
      </c>
      <c r="I109" s="58">
        <v>4</v>
      </c>
      <c r="J109" s="60">
        <v>11</v>
      </c>
      <c r="K109" s="59">
        <v>0.63639999999999997</v>
      </c>
      <c r="L109" s="75">
        <f t="shared" si="5"/>
        <v>7.0004</v>
      </c>
      <c r="M109" s="58">
        <v>11</v>
      </c>
      <c r="N109" s="61">
        <v>6</v>
      </c>
      <c r="O109" s="49">
        <v>17</v>
      </c>
      <c r="P109" s="50">
        <v>0.64710000000000001</v>
      </c>
      <c r="Q109" s="75">
        <f t="shared" si="3"/>
        <v>11.0007</v>
      </c>
    </row>
    <row r="110" spans="1:17" ht="38.25">
      <c r="A110" s="43">
        <v>14</v>
      </c>
      <c r="B110" s="57" t="s">
        <v>149</v>
      </c>
      <c r="C110" s="58">
        <v>10</v>
      </c>
      <c r="D110" s="58">
        <v>6</v>
      </c>
      <c r="E110" s="58">
        <v>16</v>
      </c>
      <c r="F110" s="59">
        <v>0.625</v>
      </c>
      <c r="G110" s="75">
        <f t="shared" si="4"/>
        <v>10</v>
      </c>
      <c r="H110" s="58">
        <v>7</v>
      </c>
      <c r="I110" s="58">
        <v>9</v>
      </c>
      <c r="J110" s="60">
        <v>16</v>
      </c>
      <c r="K110" s="59">
        <v>0.4375</v>
      </c>
      <c r="L110" s="75">
        <f t="shared" si="5"/>
        <v>7</v>
      </c>
      <c r="M110" s="58">
        <v>17</v>
      </c>
      <c r="N110" s="61">
        <v>15</v>
      </c>
      <c r="O110" s="49">
        <v>32</v>
      </c>
      <c r="P110" s="50">
        <v>0.53129999999999999</v>
      </c>
      <c r="Q110" s="75">
        <f t="shared" si="3"/>
        <v>17.0016</v>
      </c>
    </row>
    <row r="111" spans="1:17" ht="25.5">
      <c r="A111" s="43">
        <v>15</v>
      </c>
      <c r="B111" s="57" t="s">
        <v>150</v>
      </c>
      <c r="C111" s="58">
        <v>1</v>
      </c>
      <c r="D111" s="58">
        <v>3</v>
      </c>
      <c r="E111" s="58">
        <v>4</v>
      </c>
      <c r="F111" s="59">
        <v>0.25</v>
      </c>
      <c r="G111" s="75">
        <f t="shared" si="4"/>
        <v>1</v>
      </c>
      <c r="H111" s="58">
        <v>3</v>
      </c>
      <c r="I111" s="58">
        <v>10</v>
      </c>
      <c r="J111" s="60">
        <v>13</v>
      </c>
      <c r="K111" s="59">
        <v>0.23080000000000001</v>
      </c>
      <c r="L111" s="75">
        <f t="shared" si="5"/>
        <v>3.0004</v>
      </c>
      <c r="M111" s="58">
        <v>4</v>
      </c>
      <c r="N111" s="61">
        <v>13</v>
      </c>
      <c r="O111" s="49">
        <v>17</v>
      </c>
      <c r="P111" s="50">
        <v>0.23530000000000001</v>
      </c>
      <c r="Q111" s="75">
        <f t="shared" si="3"/>
        <v>4.0000999999999998</v>
      </c>
    </row>
    <row r="112" spans="1:17" ht="38.25">
      <c r="A112" s="43">
        <v>16</v>
      </c>
      <c r="B112" s="57" t="s">
        <v>151</v>
      </c>
      <c r="C112" s="58">
        <v>4</v>
      </c>
      <c r="D112" s="58">
        <v>2</v>
      </c>
      <c r="E112" s="58">
        <v>6</v>
      </c>
      <c r="F112" s="59">
        <v>0.66669999999999996</v>
      </c>
      <c r="G112" s="75">
        <f t="shared" si="4"/>
        <v>4.0001999999999995</v>
      </c>
      <c r="H112" s="58">
        <v>3</v>
      </c>
      <c r="I112" s="58">
        <v>3</v>
      </c>
      <c r="J112" s="60">
        <v>6</v>
      </c>
      <c r="K112" s="59">
        <v>0.5</v>
      </c>
      <c r="L112" s="75">
        <f t="shared" si="5"/>
        <v>3</v>
      </c>
      <c r="M112" s="58">
        <v>7</v>
      </c>
      <c r="N112" s="61">
        <v>5</v>
      </c>
      <c r="O112" s="49">
        <v>12</v>
      </c>
      <c r="P112" s="50">
        <v>0.58330000000000004</v>
      </c>
      <c r="Q112" s="75">
        <f t="shared" si="3"/>
        <v>6.9996000000000009</v>
      </c>
    </row>
    <row r="113" spans="1:17" ht="38.25">
      <c r="A113" s="43">
        <v>17</v>
      </c>
      <c r="B113" s="57" t="s">
        <v>152</v>
      </c>
      <c r="C113" s="58">
        <v>2</v>
      </c>
      <c r="D113" s="58">
        <v>0</v>
      </c>
      <c r="E113" s="58">
        <v>2</v>
      </c>
      <c r="F113" s="59">
        <v>1</v>
      </c>
      <c r="G113" s="75">
        <f t="shared" si="4"/>
        <v>2</v>
      </c>
      <c r="H113" s="58">
        <v>1</v>
      </c>
      <c r="I113" s="58">
        <v>1</v>
      </c>
      <c r="J113" s="60">
        <v>2</v>
      </c>
      <c r="K113" s="59">
        <v>0.5</v>
      </c>
      <c r="L113" s="75">
        <f t="shared" si="5"/>
        <v>1</v>
      </c>
      <c r="M113" s="58">
        <v>3</v>
      </c>
      <c r="N113" s="61">
        <v>1</v>
      </c>
      <c r="O113" s="49">
        <v>4</v>
      </c>
      <c r="P113" s="50">
        <v>0.75</v>
      </c>
      <c r="Q113" s="75">
        <f t="shared" si="3"/>
        <v>3</v>
      </c>
    </row>
    <row r="114" spans="1:17" ht="38.25">
      <c r="A114" s="43">
        <v>18</v>
      </c>
      <c r="B114" s="57" t="s">
        <v>153</v>
      </c>
      <c r="C114" s="58">
        <v>18</v>
      </c>
      <c r="D114" s="58">
        <v>4</v>
      </c>
      <c r="E114" s="58">
        <v>22</v>
      </c>
      <c r="F114" s="59">
        <v>0.81820000000000004</v>
      </c>
      <c r="G114" s="75">
        <f t="shared" si="4"/>
        <v>18.000399999999999</v>
      </c>
      <c r="H114" s="58">
        <v>8</v>
      </c>
      <c r="I114" s="58">
        <v>16</v>
      </c>
      <c r="J114" s="60">
        <v>24</v>
      </c>
      <c r="K114" s="59">
        <v>0.33329999999999999</v>
      </c>
      <c r="L114" s="75">
        <f t="shared" si="5"/>
        <v>7.9992000000000001</v>
      </c>
      <c r="M114" s="58">
        <v>26</v>
      </c>
      <c r="N114" s="61">
        <v>20</v>
      </c>
      <c r="O114" s="49">
        <v>46</v>
      </c>
      <c r="P114" s="50">
        <v>0.56520000000000004</v>
      </c>
      <c r="Q114" s="75">
        <f t="shared" si="3"/>
        <v>25.999200000000002</v>
      </c>
    </row>
    <row r="115" spans="1:17" ht="25.5">
      <c r="A115" s="43">
        <v>19</v>
      </c>
      <c r="B115" s="57" t="s">
        <v>154</v>
      </c>
      <c r="C115" s="58">
        <v>1</v>
      </c>
      <c r="D115" s="58">
        <v>6</v>
      </c>
      <c r="E115" s="58">
        <v>7</v>
      </c>
      <c r="F115" s="59">
        <v>0.1429</v>
      </c>
      <c r="G115" s="75">
        <f t="shared" si="4"/>
        <v>1.0003</v>
      </c>
      <c r="H115" s="58">
        <v>5</v>
      </c>
      <c r="I115" s="58">
        <v>3</v>
      </c>
      <c r="J115" s="60">
        <v>8</v>
      </c>
      <c r="K115" s="59">
        <v>0.625</v>
      </c>
      <c r="L115" s="75">
        <f t="shared" si="5"/>
        <v>5</v>
      </c>
      <c r="M115" s="58">
        <v>6</v>
      </c>
      <c r="N115" s="61">
        <v>9</v>
      </c>
      <c r="O115" s="49">
        <v>15</v>
      </c>
      <c r="P115" s="50">
        <v>0.4</v>
      </c>
      <c r="Q115" s="75">
        <f t="shared" si="3"/>
        <v>6</v>
      </c>
    </row>
    <row r="116" spans="1:17" ht="25.5">
      <c r="A116" s="43">
        <v>20</v>
      </c>
      <c r="B116" s="57" t="s">
        <v>233</v>
      </c>
      <c r="C116" s="58">
        <v>0</v>
      </c>
      <c r="D116" s="58">
        <v>2</v>
      </c>
      <c r="E116" s="58">
        <v>2</v>
      </c>
      <c r="F116" s="59">
        <v>0</v>
      </c>
      <c r="G116" s="75">
        <f t="shared" si="4"/>
        <v>0</v>
      </c>
      <c r="H116" s="58">
        <v>2</v>
      </c>
      <c r="I116" s="58">
        <v>4</v>
      </c>
      <c r="J116" s="60">
        <v>6</v>
      </c>
      <c r="K116" s="59">
        <v>0.33329999999999999</v>
      </c>
      <c r="L116" s="75">
        <f t="shared" si="5"/>
        <v>1.9998</v>
      </c>
      <c r="M116" s="58">
        <v>2</v>
      </c>
      <c r="N116" s="61">
        <v>6</v>
      </c>
      <c r="O116" s="49">
        <v>8</v>
      </c>
      <c r="P116" s="50">
        <v>0.25</v>
      </c>
      <c r="Q116" s="75">
        <f t="shared" si="3"/>
        <v>2</v>
      </c>
    </row>
    <row r="117" spans="1:17" ht="38.25">
      <c r="A117" s="43">
        <v>21</v>
      </c>
      <c r="B117" s="57" t="s">
        <v>156</v>
      </c>
      <c r="C117" s="58">
        <v>31</v>
      </c>
      <c r="D117" s="58">
        <v>8</v>
      </c>
      <c r="E117" s="58">
        <v>39</v>
      </c>
      <c r="F117" s="59">
        <v>0.79490000000000005</v>
      </c>
      <c r="G117" s="75">
        <f t="shared" si="4"/>
        <v>31.001100000000001</v>
      </c>
      <c r="H117" s="58">
        <v>5</v>
      </c>
      <c r="I117" s="58">
        <v>4</v>
      </c>
      <c r="J117" s="60">
        <v>9</v>
      </c>
      <c r="K117" s="59">
        <v>0.55559999999999998</v>
      </c>
      <c r="L117" s="75">
        <f t="shared" si="5"/>
        <v>5.0004</v>
      </c>
      <c r="M117" s="58">
        <v>36</v>
      </c>
      <c r="N117" s="61">
        <v>12</v>
      </c>
      <c r="O117" s="49">
        <v>48</v>
      </c>
      <c r="P117" s="50">
        <v>0.75</v>
      </c>
      <c r="Q117" s="75">
        <f t="shared" si="3"/>
        <v>36</v>
      </c>
    </row>
    <row r="118" spans="1:17" ht="38.25">
      <c r="A118" s="43">
        <v>22</v>
      </c>
      <c r="B118" s="57" t="s">
        <v>157</v>
      </c>
      <c r="C118" s="58">
        <v>7</v>
      </c>
      <c r="D118" s="58">
        <v>3</v>
      </c>
      <c r="E118" s="58">
        <v>10</v>
      </c>
      <c r="F118" s="59">
        <v>0.7</v>
      </c>
      <c r="G118" s="75">
        <f t="shared" si="4"/>
        <v>7</v>
      </c>
      <c r="H118" s="58">
        <v>3</v>
      </c>
      <c r="I118" s="58">
        <v>0</v>
      </c>
      <c r="J118" s="60">
        <v>3</v>
      </c>
      <c r="K118" s="59">
        <v>1</v>
      </c>
      <c r="L118" s="75">
        <f t="shared" si="5"/>
        <v>3</v>
      </c>
      <c r="M118" s="58">
        <v>10</v>
      </c>
      <c r="N118" s="61">
        <v>3</v>
      </c>
      <c r="O118" s="49">
        <v>13</v>
      </c>
      <c r="P118" s="50">
        <v>0.76919999999999999</v>
      </c>
      <c r="Q118" s="75">
        <f t="shared" si="3"/>
        <v>9.9995999999999992</v>
      </c>
    </row>
    <row r="119" spans="1:17" ht="25.5">
      <c r="A119" s="43">
        <v>23</v>
      </c>
      <c r="B119" s="57" t="s">
        <v>158</v>
      </c>
      <c r="C119" s="58">
        <v>1</v>
      </c>
      <c r="D119" s="58">
        <v>0</v>
      </c>
      <c r="E119" s="58">
        <v>1</v>
      </c>
      <c r="F119" s="59">
        <v>1</v>
      </c>
      <c r="G119" s="75">
        <f t="shared" si="4"/>
        <v>1</v>
      </c>
      <c r="H119" s="58">
        <v>0</v>
      </c>
      <c r="I119" s="58">
        <v>1</v>
      </c>
      <c r="J119" s="60">
        <v>1</v>
      </c>
      <c r="K119" s="59">
        <v>0</v>
      </c>
      <c r="L119" s="75">
        <f t="shared" si="5"/>
        <v>0</v>
      </c>
      <c r="M119" s="58">
        <v>1</v>
      </c>
      <c r="N119" s="61">
        <v>1</v>
      </c>
      <c r="O119" s="49">
        <v>2</v>
      </c>
      <c r="P119" s="50">
        <v>0.5</v>
      </c>
      <c r="Q119" s="75">
        <f t="shared" si="3"/>
        <v>1</v>
      </c>
    </row>
    <row r="120" spans="1:17" ht="25.5">
      <c r="A120" s="43">
        <v>24</v>
      </c>
      <c r="B120" s="57" t="s">
        <v>159</v>
      </c>
      <c r="C120" s="58">
        <v>1</v>
      </c>
      <c r="D120" s="58">
        <v>2</v>
      </c>
      <c r="E120" s="58">
        <v>3</v>
      </c>
      <c r="F120" s="59">
        <v>0.33329999999999999</v>
      </c>
      <c r="G120" s="75">
        <f t="shared" si="4"/>
        <v>0.99990000000000001</v>
      </c>
      <c r="H120" s="58">
        <v>2</v>
      </c>
      <c r="I120" s="58">
        <v>1</v>
      </c>
      <c r="J120" s="60">
        <v>3</v>
      </c>
      <c r="K120" s="59">
        <v>0.66669999999999996</v>
      </c>
      <c r="L120" s="75">
        <f t="shared" si="5"/>
        <v>2.0000999999999998</v>
      </c>
      <c r="M120" s="58">
        <v>3</v>
      </c>
      <c r="N120" s="61">
        <v>3</v>
      </c>
      <c r="O120" s="49">
        <v>6</v>
      </c>
      <c r="P120" s="50">
        <v>0.5</v>
      </c>
      <c r="Q120" s="75">
        <f t="shared" si="3"/>
        <v>3</v>
      </c>
    </row>
    <row r="121" spans="1:17" ht="38.25">
      <c r="A121" s="43">
        <v>25</v>
      </c>
      <c r="B121" s="57" t="s">
        <v>160</v>
      </c>
      <c r="C121" s="58">
        <v>2</v>
      </c>
      <c r="D121" s="58">
        <v>4</v>
      </c>
      <c r="E121" s="58">
        <v>6</v>
      </c>
      <c r="F121" s="59">
        <v>0.33329999999999999</v>
      </c>
      <c r="G121" s="75">
        <f t="shared" si="4"/>
        <v>1.9998</v>
      </c>
      <c r="H121" s="58">
        <v>1</v>
      </c>
      <c r="I121" s="58">
        <v>0</v>
      </c>
      <c r="J121" s="60">
        <v>1</v>
      </c>
      <c r="K121" s="59">
        <v>1</v>
      </c>
      <c r="L121" s="75">
        <f t="shared" si="5"/>
        <v>1</v>
      </c>
      <c r="M121" s="58">
        <v>3</v>
      </c>
      <c r="N121" s="61">
        <v>4</v>
      </c>
      <c r="O121" s="49">
        <v>7</v>
      </c>
      <c r="P121" s="50">
        <v>0.42859999999999998</v>
      </c>
      <c r="Q121" s="75">
        <f t="shared" si="3"/>
        <v>3.0002</v>
      </c>
    </row>
    <row r="122" spans="1:17" ht="38.25">
      <c r="A122" s="43">
        <v>26</v>
      </c>
      <c r="B122" s="57" t="s">
        <v>234</v>
      </c>
      <c r="C122" s="58">
        <v>25</v>
      </c>
      <c r="D122" s="58">
        <v>13</v>
      </c>
      <c r="E122" s="58">
        <v>38</v>
      </c>
      <c r="F122" s="59">
        <v>0.65790000000000004</v>
      </c>
      <c r="G122" s="75">
        <f t="shared" si="4"/>
        <v>25.000200000000003</v>
      </c>
      <c r="H122" s="58">
        <v>5</v>
      </c>
      <c r="I122" s="58">
        <v>11</v>
      </c>
      <c r="J122" s="60">
        <v>16</v>
      </c>
      <c r="K122" s="59">
        <v>0.3125</v>
      </c>
      <c r="L122" s="75">
        <f t="shared" si="5"/>
        <v>5</v>
      </c>
      <c r="M122" s="58">
        <v>30</v>
      </c>
      <c r="N122" s="61">
        <v>24</v>
      </c>
      <c r="O122" s="49">
        <v>54</v>
      </c>
      <c r="P122" s="50">
        <v>0.55559999999999998</v>
      </c>
      <c r="Q122" s="75">
        <f t="shared" si="3"/>
        <v>30.002399999999998</v>
      </c>
    </row>
    <row r="123" spans="1:17" ht="38.25">
      <c r="A123" s="43">
        <v>27</v>
      </c>
      <c r="B123" s="57" t="s">
        <v>162</v>
      </c>
      <c r="C123" s="58">
        <v>16</v>
      </c>
      <c r="D123" s="58">
        <v>6</v>
      </c>
      <c r="E123" s="58">
        <v>22</v>
      </c>
      <c r="F123" s="59">
        <v>0.72729999999999995</v>
      </c>
      <c r="G123" s="75">
        <f t="shared" si="4"/>
        <v>16.000599999999999</v>
      </c>
      <c r="H123" s="58">
        <v>5</v>
      </c>
      <c r="I123" s="58">
        <v>8</v>
      </c>
      <c r="J123" s="60">
        <v>13</v>
      </c>
      <c r="K123" s="59">
        <v>0.3846</v>
      </c>
      <c r="L123" s="75">
        <f t="shared" si="5"/>
        <v>4.9997999999999996</v>
      </c>
      <c r="M123" s="58">
        <v>21</v>
      </c>
      <c r="N123" s="61">
        <v>14</v>
      </c>
      <c r="O123" s="49">
        <v>35</v>
      </c>
      <c r="P123" s="50">
        <v>0.6</v>
      </c>
      <c r="Q123" s="75">
        <f t="shared" si="3"/>
        <v>21</v>
      </c>
    </row>
    <row r="124" spans="1:17" ht="51">
      <c r="A124" s="43">
        <v>28</v>
      </c>
      <c r="B124" s="57" t="s">
        <v>235</v>
      </c>
      <c r="C124" s="58">
        <v>4</v>
      </c>
      <c r="D124" s="58">
        <v>5</v>
      </c>
      <c r="E124" s="58">
        <v>9</v>
      </c>
      <c r="F124" s="59">
        <v>0.44440000000000002</v>
      </c>
      <c r="G124" s="75">
        <f t="shared" si="4"/>
        <v>3.9996</v>
      </c>
      <c r="H124" s="58">
        <v>3</v>
      </c>
      <c r="I124" s="58">
        <v>5</v>
      </c>
      <c r="J124" s="60">
        <v>8</v>
      </c>
      <c r="K124" s="59">
        <v>0.375</v>
      </c>
      <c r="L124" s="75">
        <f t="shared" si="5"/>
        <v>3</v>
      </c>
      <c r="M124" s="58">
        <v>7</v>
      </c>
      <c r="N124" s="61">
        <v>10</v>
      </c>
      <c r="O124" s="49">
        <v>17</v>
      </c>
      <c r="P124" s="50">
        <v>0.4118</v>
      </c>
      <c r="Q124" s="75">
        <f t="shared" si="3"/>
        <v>7.0006000000000004</v>
      </c>
    </row>
    <row r="125" spans="1:17" ht="25.5">
      <c r="A125" s="43">
        <v>29</v>
      </c>
      <c r="B125" s="57" t="s">
        <v>164</v>
      </c>
      <c r="C125" s="58">
        <v>25</v>
      </c>
      <c r="D125" s="58">
        <v>21</v>
      </c>
      <c r="E125" s="58">
        <v>46</v>
      </c>
      <c r="F125" s="59">
        <v>0.54349999999999998</v>
      </c>
      <c r="G125" s="75">
        <f t="shared" si="4"/>
        <v>25.000999999999998</v>
      </c>
      <c r="H125" s="58">
        <v>34</v>
      </c>
      <c r="I125" s="58">
        <v>43</v>
      </c>
      <c r="J125" s="60">
        <v>77</v>
      </c>
      <c r="K125" s="59">
        <v>0.44159999999999999</v>
      </c>
      <c r="L125" s="75">
        <f t="shared" si="5"/>
        <v>34.0032</v>
      </c>
      <c r="M125" s="58">
        <v>59</v>
      </c>
      <c r="N125" s="61">
        <v>64</v>
      </c>
      <c r="O125" s="49">
        <v>123</v>
      </c>
      <c r="P125" s="50">
        <v>0.47970000000000002</v>
      </c>
      <c r="Q125" s="75">
        <f t="shared" si="3"/>
        <v>59.003100000000003</v>
      </c>
    </row>
    <row r="126" spans="1:17">
      <c r="A126" s="43">
        <v>30</v>
      </c>
      <c r="B126" s="57" t="s">
        <v>165</v>
      </c>
      <c r="C126" s="58">
        <v>0</v>
      </c>
      <c r="D126" s="58">
        <v>2</v>
      </c>
      <c r="E126" s="58">
        <v>2</v>
      </c>
      <c r="F126" s="59">
        <v>0</v>
      </c>
      <c r="G126" s="75">
        <f t="shared" si="4"/>
        <v>0</v>
      </c>
      <c r="H126" s="58">
        <v>2</v>
      </c>
      <c r="I126" s="58">
        <v>3</v>
      </c>
      <c r="J126" s="60">
        <v>5</v>
      </c>
      <c r="K126" s="59">
        <v>0.4</v>
      </c>
      <c r="L126" s="75">
        <f t="shared" si="5"/>
        <v>2</v>
      </c>
      <c r="M126" s="58">
        <v>2</v>
      </c>
      <c r="N126" s="61">
        <v>5</v>
      </c>
      <c r="O126" s="49">
        <v>7</v>
      </c>
      <c r="P126" s="50">
        <v>0.28570000000000001</v>
      </c>
      <c r="Q126" s="75">
        <f t="shared" si="3"/>
        <v>1.9999</v>
      </c>
    </row>
    <row r="127" spans="1:17" ht="25.5">
      <c r="A127" s="43">
        <v>31</v>
      </c>
      <c r="B127" s="57" t="s">
        <v>167</v>
      </c>
      <c r="C127" s="58">
        <v>1</v>
      </c>
      <c r="D127" s="58">
        <v>1</v>
      </c>
      <c r="E127" s="58">
        <v>2</v>
      </c>
      <c r="F127" s="59">
        <v>0.5</v>
      </c>
      <c r="G127" s="75">
        <f t="shared" si="4"/>
        <v>1</v>
      </c>
      <c r="H127" s="58">
        <v>0</v>
      </c>
      <c r="I127" s="58">
        <v>0</v>
      </c>
      <c r="J127" s="60">
        <v>0</v>
      </c>
      <c r="K127" s="59">
        <v>0</v>
      </c>
      <c r="L127" s="75">
        <f t="shared" si="5"/>
        <v>0</v>
      </c>
      <c r="M127" s="58">
        <v>1</v>
      </c>
      <c r="N127" s="61">
        <v>1</v>
      </c>
      <c r="O127" s="49">
        <v>2</v>
      </c>
      <c r="P127" s="50">
        <v>0.5</v>
      </c>
      <c r="Q127" s="75">
        <f t="shared" si="3"/>
        <v>1</v>
      </c>
    </row>
    <row r="128" spans="1:17" ht="25.5">
      <c r="A128" s="43">
        <v>32</v>
      </c>
      <c r="B128" s="57" t="s">
        <v>168</v>
      </c>
      <c r="C128" s="58">
        <v>38</v>
      </c>
      <c r="D128" s="58">
        <v>13</v>
      </c>
      <c r="E128" s="58">
        <v>51</v>
      </c>
      <c r="F128" s="59">
        <v>0.74509999999999998</v>
      </c>
      <c r="G128" s="75">
        <f t="shared" si="4"/>
        <v>38.000099999999996</v>
      </c>
      <c r="H128" s="58">
        <v>10</v>
      </c>
      <c r="I128" s="58">
        <v>9</v>
      </c>
      <c r="J128" s="60">
        <v>19</v>
      </c>
      <c r="K128" s="59">
        <v>0.52629999999999999</v>
      </c>
      <c r="L128" s="75">
        <f t="shared" si="5"/>
        <v>9.9997000000000007</v>
      </c>
      <c r="M128" s="58">
        <v>48</v>
      </c>
      <c r="N128" s="61">
        <v>22</v>
      </c>
      <c r="O128" s="49">
        <v>70</v>
      </c>
      <c r="P128" s="50">
        <v>0.68569999999999998</v>
      </c>
      <c r="Q128" s="75">
        <f t="shared" si="3"/>
        <v>47.998999999999995</v>
      </c>
    </row>
    <row r="129" spans="1:17" ht="38.25">
      <c r="A129" s="43">
        <v>33</v>
      </c>
      <c r="B129" s="57" t="s">
        <v>169</v>
      </c>
      <c r="C129" s="58">
        <v>2</v>
      </c>
      <c r="D129" s="58">
        <v>2</v>
      </c>
      <c r="E129" s="58">
        <v>4</v>
      </c>
      <c r="F129" s="59">
        <v>0.5</v>
      </c>
      <c r="G129" s="75">
        <f t="shared" si="4"/>
        <v>2</v>
      </c>
      <c r="H129" s="58">
        <v>6</v>
      </c>
      <c r="I129" s="58">
        <v>5</v>
      </c>
      <c r="J129" s="60">
        <v>11</v>
      </c>
      <c r="K129" s="59">
        <v>0.54549999999999998</v>
      </c>
      <c r="L129" s="75">
        <f t="shared" si="5"/>
        <v>6.0004999999999997</v>
      </c>
      <c r="M129" s="58">
        <v>8</v>
      </c>
      <c r="N129" s="61">
        <v>7</v>
      </c>
      <c r="O129" s="49">
        <v>15</v>
      </c>
      <c r="P129" s="50">
        <v>0.5333</v>
      </c>
      <c r="Q129" s="75">
        <f t="shared" si="3"/>
        <v>7.9995000000000003</v>
      </c>
    </row>
    <row r="130" spans="1:17" ht="25.5">
      <c r="A130" s="43">
        <v>34</v>
      </c>
      <c r="B130" s="57" t="s">
        <v>170</v>
      </c>
      <c r="C130" s="58">
        <v>3</v>
      </c>
      <c r="D130" s="58">
        <v>3</v>
      </c>
      <c r="E130" s="58">
        <v>6</v>
      </c>
      <c r="F130" s="59">
        <v>0.5</v>
      </c>
      <c r="G130" s="75">
        <f t="shared" si="4"/>
        <v>3</v>
      </c>
      <c r="H130" s="58">
        <v>1</v>
      </c>
      <c r="I130" s="58">
        <v>3</v>
      </c>
      <c r="J130" s="60">
        <v>4</v>
      </c>
      <c r="K130" s="59">
        <v>0.25</v>
      </c>
      <c r="L130" s="75">
        <f t="shared" si="5"/>
        <v>1</v>
      </c>
      <c r="M130" s="58">
        <v>4</v>
      </c>
      <c r="N130" s="61">
        <v>6</v>
      </c>
      <c r="O130" s="49">
        <v>10</v>
      </c>
      <c r="P130" s="50">
        <v>0.4</v>
      </c>
      <c r="Q130" s="75">
        <f t="shared" si="3"/>
        <v>4</v>
      </c>
    </row>
    <row r="131" spans="1:17" ht="38.25">
      <c r="A131" s="43">
        <v>35</v>
      </c>
      <c r="B131" s="57" t="s">
        <v>171</v>
      </c>
      <c r="C131" s="58">
        <v>5</v>
      </c>
      <c r="D131" s="58">
        <v>2</v>
      </c>
      <c r="E131" s="58">
        <v>7</v>
      </c>
      <c r="F131" s="59">
        <v>0.71430000000000005</v>
      </c>
      <c r="G131" s="75">
        <f t="shared" si="4"/>
        <v>5.0001000000000007</v>
      </c>
      <c r="H131" s="58">
        <v>13</v>
      </c>
      <c r="I131" s="58">
        <v>10</v>
      </c>
      <c r="J131" s="60">
        <v>23</v>
      </c>
      <c r="K131" s="59">
        <v>0.56520000000000004</v>
      </c>
      <c r="L131" s="75">
        <f t="shared" si="5"/>
        <v>12.999600000000001</v>
      </c>
      <c r="M131" s="58">
        <v>18</v>
      </c>
      <c r="N131" s="61">
        <v>12</v>
      </c>
      <c r="O131" s="49">
        <v>30</v>
      </c>
      <c r="P131" s="50">
        <v>0.6</v>
      </c>
      <c r="Q131" s="75">
        <f t="shared" ref="Q131:Q185" si="6">O131*P131</f>
        <v>18</v>
      </c>
    </row>
    <row r="132" spans="1:17" ht="38.25">
      <c r="A132" s="43">
        <v>36</v>
      </c>
      <c r="B132" s="57" t="s">
        <v>172</v>
      </c>
      <c r="C132" s="58">
        <v>1</v>
      </c>
      <c r="D132" s="58">
        <v>2</v>
      </c>
      <c r="E132" s="58">
        <v>3</v>
      </c>
      <c r="F132" s="59">
        <v>0.33329999999999999</v>
      </c>
      <c r="G132" s="75">
        <f t="shared" ref="G132:G185" si="7">E132*F132</f>
        <v>0.99990000000000001</v>
      </c>
      <c r="H132" s="58">
        <v>0</v>
      </c>
      <c r="I132" s="58">
        <v>1</v>
      </c>
      <c r="J132" s="60">
        <v>1</v>
      </c>
      <c r="K132" s="59">
        <v>0</v>
      </c>
      <c r="L132" s="75">
        <f t="shared" ref="L132:L185" si="8">J132*K132</f>
        <v>0</v>
      </c>
      <c r="M132" s="58">
        <v>1</v>
      </c>
      <c r="N132" s="61">
        <v>3</v>
      </c>
      <c r="O132" s="49">
        <v>4</v>
      </c>
      <c r="P132" s="50">
        <v>0.25</v>
      </c>
      <c r="Q132" s="75">
        <f t="shared" si="6"/>
        <v>1</v>
      </c>
    </row>
    <row r="133" spans="1:17" ht="38.25">
      <c r="A133" s="43">
        <v>37</v>
      </c>
      <c r="B133" s="57" t="s">
        <v>173</v>
      </c>
      <c r="C133" s="58">
        <v>4</v>
      </c>
      <c r="D133" s="58">
        <v>0</v>
      </c>
      <c r="E133" s="58">
        <v>4</v>
      </c>
      <c r="F133" s="59">
        <v>1</v>
      </c>
      <c r="G133" s="75">
        <f t="shared" si="7"/>
        <v>4</v>
      </c>
      <c r="H133" s="58">
        <v>2</v>
      </c>
      <c r="I133" s="58">
        <v>4</v>
      </c>
      <c r="J133" s="60">
        <v>6</v>
      </c>
      <c r="K133" s="59">
        <v>0.33329999999999999</v>
      </c>
      <c r="L133" s="75">
        <f t="shared" si="8"/>
        <v>1.9998</v>
      </c>
      <c r="M133" s="58">
        <v>6</v>
      </c>
      <c r="N133" s="61">
        <v>4</v>
      </c>
      <c r="O133" s="49">
        <v>10</v>
      </c>
      <c r="P133" s="50">
        <v>0.6</v>
      </c>
      <c r="Q133" s="75">
        <f t="shared" si="6"/>
        <v>6</v>
      </c>
    </row>
    <row r="134" spans="1:17" ht="25.5">
      <c r="A134" s="43">
        <v>38</v>
      </c>
      <c r="B134" s="57" t="s">
        <v>174</v>
      </c>
      <c r="C134" s="58">
        <v>2</v>
      </c>
      <c r="D134" s="58">
        <v>0</v>
      </c>
      <c r="E134" s="58">
        <v>2</v>
      </c>
      <c r="F134" s="59">
        <v>1</v>
      </c>
      <c r="G134" s="75">
        <f t="shared" si="7"/>
        <v>2</v>
      </c>
      <c r="H134" s="58">
        <v>3</v>
      </c>
      <c r="I134" s="58">
        <v>2</v>
      </c>
      <c r="J134" s="60">
        <v>5</v>
      </c>
      <c r="K134" s="59">
        <v>0.6</v>
      </c>
      <c r="L134" s="75">
        <f t="shared" si="8"/>
        <v>3</v>
      </c>
      <c r="M134" s="58">
        <v>5</v>
      </c>
      <c r="N134" s="61">
        <v>2</v>
      </c>
      <c r="O134" s="49">
        <v>7</v>
      </c>
      <c r="P134" s="50">
        <v>0.71430000000000005</v>
      </c>
      <c r="Q134" s="75">
        <f t="shared" si="6"/>
        <v>5.0001000000000007</v>
      </c>
    </row>
    <row r="135" spans="1:17" ht="25.5">
      <c r="A135" s="43">
        <v>39</v>
      </c>
      <c r="B135" s="57" t="s">
        <v>175</v>
      </c>
      <c r="C135" s="58">
        <v>7</v>
      </c>
      <c r="D135" s="58">
        <v>10</v>
      </c>
      <c r="E135" s="58">
        <v>17</v>
      </c>
      <c r="F135" s="59">
        <v>0.4118</v>
      </c>
      <c r="G135" s="75">
        <f t="shared" si="7"/>
        <v>7.0006000000000004</v>
      </c>
      <c r="H135" s="58">
        <v>4</v>
      </c>
      <c r="I135" s="58">
        <v>12</v>
      </c>
      <c r="J135" s="60">
        <v>16</v>
      </c>
      <c r="K135" s="59">
        <v>0.25</v>
      </c>
      <c r="L135" s="75">
        <f t="shared" si="8"/>
        <v>4</v>
      </c>
      <c r="M135" s="58">
        <v>11</v>
      </c>
      <c r="N135" s="61">
        <v>22</v>
      </c>
      <c r="O135" s="49">
        <v>33</v>
      </c>
      <c r="P135" s="50">
        <v>0.33329999999999999</v>
      </c>
      <c r="Q135" s="75">
        <f t="shared" si="6"/>
        <v>10.998899999999999</v>
      </c>
    </row>
    <row r="136" spans="1:17" ht="38.25">
      <c r="A136" s="43">
        <v>40</v>
      </c>
      <c r="B136" s="57" t="s">
        <v>176</v>
      </c>
      <c r="C136" s="58">
        <v>2</v>
      </c>
      <c r="D136" s="58">
        <v>3</v>
      </c>
      <c r="E136" s="58">
        <v>5</v>
      </c>
      <c r="F136" s="59">
        <v>0.4</v>
      </c>
      <c r="G136" s="75">
        <f t="shared" si="7"/>
        <v>2</v>
      </c>
      <c r="H136" s="58">
        <v>5</v>
      </c>
      <c r="I136" s="58">
        <v>9</v>
      </c>
      <c r="J136" s="60">
        <v>14</v>
      </c>
      <c r="K136" s="59">
        <v>0.35709999999999997</v>
      </c>
      <c r="L136" s="75">
        <f t="shared" si="8"/>
        <v>4.9993999999999996</v>
      </c>
      <c r="M136" s="58">
        <v>7</v>
      </c>
      <c r="N136" s="61">
        <v>12</v>
      </c>
      <c r="O136" s="49">
        <v>19</v>
      </c>
      <c r="P136" s="50">
        <v>0.36840000000000001</v>
      </c>
      <c r="Q136" s="75">
        <f t="shared" si="6"/>
        <v>6.9996</v>
      </c>
    </row>
    <row r="137" spans="1:17" ht="25.5">
      <c r="A137" s="43">
        <v>41</v>
      </c>
      <c r="B137" s="57" t="s">
        <v>177</v>
      </c>
      <c r="C137" s="58">
        <v>40</v>
      </c>
      <c r="D137" s="58">
        <v>4</v>
      </c>
      <c r="E137" s="58">
        <v>44</v>
      </c>
      <c r="F137" s="59">
        <v>0.90910000000000002</v>
      </c>
      <c r="G137" s="75">
        <f t="shared" si="7"/>
        <v>40.000399999999999</v>
      </c>
      <c r="H137" s="58">
        <v>3</v>
      </c>
      <c r="I137" s="58">
        <v>4</v>
      </c>
      <c r="J137" s="60">
        <v>7</v>
      </c>
      <c r="K137" s="59">
        <v>0.42859999999999998</v>
      </c>
      <c r="L137" s="75">
        <f t="shared" si="8"/>
        <v>3.0002</v>
      </c>
      <c r="M137" s="58">
        <v>43</v>
      </c>
      <c r="N137" s="61">
        <v>8</v>
      </c>
      <c r="O137" s="49">
        <v>51</v>
      </c>
      <c r="P137" s="50">
        <v>0.84309999999999996</v>
      </c>
      <c r="Q137" s="75">
        <f t="shared" si="6"/>
        <v>42.998100000000001</v>
      </c>
    </row>
    <row r="138" spans="1:17" ht="38.25">
      <c r="A138" s="43">
        <v>42</v>
      </c>
      <c r="B138" s="57" t="s">
        <v>178</v>
      </c>
      <c r="C138" s="58">
        <v>0</v>
      </c>
      <c r="D138" s="58">
        <v>0</v>
      </c>
      <c r="E138" s="58">
        <v>0</v>
      </c>
      <c r="F138" s="59">
        <v>0</v>
      </c>
      <c r="G138" s="75">
        <f t="shared" si="7"/>
        <v>0</v>
      </c>
      <c r="H138" s="58">
        <v>0</v>
      </c>
      <c r="I138" s="58">
        <v>1</v>
      </c>
      <c r="J138" s="60">
        <v>1</v>
      </c>
      <c r="K138" s="59">
        <v>0</v>
      </c>
      <c r="L138" s="75">
        <f t="shared" si="8"/>
        <v>0</v>
      </c>
      <c r="M138" s="58">
        <v>0</v>
      </c>
      <c r="N138" s="61">
        <v>1</v>
      </c>
      <c r="O138" s="49">
        <v>1</v>
      </c>
      <c r="P138" s="50">
        <v>0</v>
      </c>
      <c r="Q138" s="75">
        <f t="shared" si="6"/>
        <v>0</v>
      </c>
    </row>
    <row r="139" spans="1:17" ht="38.25">
      <c r="A139" s="43">
        <v>43</v>
      </c>
      <c r="B139" s="57" t="s">
        <v>179</v>
      </c>
      <c r="C139" s="58">
        <v>7</v>
      </c>
      <c r="D139" s="58">
        <v>1</v>
      </c>
      <c r="E139" s="58">
        <v>8</v>
      </c>
      <c r="F139" s="59">
        <v>0.875</v>
      </c>
      <c r="G139" s="75">
        <f t="shared" si="7"/>
        <v>7</v>
      </c>
      <c r="H139" s="58">
        <v>1</v>
      </c>
      <c r="I139" s="58">
        <v>3</v>
      </c>
      <c r="J139" s="60">
        <v>4</v>
      </c>
      <c r="K139" s="59">
        <v>0.25</v>
      </c>
      <c r="L139" s="75">
        <f t="shared" si="8"/>
        <v>1</v>
      </c>
      <c r="M139" s="58">
        <v>8</v>
      </c>
      <c r="N139" s="61">
        <v>4</v>
      </c>
      <c r="O139" s="49">
        <v>12</v>
      </c>
      <c r="P139" s="50">
        <v>0.66669999999999996</v>
      </c>
      <c r="Q139" s="75">
        <f t="shared" si="6"/>
        <v>8.0003999999999991</v>
      </c>
    </row>
    <row r="140" spans="1:17" ht="51">
      <c r="A140" s="43">
        <v>44</v>
      </c>
      <c r="B140" s="57" t="s">
        <v>180</v>
      </c>
      <c r="C140" s="58">
        <v>1</v>
      </c>
      <c r="D140" s="58">
        <v>2</v>
      </c>
      <c r="E140" s="58">
        <v>3</v>
      </c>
      <c r="F140" s="59">
        <v>0.33329999999999999</v>
      </c>
      <c r="G140" s="75">
        <f t="shared" si="7"/>
        <v>0.99990000000000001</v>
      </c>
      <c r="H140" s="58">
        <v>1</v>
      </c>
      <c r="I140" s="58">
        <v>3</v>
      </c>
      <c r="J140" s="60">
        <v>4</v>
      </c>
      <c r="K140" s="59">
        <v>0.25</v>
      </c>
      <c r="L140" s="75">
        <f t="shared" si="8"/>
        <v>1</v>
      </c>
      <c r="M140" s="58">
        <v>2</v>
      </c>
      <c r="N140" s="61">
        <v>5</v>
      </c>
      <c r="O140" s="49">
        <v>7</v>
      </c>
      <c r="P140" s="50">
        <v>0.28570000000000001</v>
      </c>
      <c r="Q140" s="75">
        <f t="shared" si="6"/>
        <v>1.9999</v>
      </c>
    </row>
    <row r="141" spans="1:17" ht="25.5">
      <c r="A141" s="43">
        <v>45</v>
      </c>
      <c r="B141" s="57" t="s">
        <v>181</v>
      </c>
      <c r="C141" s="58">
        <v>17</v>
      </c>
      <c r="D141" s="58">
        <v>8</v>
      </c>
      <c r="E141" s="58">
        <v>25</v>
      </c>
      <c r="F141" s="59">
        <v>0.68</v>
      </c>
      <c r="G141" s="75">
        <f t="shared" si="7"/>
        <v>17</v>
      </c>
      <c r="H141" s="58">
        <v>5</v>
      </c>
      <c r="I141" s="58">
        <v>16</v>
      </c>
      <c r="J141" s="60">
        <v>21</v>
      </c>
      <c r="K141" s="59">
        <v>0.23810000000000001</v>
      </c>
      <c r="L141" s="75">
        <f t="shared" si="8"/>
        <v>5.0000999999999998</v>
      </c>
      <c r="M141" s="58">
        <v>22</v>
      </c>
      <c r="N141" s="61">
        <v>24</v>
      </c>
      <c r="O141" s="49">
        <v>46</v>
      </c>
      <c r="P141" s="50">
        <v>0.4783</v>
      </c>
      <c r="Q141" s="75">
        <f t="shared" si="6"/>
        <v>22.001799999999999</v>
      </c>
    </row>
    <row r="142" spans="1:17" ht="38.25">
      <c r="A142" s="43">
        <v>46</v>
      </c>
      <c r="B142" s="57" t="s">
        <v>182</v>
      </c>
      <c r="C142" s="58">
        <v>0</v>
      </c>
      <c r="D142" s="58">
        <v>0</v>
      </c>
      <c r="E142" s="58">
        <v>0</v>
      </c>
      <c r="F142" s="59">
        <v>0</v>
      </c>
      <c r="G142" s="75">
        <f t="shared" si="7"/>
        <v>0</v>
      </c>
      <c r="H142" s="58">
        <v>1</v>
      </c>
      <c r="I142" s="58">
        <v>1</v>
      </c>
      <c r="J142" s="60">
        <v>2</v>
      </c>
      <c r="K142" s="59">
        <v>0.5</v>
      </c>
      <c r="L142" s="75">
        <f t="shared" si="8"/>
        <v>1</v>
      </c>
      <c r="M142" s="58">
        <v>1</v>
      </c>
      <c r="N142" s="61">
        <v>1</v>
      </c>
      <c r="O142" s="49">
        <v>2</v>
      </c>
      <c r="P142" s="50">
        <v>0.5</v>
      </c>
      <c r="Q142" s="75">
        <f t="shared" si="6"/>
        <v>1</v>
      </c>
    </row>
    <row r="143" spans="1:17" ht="25.5">
      <c r="A143" s="43">
        <v>47</v>
      </c>
      <c r="B143" s="57" t="s">
        <v>183</v>
      </c>
      <c r="C143" s="58">
        <v>0</v>
      </c>
      <c r="D143" s="58">
        <v>1</v>
      </c>
      <c r="E143" s="58">
        <v>1</v>
      </c>
      <c r="F143" s="59">
        <v>0</v>
      </c>
      <c r="G143" s="75">
        <f t="shared" si="7"/>
        <v>0</v>
      </c>
      <c r="H143" s="58">
        <v>1</v>
      </c>
      <c r="I143" s="58">
        <v>2</v>
      </c>
      <c r="J143" s="60">
        <v>3</v>
      </c>
      <c r="K143" s="59">
        <v>0.33329999999999999</v>
      </c>
      <c r="L143" s="75">
        <f t="shared" si="8"/>
        <v>0.99990000000000001</v>
      </c>
      <c r="M143" s="58">
        <v>1</v>
      </c>
      <c r="N143" s="61">
        <v>3</v>
      </c>
      <c r="O143" s="49">
        <v>4</v>
      </c>
      <c r="P143" s="50">
        <v>0.25</v>
      </c>
      <c r="Q143" s="75">
        <f t="shared" si="6"/>
        <v>1</v>
      </c>
    </row>
    <row r="144" spans="1:17" ht="38.25">
      <c r="A144" s="43">
        <v>48</v>
      </c>
      <c r="B144" s="57" t="s">
        <v>184</v>
      </c>
      <c r="C144" s="58">
        <v>3</v>
      </c>
      <c r="D144" s="58">
        <v>2</v>
      </c>
      <c r="E144" s="58">
        <v>5</v>
      </c>
      <c r="F144" s="59">
        <v>0.6</v>
      </c>
      <c r="G144" s="75">
        <f t="shared" si="7"/>
        <v>3</v>
      </c>
      <c r="H144" s="58">
        <v>1</v>
      </c>
      <c r="I144" s="58">
        <v>1</v>
      </c>
      <c r="J144" s="60">
        <v>2</v>
      </c>
      <c r="K144" s="59">
        <v>0.5</v>
      </c>
      <c r="L144" s="75">
        <f t="shared" si="8"/>
        <v>1</v>
      </c>
      <c r="M144" s="58">
        <v>4</v>
      </c>
      <c r="N144" s="61">
        <v>3</v>
      </c>
      <c r="O144" s="49">
        <v>7</v>
      </c>
      <c r="P144" s="50">
        <v>0.57140000000000002</v>
      </c>
      <c r="Q144" s="75">
        <f t="shared" si="6"/>
        <v>3.9998</v>
      </c>
    </row>
    <row r="145" spans="1:17" ht="25.5">
      <c r="A145" s="43">
        <v>49</v>
      </c>
      <c r="B145" s="57" t="s">
        <v>236</v>
      </c>
      <c r="C145" s="58">
        <v>0</v>
      </c>
      <c r="D145" s="58">
        <v>0</v>
      </c>
      <c r="E145" s="58">
        <v>0</v>
      </c>
      <c r="F145" s="59">
        <v>0</v>
      </c>
      <c r="G145" s="75">
        <f t="shared" si="7"/>
        <v>0</v>
      </c>
      <c r="H145" s="58">
        <v>0</v>
      </c>
      <c r="I145" s="58">
        <v>1</v>
      </c>
      <c r="J145" s="60">
        <v>1</v>
      </c>
      <c r="K145" s="59">
        <v>0</v>
      </c>
      <c r="L145" s="75">
        <f t="shared" si="8"/>
        <v>0</v>
      </c>
      <c r="M145" s="58">
        <v>0</v>
      </c>
      <c r="N145" s="61">
        <v>1</v>
      </c>
      <c r="O145" s="49">
        <v>1</v>
      </c>
      <c r="P145" s="50">
        <v>0</v>
      </c>
      <c r="Q145" s="75">
        <f t="shared" si="6"/>
        <v>0</v>
      </c>
    </row>
    <row r="146" spans="1:17" ht="63.75">
      <c r="A146" s="43">
        <v>50</v>
      </c>
      <c r="B146" s="57" t="s">
        <v>237</v>
      </c>
      <c r="C146" s="58">
        <v>9</v>
      </c>
      <c r="D146" s="58">
        <v>6</v>
      </c>
      <c r="E146" s="58">
        <v>15</v>
      </c>
      <c r="F146" s="59">
        <v>0.6</v>
      </c>
      <c r="G146" s="75">
        <f t="shared" si="7"/>
        <v>9</v>
      </c>
      <c r="H146" s="58">
        <v>14</v>
      </c>
      <c r="I146" s="58">
        <v>8</v>
      </c>
      <c r="J146" s="60">
        <v>22</v>
      </c>
      <c r="K146" s="59">
        <v>0.63639999999999997</v>
      </c>
      <c r="L146" s="75">
        <f t="shared" si="8"/>
        <v>14.0008</v>
      </c>
      <c r="M146" s="58">
        <v>23</v>
      </c>
      <c r="N146" s="61">
        <v>14</v>
      </c>
      <c r="O146" s="49">
        <v>37</v>
      </c>
      <c r="P146" s="50">
        <v>0.62160000000000004</v>
      </c>
      <c r="Q146" s="75">
        <f t="shared" si="6"/>
        <v>22.999200000000002</v>
      </c>
    </row>
    <row r="147" spans="1:17" ht="38.25">
      <c r="A147" s="43">
        <v>51</v>
      </c>
      <c r="B147" s="57" t="s">
        <v>186</v>
      </c>
      <c r="C147" s="58">
        <v>4</v>
      </c>
      <c r="D147" s="58">
        <v>3</v>
      </c>
      <c r="E147" s="58">
        <v>7</v>
      </c>
      <c r="F147" s="59">
        <v>0.57140000000000002</v>
      </c>
      <c r="G147" s="75">
        <f t="shared" si="7"/>
        <v>3.9998</v>
      </c>
      <c r="H147" s="58">
        <v>2</v>
      </c>
      <c r="I147" s="58">
        <v>3</v>
      </c>
      <c r="J147" s="60">
        <v>5</v>
      </c>
      <c r="K147" s="59">
        <v>0.4</v>
      </c>
      <c r="L147" s="75">
        <f t="shared" si="8"/>
        <v>2</v>
      </c>
      <c r="M147" s="58">
        <v>6</v>
      </c>
      <c r="N147" s="61">
        <v>6</v>
      </c>
      <c r="O147" s="49">
        <v>12</v>
      </c>
      <c r="P147" s="50">
        <v>0.5</v>
      </c>
      <c r="Q147" s="75">
        <f t="shared" si="6"/>
        <v>6</v>
      </c>
    </row>
    <row r="148" spans="1:17" ht="25.5">
      <c r="A148" s="43">
        <v>52</v>
      </c>
      <c r="B148" s="57" t="s">
        <v>187</v>
      </c>
      <c r="C148" s="58">
        <v>10</v>
      </c>
      <c r="D148" s="58">
        <v>0</v>
      </c>
      <c r="E148" s="58">
        <v>10</v>
      </c>
      <c r="F148" s="59">
        <v>1</v>
      </c>
      <c r="G148" s="75">
        <f t="shared" si="7"/>
        <v>10</v>
      </c>
      <c r="H148" s="58">
        <v>4</v>
      </c>
      <c r="I148" s="58">
        <v>5</v>
      </c>
      <c r="J148" s="60">
        <v>9</v>
      </c>
      <c r="K148" s="59">
        <v>0.44440000000000002</v>
      </c>
      <c r="L148" s="75">
        <f t="shared" si="8"/>
        <v>3.9996</v>
      </c>
      <c r="M148" s="58">
        <v>14</v>
      </c>
      <c r="N148" s="61">
        <v>5</v>
      </c>
      <c r="O148" s="49">
        <v>19</v>
      </c>
      <c r="P148" s="50">
        <v>0.73680000000000001</v>
      </c>
      <c r="Q148" s="75">
        <f t="shared" si="6"/>
        <v>13.9992</v>
      </c>
    </row>
    <row r="149" spans="1:17" ht="51">
      <c r="A149" s="43">
        <v>53</v>
      </c>
      <c r="B149" s="57" t="s">
        <v>189</v>
      </c>
      <c r="C149" s="58">
        <v>27</v>
      </c>
      <c r="D149" s="58">
        <v>4</v>
      </c>
      <c r="E149" s="58">
        <v>31</v>
      </c>
      <c r="F149" s="59">
        <v>0.871</v>
      </c>
      <c r="G149" s="75">
        <f t="shared" si="7"/>
        <v>27.001000000000001</v>
      </c>
      <c r="H149" s="58">
        <v>3</v>
      </c>
      <c r="I149" s="58">
        <v>10</v>
      </c>
      <c r="J149" s="60">
        <v>13</v>
      </c>
      <c r="K149" s="59">
        <v>0.23080000000000001</v>
      </c>
      <c r="L149" s="75">
        <f t="shared" si="8"/>
        <v>3.0004</v>
      </c>
      <c r="M149" s="58">
        <v>30</v>
      </c>
      <c r="N149" s="61">
        <v>14</v>
      </c>
      <c r="O149" s="49">
        <v>44</v>
      </c>
      <c r="P149" s="50">
        <v>0.68179999999999996</v>
      </c>
      <c r="Q149" s="75">
        <f t="shared" si="6"/>
        <v>29.999199999999998</v>
      </c>
    </row>
    <row r="150" spans="1:17" ht="25.5">
      <c r="A150" s="43">
        <v>54</v>
      </c>
      <c r="B150" s="57" t="s">
        <v>190</v>
      </c>
      <c r="C150" s="58">
        <v>7</v>
      </c>
      <c r="D150" s="58">
        <v>4</v>
      </c>
      <c r="E150" s="58">
        <v>11</v>
      </c>
      <c r="F150" s="59">
        <v>0.63639999999999997</v>
      </c>
      <c r="G150" s="75">
        <f t="shared" si="7"/>
        <v>7.0004</v>
      </c>
      <c r="H150" s="58">
        <v>3</v>
      </c>
      <c r="I150" s="58">
        <v>2</v>
      </c>
      <c r="J150" s="60">
        <v>5</v>
      </c>
      <c r="K150" s="59">
        <v>0.6</v>
      </c>
      <c r="L150" s="75">
        <f t="shared" si="8"/>
        <v>3</v>
      </c>
      <c r="M150" s="58">
        <v>10</v>
      </c>
      <c r="N150" s="61">
        <v>6</v>
      </c>
      <c r="O150" s="49">
        <v>16</v>
      </c>
      <c r="P150" s="50">
        <v>0.625</v>
      </c>
      <c r="Q150" s="75">
        <f t="shared" si="6"/>
        <v>10</v>
      </c>
    </row>
    <row r="151" spans="1:17" ht="38.25">
      <c r="A151" s="43">
        <v>55</v>
      </c>
      <c r="B151" s="57" t="s">
        <v>191</v>
      </c>
      <c r="C151" s="58">
        <v>2</v>
      </c>
      <c r="D151" s="58">
        <v>0</v>
      </c>
      <c r="E151" s="58">
        <v>2</v>
      </c>
      <c r="F151" s="59">
        <v>1</v>
      </c>
      <c r="G151" s="75">
        <f t="shared" si="7"/>
        <v>2</v>
      </c>
      <c r="H151" s="58">
        <v>1</v>
      </c>
      <c r="I151" s="58">
        <v>3</v>
      </c>
      <c r="J151" s="60">
        <v>4</v>
      </c>
      <c r="K151" s="59">
        <v>0.25</v>
      </c>
      <c r="L151" s="75">
        <f t="shared" si="8"/>
        <v>1</v>
      </c>
      <c r="M151" s="58">
        <v>3</v>
      </c>
      <c r="N151" s="61">
        <v>3</v>
      </c>
      <c r="O151" s="49">
        <v>6</v>
      </c>
      <c r="P151" s="50">
        <v>0.5</v>
      </c>
      <c r="Q151" s="75">
        <f t="shared" si="6"/>
        <v>3</v>
      </c>
    </row>
    <row r="152" spans="1:17" ht="25.5">
      <c r="A152" s="43">
        <v>56</v>
      </c>
      <c r="B152" s="57" t="s">
        <v>192</v>
      </c>
      <c r="C152" s="58">
        <v>6</v>
      </c>
      <c r="D152" s="58">
        <v>0</v>
      </c>
      <c r="E152" s="58">
        <v>6</v>
      </c>
      <c r="F152" s="59">
        <v>1</v>
      </c>
      <c r="G152" s="75">
        <f t="shared" si="7"/>
        <v>6</v>
      </c>
      <c r="H152" s="58">
        <v>2</v>
      </c>
      <c r="I152" s="58">
        <v>2</v>
      </c>
      <c r="J152" s="60">
        <v>4</v>
      </c>
      <c r="K152" s="59">
        <v>0.5</v>
      </c>
      <c r="L152" s="75">
        <f t="shared" si="8"/>
        <v>2</v>
      </c>
      <c r="M152" s="58">
        <v>8</v>
      </c>
      <c r="N152" s="61">
        <v>2</v>
      </c>
      <c r="O152" s="49">
        <v>10</v>
      </c>
      <c r="P152" s="50">
        <v>0.8</v>
      </c>
      <c r="Q152" s="75">
        <f t="shared" si="6"/>
        <v>8</v>
      </c>
    </row>
    <row r="153" spans="1:17" ht="25.5">
      <c r="A153" s="43">
        <v>57</v>
      </c>
      <c r="B153" s="57" t="s">
        <v>193</v>
      </c>
      <c r="C153" s="58">
        <v>18</v>
      </c>
      <c r="D153" s="58">
        <v>5</v>
      </c>
      <c r="E153" s="58">
        <v>23</v>
      </c>
      <c r="F153" s="59">
        <v>0.78259999999999996</v>
      </c>
      <c r="G153" s="75">
        <f t="shared" si="7"/>
        <v>17.9998</v>
      </c>
      <c r="H153" s="58">
        <v>16</v>
      </c>
      <c r="I153" s="58">
        <v>18</v>
      </c>
      <c r="J153" s="60">
        <v>34</v>
      </c>
      <c r="K153" s="59">
        <v>0.47060000000000002</v>
      </c>
      <c r="L153" s="75">
        <f t="shared" si="8"/>
        <v>16.000399999999999</v>
      </c>
      <c r="M153" s="58">
        <v>34</v>
      </c>
      <c r="N153" s="61">
        <v>23</v>
      </c>
      <c r="O153" s="49">
        <v>57</v>
      </c>
      <c r="P153" s="50">
        <v>0.59650000000000003</v>
      </c>
      <c r="Q153" s="75">
        <f t="shared" si="6"/>
        <v>34.000500000000002</v>
      </c>
    </row>
    <row r="154" spans="1:17" ht="25.5">
      <c r="A154" s="43">
        <v>58</v>
      </c>
      <c r="B154" s="57" t="s">
        <v>194</v>
      </c>
      <c r="C154" s="58">
        <v>4</v>
      </c>
      <c r="D154" s="58">
        <v>1</v>
      </c>
      <c r="E154" s="58">
        <v>5</v>
      </c>
      <c r="F154" s="59">
        <v>0.8</v>
      </c>
      <c r="G154" s="75">
        <f t="shared" si="7"/>
        <v>4</v>
      </c>
      <c r="H154" s="58">
        <v>2</v>
      </c>
      <c r="I154" s="58">
        <v>0</v>
      </c>
      <c r="J154" s="60">
        <v>2</v>
      </c>
      <c r="K154" s="59">
        <v>1</v>
      </c>
      <c r="L154" s="75">
        <f t="shared" si="8"/>
        <v>2</v>
      </c>
      <c r="M154" s="58">
        <v>6</v>
      </c>
      <c r="N154" s="61">
        <v>1</v>
      </c>
      <c r="O154" s="49">
        <v>7</v>
      </c>
      <c r="P154" s="50">
        <v>0.85709999999999997</v>
      </c>
      <c r="Q154" s="75">
        <f t="shared" si="6"/>
        <v>5.9996999999999998</v>
      </c>
    </row>
    <row r="155" spans="1:17" ht="25.5">
      <c r="A155" s="43">
        <v>59</v>
      </c>
      <c r="B155" s="57" t="s">
        <v>196</v>
      </c>
      <c r="C155" s="58">
        <v>9</v>
      </c>
      <c r="D155" s="58">
        <v>21</v>
      </c>
      <c r="E155" s="58">
        <v>30</v>
      </c>
      <c r="F155" s="59">
        <v>0.3</v>
      </c>
      <c r="G155" s="75">
        <f t="shared" si="7"/>
        <v>9</v>
      </c>
      <c r="H155" s="58">
        <v>3</v>
      </c>
      <c r="I155" s="58">
        <v>10</v>
      </c>
      <c r="J155" s="60">
        <v>13</v>
      </c>
      <c r="K155" s="59">
        <v>0.23080000000000001</v>
      </c>
      <c r="L155" s="75">
        <f t="shared" si="8"/>
        <v>3.0004</v>
      </c>
      <c r="M155" s="58">
        <v>12</v>
      </c>
      <c r="N155" s="61">
        <v>31</v>
      </c>
      <c r="O155" s="49">
        <v>43</v>
      </c>
      <c r="P155" s="50">
        <v>0.27910000000000001</v>
      </c>
      <c r="Q155" s="75">
        <f t="shared" si="6"/>
        <v>12.001300000000001</v>
      </c>
    </row>
    <row r="156" spans="1:17" ht="25.5">
      <c r="A156" s="43">
        <v>60</v>
      </c>
      <c r="B156" s="57" t="s">
        <v>199</v>
      </c>
      <c r="C156" s="58">
        <v>0</v>
      </c>
      <c r="D156" s="58">
        <v>1</v>
      </c>
      <c r="E156" s="58">
        <v>1</v>
      </c>
      <c r="F156" s="59">
        <v>0</v>
      </c>
      <c r="G156" s="75">
        <f t="shared" si="7"/>
        <v>0</v>
      </c>
      <c r="H156" s="58">
        <v>1</v>
      </c>
      <c r="I156" s="58">
        <v>2</v>
      </c>
      <c r="J156" s="60">
        <v>3</v>
      </c>
      <c r="K156" s="59">
        <v>0.33329999999999999</v>
      </c>
      <c r="L156" s="75">
        <f t="shared" si="8"/>
        <v>0.99990000000000001</v>
      </c>
      <c r="M156" s="58">
        <v>1</v>
      </c>
      <c r="N156" s="61">
        <v>3</v>
      </c>
      <c r="O156" s="49">
        <v>4</v>
      </c>
      <c r="P156" s="50">
        <v>0.25</v>
      </c>
      <c r="Q156" s="75">
        <f t="shared" si="6"/>
        <v>1</v>
      </c>
    </row>
    <row r="157" spans="1:17" ht="38.25">
      <c r="A157" s="43">
        <v>61</v>
      </c>
      <c r="B157" s="57" t="s">
        <v>200</v>
      </c>
      <c r="C157" s="58">
        <v>9</v>
      </c>
      <c r="D157" s="58">
        <v>9</v>
      </c>
      <c r="E157" s="58">
        <v>18</v>
      </c>
      <c r="F157" s="59">
        <v>0.5</v>
      </c>
      <c r="G157" s="75">
        <f t="shared" si="7"/>
        <v>9</v>
      </c>
      <c r="H157" s="58">
        <v>8</v>
      </c>
      <c r="I157" s="58">
        <v>10</v>
      </c>
      <c r="J157" s="60">
        <v>18</v>
      </c>
      <c r="K157" s="59">
        <v>0.44440000000000002</v>
      </c>
      <c r="L157" s="75">
        <f t="shared" si="8"/>
        <v>7.9992000000000001</v>
      </c>
      <c r="M157" s="58">
        <v>17</v>
      </c>
      <c r="N157" s="61">
        <v>19</v>
      </c>
      <c r="O157" s="49">
        <v>36</v>
      </c>
      <c r="P157" s="50">
        <v>0.47220000000000001</v>
      </c>
      <c r="Q157" s="75">
        <f t="shared" si="6"/>
        <v>16.999200000000002</v>
      </c>
    </row>
    <row r="158" spans="1:17" ht="38.25">
      <c r="A158" s="43">
        <v>62</v>
      </c>
      <c r="B158" s="57" t="s">
        <v>201</v>
      </c>
      <c r="C158" s="58">
        <v>8</v>
      </c>
      <c r="D158" s="58">
        <v>8</v>
      </c>
      <c r="E158" s="58">
        <v>16</v>
      </c>
      <c r="F158" s="59">
        <v>0.5</v>
      </c>
      <c r="G158" s="75">
        <f t="shared" si="7"/>
        <v>8</v>
      </c>
      <c r="H158" s="58">
        <v>6</v>
      </c>
      <c r="I158" s="58">
        <v>12</v>
      </c>
      <c r="J158" s="60">
        <v>18</v>
      </c>
      <c r="K158" s="59">
        <v>0.33329999999999999</v>
      </c>
      <c r="L158" s="75">
        <f t="shared" si="8"/>
        <v>5.9993999999999996</v>
      </c>
      <c r="M158" s="58">
        <v>14</v>
      </c>
      <c r="N158" s="61">
        <v>20</v>
      </c>
      <c r="O158" s="49">
        <v>34</v>
      </c>
      <c r="P158" s="50">
        <v>0.4118</v>
      </c>
      <c r="Q158" s="75">
        <f t="shared" si="6"/>
        <v>14.001200000000001</v>
      </c>
    </row>
    <row r="159" spans="1:17" ht="51">
      <c r="A159" s="43">
        <v>63</v>
      </c>
      <c r="B159" s="57" t="s">
        <v>202</v>
      </c>
      <c r="C159" s="58">
        <v>32</v>
      </c>
      <c r="D159" s="58">
        <v>14</v>
      </c>
      <c r="E159" s="58">
        <v>46</v>
      </c>
      <c r="F159" s="59">
        <v>0.69569999999999999</v>
      </c>
      <c r="G159" s="75">
        <f t="shared" si="7"/>
        <v>32.002200000000002</v>
      </c>
      <c r="H159" s="58">
        <v>12</v>
      </c>
      <c r="I159" s="58">
        <v>16</v>
      </c>
      <c r="J159" s="60">
        <v>28</v>
      </c>
      <c r="K159" s="59">
        <v>0.42859999999999998</v>
      </c>
      <c r="L159" s="75">
        <f t="shared" si="8"/>
        <v>12.0008</v>
      </c>
      <c r="M159" s="58">
        <v>44</v>
      </c>
      <c r="N159" s="61">
        <v>30</v>
      </c>
      <c r="O159" s="49">
        <v>74</v>
      </c>
      <c r="P159" s="50">
        <v>0.59460000000000002</v>
      </c>
      <c r="Q159" s="75">
        <f t="shared" si="6"/>
        <v>44.000399999999999</v>
      </c>
    </row>
    <row r="160" spans="1:17" ht="38.25">
      <c r="A160" s="43">
        <v>64</v>
      </c>
      <c r="B160" s="57" t="s">
        <v>203</v>
      </c>
      <c r="C160" s="58">
        <v>16</v>
      </c>
      <c r="D160" s="58">
        <v>5</v>
      </c>
      <c r="E160" s="58">
        <v>21</v>
      </c>
      <c r="F160" s="59">
        <v>0.76190000000000002</v>
      </c>
      <c r="G160" s="75">
        <f t="shared" si="7"/>
        <v>15.9999</v>
      </c>
      <c r="H160" s="58">
        <v>2</v>
      </c>
      <c r="I160" s="58">
        <v>1</v>
      </c>
      <c r="J160" s="60">
        <v>3</v>
      </c>
      <c r="K160" s="59">
        <v>0.66669999999999996</v>
      </c>
      <c r="L160" s="75">
        <f t="shared" si="8"/>
        <v>2.0000999999999998</v>
      </c>
      <c r="M160" s="58">
        <v>18</v>
      </c>
      <c r="N160" s="61">
        <v>6</v>
      </c>
      <c r="O160" s="49">
        <v>24</v>
      </c>
      <c r="P160" s="50">
        <v>0.75</v>
      </c>
      <c r="Q160" s="75">
        <f t="shared" si="6"/>
        <v>18</v>
      </c>
    </row>
    <row r="161" spans="1:17" ht="25.5">
      <c r="A161" s="43">
        <v>65</v>
      </c>
      <c r="B161" s="57" t="s">
        <v>238</v>
      </c>
      <c r="C161" s="58">
        <v>0</v>
      </c>
      <c r="D161" s="58">
        <v>4</v>
      </c>
      <c r="E161" s="58">
        <v>4</v>
      </c>
      <c r="F161" s="59">
        <v>0</v>
      </c>
      <c r="G161" s="75">
        <f t="shared" si="7"/>
        <v>0</v>
      </c>
      <c r="H161" s="58">
        <v>1</v>
      </c>
      <c r="I161" s="58">
        <v>2</v>
      </c>
      <c r="J161" s="60">
        <v>3</v>
      </c>
      <c r="K161" s="59">
        <v>0.33329999999999999</v>
      </c>
      <c r="L161" s="75">
        <f t="shared" si="8"/>
        <v>0.99990000000000001</v>
      </c>
      <c r="M161" s="58">
        <v>1</v>
      </c>
      <c r="N161" s="61">
        <v>6</v>
      </c>
      <c r="O161" s="49">
        <v>7</v>
      </c>
      <c r="P161" s="50">
        <v>0.1429</v>
      </c>
      <c r="Q161" s="75">
        <f t="shared" si="6"/>
        <v>1.0003</v>
      </c>
    </row>
    <row r="162" spans="1:17">
      <c r="A162" s="43">
        <v>66</v>
      </c>
      <c r="B162" s="57" t="s">
        <v>205</v>
      </c>
      <c r="C162" s="58">
        <v>6</v>
      </c>
      <c r="D162" s="58">
        <v>5</v>
      </c>
      <c r="E162" s="58">
        <v>11</v>
      </c>
      <c r="F162" s="59">
        <v>0.54549999999999998</v>
      </c>
      <c r="G162" s="75">
        <f t="shared" si="7"/>
        <v>6.0004999999999997</v>
      </c>
      <c r="H162" s="58">
        <v>0</v>
      </c>
      <c r="I162" s="58">
        <v>1</v>
      </c>
      <c r="J162" s="60">
        <v>1</v>
      </c>
      <c r="K162" s="59">
        <v>0</v>
      </c>
      <c r="L162" s="75">
        <f t="shared" si="8"/>
        <v>0</v>
      </c>
      <c r="M162" s="58">
        <v>6</v>
      </c>
      <c r="N162" s="61">
        <v>6</v>
      </c>
      <c r="O162" s="49">
        <v>12</v>
      </c>
      <c r="P162" s="50">
        <v>0.5</v>
      </c>
      <c r="Q162" s="75">
        <f t="shared" si="6"/>
        <v>6</v>
      </c>
    </row>
    <row r="163" spans="1:17">
      <c r="A163" s="43">
        <v>67</v>
      </c>
      <c r="B163" s="57" t="s">
        <v>206</v>
      </c>
      <c r="C163" s="58">
        <v>0</v>
      </c>
      <c r="D163" s="58">
        <v>0</v>
      </c>
      <c r="E163" s="58">
        <v>0</v>
      </c>
      <c r="F163" s="59">
        <v>0</v>
      </c>
      <c r="G163" s="75">
        <f t="shared" si="7"/>
        <v>0</v>
      </c>
      <c r="H163" s="58">
        <v>4</v>
      </c>
      <c r="I163" s="58">
        <v>4</v>
      </c>
      <c r="J163" s="60">
        <v>8</v>
      </c>
      <c r="K163" s="59">
        <v>0.5</v>
      </c>
      <c r="L163" s="75">
        <f t="shared" si="8"/>
        <v>4</v>
      </c>
      <c r="M163" s="58">
        <v>4</v>
      </c>
      <c r="N163" s="61">
        <v>4</v>
      </c>
      <c r="O163" s="49">
        <v>8</v>
      </c>
      <c r="P163" s="50">
        <v>0.5</v>
      </c>
      <c r="Q163" s="75">
        <f t="shared" si="6"/>
        <v>4</v>
      </c>
    </row>
    <row r="164" spans="1:17" ht="25.5">
      <c r="A164" s="43">
        <v>68</v>
      </c>
      <c r="B164" s="57" t="s">
        <v>207</v>
      </c>
      <c r="C164" s="58">
        <v>1</v>
      </c>
      <c r="D164" s="58">
        <v>1</v>
      </c>
      <c r="E164" s="58">
        <v>2</v>
      </c>
      <c r="F164" s="59">
        <v>0.5</v>
      </c>
      <c r="G164" s="75">
        <f t="shared" si="7"/>
        <v>1</v>
      </c>
      <c r="H164" s="58">
        <v>0</v>
      </c>
      <c r="I164" s="58">
        <v>5</v>
      </c>
      <c r="J164" s="60">
        <v>5</v>
      </c>
      <c r="K164" s="59">
        <v>0</v>
      </c>
      <c r="L164" s="75">
        <f t="shared" si="8"/>
        <v>0</v>
      </c>
      <c r="M164" s="58">
        <v>1</v>
      </c>
      <c r="N164" s="61">
        <v>6</v>
      </c>
      <c r="O164" s="49">
        <v>7</v>
      </c>
      <c r="P164" s="50">
        <v>0.1429</v>
      </c>
      <c r="Q164" s="75">
        <f t="shared" si="6"/>
        <v>1.0003</v>
      </c>
    </row>
    <row r="165" spans="1:17" ht="25.5">
      <c r="A165" s="43">
        <v>69</v>
      </c>
      <c r="B165" s="57" t="s">
        <v>208</v>
      </c>
      <c r="C165" s="58">
        <v>0</v>
      </c>
      <c r="D165" s="58">
        <v>3</v>
      </c>
      <c r="E165" s="58">
        <v>3</v>
      </c>
      <c r="F165" s="59">
        <v>0</v>
      </c>
      <c r="G165" s="75">
        <f t="shared" si="7"/>
        <v>0</v>
      </c>
      <c r="H165" s="58">
        <v>0</v>
      </c>
      <c r="I165" s="58">
        <v>2</v>
      </c>
      <c r="J165" s="60">
        <v>2</v>
      </c>
      <c r="K165" s="59">
        <v>0</v>
      </c>
      <c r="L165" s="75">
        <f t="shared" si="8"/>
        <v>0</v>
      </c>
      <c r="M165" s="58">
        <v>0</v>
      </c>
      <c r="N165" s="61">
        <v>5</v>
      </c>
      <c r="O165" s="49">
        <v>5</v>
      </c>
      <c r="P165" s="50">
        <v>0</v>
      </c>
      <c r="Q165" s="75">
        <f t="shared" si="6"/>
        <v>0</v>
      </c>
    </row>
    <row r="166" spans="1:17" ht="25.5">
      <c r="A166" s="43">
        <v>70</v>
      </c>
      <c r="B166" s="57" t="s">
        <v>209</v>
      </c>
      <c r="C166" s="58">
        <v>21</v>
      </c>
      <c r="D166" s="58">
        <v>6</v>
      </c>
      <c r="E166" s="58">
        <v>27</v>
      </c>
      <c r="F166" s="59">
        <v>0.77780000000000005</v>
      </c>
      <c r="G166" s="75">
        <f t="shared" si="7"/>
        <v>21.000600000000002</v>
      </c>
      <c r="H166" s="58">
        <v>6</v>
      </c>
      <c r="I166" s="58">
        <v>20</v>
      </c>
      <c r="J166" s="60">
        <v>26</v>
      </c>
      <c r="K166" s="59">
        <v>0.23080000000000001</v>
      </c>
      <c r="L166" s="75">
        <f t="shared" si="8"/>
        <v>6.0007999999999999</v>
      </c>
      <c r="M166" s="58">
        <v>27</v>
      </c>
      <c r="N166" s="61">
        <v>26</v>
      </c>
      <c r="O166" s="49">
        <v>53</v>
      </c>
      <c r="P166" s="50">
        <v>0.50939999999999996</v>
      </c>
      <c r="Q166" s="75">
        <f t="shared" si="6"/>
        <v>26.998199999999997</v>
      </c>
    </row>
    <row r="167" spans="1:17" ht="38.25">
      <c r="A167" s="43">
        <v>71</v>
      </c>
      <c r="B167" s="57" t="s">
        <v>211</v>
      </c>
      <c r="C167" s="58">
        <v>0</v>
      </c>
      <c r="D167" s="58">
        <v>2</v>
      </c>
      <c r="E167" s="58">
        <v>2</v>
      </c>
      <c r="F167" s="59">
        <v>0</v>
      </c>
      <c r="G167" s="75">
        <f t="shared" si="7"/>
        <v>0</v>
      </c>
      <c r="H167" s="58">
        <v>0</v>
      </c>
      <c r="I167" s="58">
        <v>3</v>
      </c>
      <c r="J167" s="60">
        <v>3</v>
      </c>
      <c r="K167" s="59">
        <v>0</v>
      </c>
      <c r="L167" s="75">
        <f t="shared" si="8"/>
        <v>0</v>
      </c>
      <c r="M167" s="58">
        <v>0</v>
      </c>
      <c r="N167" s="61">
        <v>5</v>
      </c>
      <c r="O167" s="49">
        <v>5</v>
      </c>
      <c r="P167" s="50">
        <v>0</v>
      </c>
      <c r="Q167" s="75">
        <f t="shared" si="6"/>
        <v>0</v>
      </c>
    </row>
    <row r="168" spans="1:17" ht="38.25">
      <c r="A168" s="43">
        <v>72</v>
      </c>
      <c r="B168" s="57" t="s">
        <v>212</v>
      </c>
      <c r="C168" s="58">
        <v>7</v>
      </c>
      <c r="D168" s="58">
        <v>3</v>
      </c>
      <c r="E168" s="58">
        <v>10</v>
      </c>
      <c r="F168" s="59">
        <v>0.7</v>
      </c>
      <c r="G168" s="75">
        <f t="shared" si="7"/>
        <v>7</v>
      </c>
      <c r="H168" s="58">
        <v>8</v>
      </c>
      <c r="I168" s="58">
        <v>12</v>
      </c>
      <c r="J168" s="60">
        <v>20</v>
      </c>
      <c r="K168" s="59">
        <v>0.4</v>
      </c>
      <c r="L168" s="75">
        <f t="shared" si="8"/>
        <v>8</v>
      </c>
      <c r="M168" s="58">
        <v>15</v>
      </c>
      <c r="N168" s="61">
        <v>15</v>
      </c>
      <c r="O168" s="49">
        <v>30</v>
      </c>
      <c r="P168" s="50">
        <v>0.5</v>
      </c>
      <c r="Q168" s="75">
        <f t="shared" si="6"/>
        <v>15</v>
      </c>
    </row>
    <row r="169" spans="1:17" ht="25.5">
      <c r="A169" s="43">
        <v>73</v>
      </c>
      <c r="B169" s="57" t="s">
        <v>213</v>
      </c>
      <c r="C169" s="58">
        <v>4</v>
      </c>
      <c r="D169" s="58">
        <v>0</v>
      </c>
      <c r="E169" s="58">
        <v>4</v>
      </c>
      <c r="F169" s="59">
        <v>1</v>
      </c>
      <c r="G169" s="75">
        <f t="shared" si="7"/>
        <v>4</v>
      </c>
      <c r="H169" s="58">
        <v>7</v>
      </c>
      <c r="I169" s="58">
        <v>0</v>
      </c>
      <c r="J169" s="60">
        <v>7</v>
      </c>
      <c r="K169" s="59">
        <v>1</v>
      </c>
      <c r="L169" s="75">
        <f t="shared" si="8"/>
        <v>7</v>
      </c>
      <c r="M169" s="58">
        <v>11</v>
      </c>
      <c r="N169" s="61">
        <v>0</v>
      </c>
      <c r="O169" s="49">
        <v>11</v>
      </c>
      <c r="P169" s="50">
        <v>1</v>
      </c>
      <c r="Q169" s="75">
        <f t="shared" si="6"/>
        <v>11</v>
      </c>
    </row>
    <row r="170" spans="1:17" ht="25.5">
      <c r="A170" s="43">
        <v>74</v>
      </c>
      <c r="B170" s="57" t="s">
        <v>214</v>
      </c>
      <c r="C170" s="58">
        <v>2</v>
      </c>
      <c r="D170" s="58">
        <v>1</v>
      </c>
      <c r="E170" s="58">
        <v>3</v>
      </c>
      <c r="F170" s="59">
        <v>0.66669999999999996</v>
      </c>
      <c r="G170" s="75">
        <f t="shared" si="7"/>
        <v>2.0000999999999998</v>
      </c>
      <c r="H170" s="58">
        <v>8</v>
      </c>
      <c r="I170" s="58">
        <v>4</v>
      </c>
      <c r="J170" s="60">
        <v>12</v>
      </c>
      <c r="K170" s="59">
        <v>0.66669999999999996</v>
      </c>
      <c r="L170" s="75">
        <f t="shared" si="8"/>
        <v>8.0003999999999991</v>
      </c>
      <c r="M170" s="58">
        <v>10</v>
      </c>
      <c r="N170" s="61">
        <v>5</v>
      </c>
      <c r="O170" s="49">
        <v>15</v>
      </c>
      <c r="P170" s="50">
        <v>0.66669999999999996</v>
      </c>
      <c r="Q170" s="75">
        <f t="shared" si="6"/>
        <v>10.000499999999999</v>
      </c>
    </row>
    <row r="171" spans="1:17" ht="38.25">
      <c r="A171" s="43">
        <v>75</v>
      </c>
      <c r="B171" s="57" t="s">
        <v>215</v>
      </c>
      <c r="C171" s="58">
        <v>1</v>
      </c>
      <c r="D171" s="58">
        <v>2</v>
      </c>
      <c r="E171" s="58">
        <v>3</v>
      </c>
      <c r="F171" s="59">
        <v>0.33329999999999999</v>
      </c>
      <c r="G171" s="75">
        <f t="shared" si="7"/>
        <v>0.99990000000000001</v>
      </c>
      <c r="H171" s="58">
        <v>2</v>
      </c>
      <c r="I171" s="58">
        <v>0</v>
      </c>
      <c r="J171" s="60">
        <v>2</v>
      </c>
      <c r="K171" s="59">
        <v>1</v>
      </c>
      <c r="L171" s="75">
        <f t="shared" si="8"/>
        <v>2</v>
      </c>
      <c r="M171" s="58">
        <v>3</v>
      </c>
      <c r="N171" s="61">
        <v>2</v>
      </c>
      <c r="O171" s="49">
        <v>5</v>
      </c>
      <c r="P171" s="50">
        <v>0.6</v>
      </c>
      <c r="Q171" s="75">
        <f t="shared" si="6"/>
        <v>3</v>
      </c>
    </row>
    <row r="172" spans="1:17" ht="25.5">
      <c r="A172" s="43">
        <v>76</v>
      </c>
      <c r="B172" s="57" t="s">
        <v>216</v>
      </c>
      <c r="C172" s="58">
        <v>1</v>
      </c>
      <c r="D172" s="58">
        <v>3</v>
      </c>
      <c r="E172" s="58">
        <v>4</v>
      </c>
      <c r="F172" s="59">
        <v>0.25</v>
      </c>
      <c r="G172" s="75">
        <f t="shared" si="7"/>
        <v>1</v>
      </c>
      <c r="H172" s="58">
        <v>0</v>
      </c>
      <c r="I172" s="58">
        <v>2</v>
      </c>
      <c r="J172" s="60">
        <v>2</v>
      </c>
      <c r="K172" s="59">
        <v>0</v>
      </c>
      <c r="L172" s="75">
        <f t="shared" si="8"/>
        <v>0</v>
      </c>
      <c r="M172" s="58">
        <v>1</v>
      </c>
      <c r="N172" s="61">
        <v>5</v>
      </c>
      <c r="O172" s="49">
        <v>6</v>
      </c>
      <c r="P172" s="50">
        <v>0.16669999999999999</v>
      </c>
      <c r="Q172" s="75">
        <f t="shared" si="6"/>
        <v>1.0002</v>
      </c>
    </row>
    <row r="173" spans="1:17" ht="25.5">
      <c r="A173" s="43">
        <v>77</v>
      </c>
      <c r="B173" s="57" t="s">
        <v>217</v>
      </c>
      <c r="C173" s="58">
        <v>0</v>
      </c>
      <c r="D173" s="58">
        <v>0</v>
      </c>
      <c r="E173" s="58">
        <v>0</v>
      </c>
      <c r="F173" s="59">
        <v>0</v>
      </c>
      <c r="G173" s="75">
        <f t="shared" si="7"/>
        <v>0</v>
      </c>
      <c r="H173" s="58">
        <v>7</v>
      </c>
      <c r="I173" s="58">
        <v>1</v>
      </c>
      <c r="J173" s="60">
        <v>8</v>
      </c>
      <c r="K173" s="59">
        <v>0.875</v>
      </c>
      <c r="L173" s="75">
        <f t="shared" si="8"/>
        <v>7</v>
      </c>
      <c r="M173" s="58">
        <v>7</v>
      </c>
      <c r="N173" s="61">
        <v>1</v>
      </c>
      <c r="O173" s="49">
        <v>8</v>
      </c>
      <c r="P173" s="50">
        <v>0.875</v>
      </c>
      <c r="Q173" s="75">
        <f t="shared" si="6"/>
        <v>7</v>
      </c>
    </row>
    <row r="174" spans="1:17" ht="25.5">
      <c r="A174" s="43">
        <v>78</v>
      </c>
      <c r="B174" s="57" t="s">
        <v>218</v>
      </c>
      <c r="C174" s="58">
        <v>2</v>
      </c>
      <c r="D174" s="58">
        <v>6</v>
      </c>
      <c r="E174" s="58">
        <v>8</v>
      </c>
      <c r="F174" s="59">
        <v>0.25</v>
      </c>
      <c r="G174" s="75">
        <f t="shared" si="7"/>
        <v>2</v>
      </c>
      <c r="H174" s="58">
        <v>4</v>
      </c>
      <c r="I174" s="58">
        <v>14</v>
      </c>
      <c r="J174" s="60">
        <v>18</v>
      </c>
      <c r="K174" s="59">
        <v>0.22220000000000001</v>
      </c>
      <c r="L174" s="75">
        <f t="shared" si="8"/>
        <v>3.9996</v>
      </c>
      <c r="M174" s="58">
        <v>6</v>
      </c>
      <c r="N174" s="61">
        <v>20</v>
      </c>
      <c r="O174" s="49">
        <v>26</v>
      </c>
      <c r="P174" s="50">
        <v>0.23080000000000001</v>
      </c>
      <c r="Q174" s="75">
        <f t="shared" si="6"/>
        <v>6.0007999999999999</v>
      </c>
    </row>
    <row r="175" spans="1:17" ht="25.5">
      <c r="A175" s="43">
        <v>79</v>
      </c>
      <c r="B175" s="57" t="s">
        <v>219</v>
      </c>
      <c r="C175" s="58">
        <v>22</v>
      </c>
      <c r="D175" s="58">
        <v>2</v>
      </c>
      <c r="E175" s="58">
        <v>24</v>
      </c>
      <c r="F175" s="59">
        <v>0.91669999999999996</v>
      </c>
      <c r="G175" s="75">
        <f t="shared" si="7"/>
        <v>22.000799999999998</v>
      </c>
      <c r="H175" s="58">
        <v>7</v>
      </c>
      <c r="I175" s="58">
        <v>5</v>
      </c>
      <c r="J175" s="60">
        <v>12</v>
      </c>
      <c r="K175" s="59">
        <v>0.58330000000000004</v>
      </c>
      <c r="L175" s="75">
        <f t="shared" si="8"/>
        <v>6.9996000000000009</v>
      </c>
      <c r="M175" s="58">
        <v>29</v>
      </c>
      <c r="N175" s="61">
        <v>7</v>
      </c>
      <c r="O175" s="49">
        <v>36</v>
      </c>
      <c r="P175" s="50">
        <v>0.80559999999999998</v>
      </c>
      <c r="Q175" s="75">
        <f t="shared" si="6"/>
        <v>29.0016</v>
      </c>
    </row>
    <row r="176" spans="1:17" ht="25.5">
      <c r="A176" s="43">
        <v>80</v>
      </c>
      <c r="B176" s="57" t="s">
        <v>220</v>
      </c>
      <c r="C176" s="58">
        <v>65</v>
      </c>
      <c r="D176" s="58">
        <v>13</v>
      </c>
      <c r="E176" s="58">
        <v>78</v>
      </c>
      <c r="F176" s="59">
        <v>0.83330000000000004</v>
      </c>
      <c r="G176" s="75">
        <f t="shared" si="7"/>
        <v>64.997399999999999</v>
      </c>
      <c r="H176" s="58">
        <v>18</v>
      </c>
      <c r="I176" s="58">
        <v>12</v>
      </c>
      <c r="J176" s="60">
        <v>30</v>
      </c>
      <c r="K176" s="59">
        <v>0.6</v>
      </c>
      <c r="L176" s="75">
        <f t="shared" si="8"/>
        <v>18</v>
      </c>
      <c r="M176" s="58">
        <v>83</v>
      </c>
      <c r="N176" s="61">
        <v>25</v>
      </c>
      <c r="O176" s="49">
        <v>108</v>
      </c>
      <c r="P176" s="50">
        <v>0.76849999999999996</v>
      </c>
      <c r="Q176" s="75">
        <f t="shared" si="6"/>
        <v>82.99799999999999</v>
      </c>
    </row>
    <row r="177" spans="1:17" ht="25.5">
      <c r="A177" s="43">
        <v>81</v>
      </c>
      <c r="B177" s="57" t="s">
        <v>221</v>
      </c>
      <c r="C177" s="58">
        <v>2</v>
      </c>
      <c r="D177" s="58">
        <v>0</v>
      </c>
      <c r="E177" s="58">
        <v>2</v>
      </c>
      <c r="F177" s="59">
        <v>1</v>
      </c>
      <c r="G177" s="75">
        <f t="shared" si="7"/>
        <v>2</v>
      </c>
      <c r="H177" s="58">
        <v>0</v>
      </c>
      <c r="I177" s="58">
        <v>2</v>
      </c>
      <c r="J177" s="60">
        <v>2</v>
      </c>
      <c r="K177" s="59">
        <v>0</v>
      </c>
      <c r="L177" s="75">
        <f t="shared" si="8"/>
        <v>0</v>
      </c>
      <c r="M177" s="58">
        <v>2</v>
      </c>
      <c r="N177" s="61">
        <v>2</v>
      </c>
      <c r="O177" s="49">
        <v>4</v>
      </c>
      <c r="P177" s="50">
        <v>0.5</v>
      </c>
      <c r="Q177" s="75">
        <f t="shared" si="6"/>
        <v>2</v>
      </c>
    </row>
    <row r="178" spans="1:17" ht="25.5">
      <c r="A178" s="43">
        <v>82</v>
      </c>
      <c r="B178" s="57" t="s">
        <v>222</v>
      </c>
      <c r="C178" s="58">
        <v>1</v>
      </c>
      <c r="D178" s="58">
        <v>7</v>
      </c>
      <c r="E178" s="58">
        <v>8</v>
      </c>
      <c r="F178" s="59">
        <v>0.125</v>
      </c>
      <c r="G178" s="75">
        <f t="shared" si="7"/>
        <v>1</v>
      </c>
      <c r="H178" s="58">
        <v>3</v>
      </c>
      <c r="I178" s="58">
        <v>8</v>
      </c>
      <c r="J178" s="60">
        <v>11</v>
      </c>
      <c r="K178" s="59">
        <v>0.2727</v>
      </c>
      <c r="L178" s="75">
        <f t="shared" si="8"/>
        <v>2.9996999999999998</v>
      </c>
      <c r="M178" s="58">
        <v>4</v>
      </c>
      <c r="N178" s="61">
        <v>15</v>
      </c>
      <c r="O178" s="49">
        <v>19</v>
      </c>
      <c r="P178" s="50">
        <v>0.21049999999999999</v>
      </c>
      <c r="Q178" s="75">
        <f t="shared" si="6"/>
        <v>3.9994999999999998</v>
      </c>
    </row>
    <row r="179" spans="1:17" ht="38.25">
      <c r="A179" s="43">
        <v>83</v>
      </c>
      <c r="B179" s="57" t="s">
        <v>223</v>
      </c>
      <c r="C179" s="58">
        <v>5</v>
      </c>
      <c r="D179" s="58">
        <v>2</v>
      </c>
      <c r="E179" s="58">
        <v>7</v>
      </c>
      <c r="F179" s="59">
        <v>0.71430000000000005</v>
      </c>
      <c r="G179" s="75">
        <f t="shared" si="7"/>
        <v>5.0001000000000007</v>
      </c>
      <c r="H179" s="58">
        <v>1</v>
      </c>
      <c r="I179" s="58">
        <v>2</v>
      </c>
      <c r="J179" s="60">
        <v>3</v>
      </c>
      <c r="K179" s="59">
        <v>0.33329999999999999</v>
      </c>
      <c r="L179" s="75">
        <f t="shared" si="8"/>
        <v>0.99990000000000001</v>
      </c>
      <c r="M179" s="58">
        <v>6</v>
      </c>
      <c r="N179" s="61">
        <v>4</v>
      </c>
      <c r="O179" s="49">
        <v>10</v>
      </c>
      <c r="P179" s="50">
        <v>0.6</v>
      </c>
      <c r="Q179" s="75">
        <f t="shared" si="6"/>
        <v>6</v>
      </c>
    </row>
    <row r="180" spans="1:17" ht="25.5">
      <c r="A180" s="43">
        <v>84</v>
      </c>
      <c r="B180" s="57" t="s">
        <v>224</v>
      </c>
      <c r="C180" s="58">
        <v>7</v>
      </c>
      <c r="D180" s="58">
        <v>2</v>
      </c>
      <c r="E180" s="58">
        <v>9</v>
      </c>
      <c r="F180" s="59">
        <v>0.77780000000000005</v>
      </c>
      <c r="G180" s="75">
        <f t="shared" si="7"/>
        <v>7.0002000000000004</v>
      </c>
      <c r="H180" s="58">
        <v>0</v>
      </c>
      <c r="I180" s="58">
        <v>2</v>
      </c>
      <c r="J180" s="60">
        <v>2</v>
      </c>
      <c r="K180" s="59">
        <v>0</v>
      </c>
      <c r="L180" s="75">
        <f t="shared" si="8"/>
        <v>0</v>
      </c>
      <c r="M180" s="58">
        <v>7</v>
      </c>
      <c r="N180" s="61">
        <v>4</v>
      </c>
      <c r="O180" s="49">
        <v>11</v>
      </c>
      <c r="P180" s="50">
        <v>0.63639999999999997</v>
      </c>
      <c r="Q180" s="75">
        <f t="shared" si="6"/>
        <v>7.0004</v>
      </c>
    </row>
    <row r="181" spans="1:17" ht="25.5">
      <c r="A181" s="43">
        <v>85</v>
      </c>
      <c r="B181" s="57" t="s">
        <v>225</v>
      </c>
      <c r="C181" s="58">
        <v>25</v>
      </c>
      <c r="D181" s="58">
        <v>0</v>
      </c>
      <c r="E181" s="58">
        <v>25</v>
      </c>
      <c r="F181" s="59">
        <v>1</v>
      </c>
      <c r="G181" s="75">
        <f t="shared" si="7"/>
        <v>25</v>
      </c>
      <c r="H181" s="58">
        <v>0</v>
      </c>
      <c r="I181" s="58">
        <v>1</v>
      </c>
      <c r="J181" s="60">
        <v>1</v>
      </c>
      <c r="K181" s="59">
        <v>0</v>
      </c>
      <c r="L181" s="75">
        <f t="shared" si="8"/>
        <v>0</v>
      </c>
      <c r="M181" s="58">
        <v>25</v>
      </c>
      <c r="N181" s="61">
        <v>1</v>
      </c>
      <c r="O181" s="49">
        <v>26</v>
      </c>
      <c r="P181" s="50">
        <v>0.96150000000000002</v>
      </c>
      <c r="Q181" s="75">
        <f t="shared" si="6"/>
        <v>24.999000000000002</v>
      </c>
    </row>
    <row r="182" spans="1:17" ht="25.5">
      <c r="A182" s="43">
        <v>86</v>
      </c>
      <c r="B182" s="57" t="s">
        <v>226</v>
      </c>
      <c r="C182" s="58">
        <v>2</v>
      </c>
      <c r="D182" s="58">
        <v>1</v>
      </c>
      <c r="E182" s="58">
        <v>3</v>
      </c>
      <c r="F182" s="59">
        <v>0.66669999999999996</v>
      </c>
      <c r="G182" s="75">
        <f t="shared" si="7"/>
        <v>2.0000999999999998</v>
      </c>
      <c r="H182" s="58">
        <v>0</v>
      </c>
      <c r="I182" s="58">
        <v>0</v>
      </c>
      <c r="J182" s="60">
        <v>0</v>
      </c>
      <c r="K182" s="59">
        <v>0</v>
      </c>
      <c r="L182" s="75">
        <f t="shared" si="8"/>
        <v>0</v>
      </c>
      <c r="M182" s="58">
        <v>2</v>
      </c>
      <c r="N182" s="61">
        <v>1</v>
      </c>
      <c r="O182" s="49">
        <v>3</v>
      </c>
      <c r="P182" s="50">
        <v>0.66669999999999996</v>
      </c>
      <c r="Q182" s="75">
        <f t="shared" si="6"/>
        <v>2.0000999999999998</v>
      </c>
    </row>
    <row r="183" spans="1:17" ht="25.5">
      <c r="A183" s="43">
        <v>87</v>
      </c>
      <c r="B183" s="57" t="s">
        <v>227</v>
      </c>
      <c r="C183" s="58">
        <v>2</v>
      </c>
      <c r="D183" s="58">
        <v>1</v>
      </c>
      <c r="E183" s="58">
        <v>3</v>
      </c>
      <c r="F183" s="59">
        <v>0.66669999999999996</v>
      </c>
      <c r="G183" s="75">
        <f t="shared" si="7"/>
        <v>2.0000999999999998</v>
      </c>
      <c r="H183" s="58">
        <v>4</v>
      </c>
      <c r="I183" s="58">
        <v>18</v>
      </c>
      <c r="J183" s="60">
        <v>22</v>
      </c>
      <c r="K183" s="59">
        <v>0.18179999999999999</v>
      </c>
      <c r="L183" s="75">
        <f t="shared" si="8"/>
        <v>3.9995999999999996</v>
      </c>
      <c r="M183" s="58">
        <v>6</v>
      </c>
      <c r="N183" s="61">
        <v>19</v>
      </c>
      <c r="O183" s="49">
        <v>25</v>
      </c>
      <c r="P183" s="50">
        <v>0.24</v>
      </c>
      <c r="Q183" s="75">
        <f t="shared" si="6"/>
        <v>6</v>
      </c>
    </row>
    <row r="184" spans="1:17" ht="25.5">
      <c r="A184" s="43">
        <v>88</v>
      </c>
      <c r="B184" s="57" t="s">
        <v>228</v>
      </c>
      <c r="C184" s="58">
        <v>2</v>
      </c>
      <c r="D184" s="58">
        <v>2</v>
      </c>
      <c r="E184" s="58">
        <v>4</v>
      </c>
      <c r="F184" s="59">
        <v>0.5</v>
      </c>
      <c r="G184" s="75">
        <f t="shared" si="7"/>
        <v>2</v>
      </c>
      <c r="H184" s="58">
        <v>0</v>
      </c>
      <c r="I184" s="58">
        <v>1</v>
      </c>
      <c r="J184" s="60">
        <v>1</v>
      </c>
      <c r="K184" s="59">
        <v>0</v>
      </c>
      <c r="L184" s="75">
        <f t="shared" si="8"/>
        <v>0</v>
      </c>
      <c r="M184" s="58">
        <v>2</v>
      </c>
      <c r="N184" s="61">
        <v>3</v>
      </c>
      <c r="O184" s="49">
        <v>5</v>
      </c>
      <c r="P184" s="50">
        <v>0.4</v>
      </c>
      <c r="Q184" s="75">
        <f t="shared" si="6"/>
        <v>2</v>
      </c>
    </row>
    <row r="185" spans="1:17" ht="38.25">
      <c r="A185" s="43">
        <v>89</v>
      </c>
      <c r="B185" s="67" t="s">
        <v>229</v>
      </c>
      <c r="C185" s="68">
        <v>17</v>
      </c>
      <c r="D185" s="68">
        <v>18</v>
      </c>
      <c r="E185" s="68">
        <v>35</v>
      </c>
      <c r="F185" s="69">
        <v>0.48570000000000002</v>
      </c>
      <c r="G185" s="75">
        <f t="shared" si="7"/>
        <v>16.999500000000001</v>
      </c>
      <c r="H185" s="68">
        <v>2</v>
      </c>
      <c r="I185" s="68">
        <v>18</v>
      </c>
      <c r="J185" s="70">
        <v>20</v>
      </c>
      <c r="K185" s="69">
        <v>0.1</v>
      </c>
      <c r="L185" s="75">
        <f t="shared" si="8"/>
        <v>2</v>
      </c>
      <c r="M185" s="68">
        <v>19</v>
      </c>
      <c r="N185" s="71">
        <v>36</v>
      </c>
      <c r="O185" s="49">
        <v>55</v>
      </c>
      <c r="P185" s="50">
        <v>0.34549999999999997</v>
      </c>
      <c r="Q185" s="75">
        <f t="shared" si="6"/>
        <v>19.002499999999998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A8D44-3EF7-488B-8248-6EDEBBCB2037}">
  <dimension ref="A3:J107"/>
  <sheetViews>
    <sheetView topLeftCell="A79" workbookViewId="0">
      <selection activeCell="A3" sqref="A3:E106"/>
    </sheetView>
  </sheetViews>
  <sheetFormatPr defaultRowHeight="12.75"/>
  <cols>
    <col min="1" max="1" width="61" style="79" bestFit="1" customWidth="1"/>
    <col min="2" max="2" width="20.6640625" bestFit="1" customWidth="1"/>
    <col min="3" max="3" width="19.83203125" bestFit="1" customWidth="1"/>
    <col min="4" max="4" width="16.5" style="77" bestFit="1" customWidth="1"/>
    <col min="5" max="6" width="16.33203125" bestFit="1" customWidth="1"/>
    <col min="7" max="7" width="16.33203125" style="77" bestFit="1" customWidth="1"/>
    <col min="8" max="9" width="16.33203125" bestFit="1" customWidth="1"/>
    <col min="10" max="10" width="16.33203125" style="77" bestFit="1" customWidth="1"/>
  </cols>
  <sheetData>
    <row r="3" spans="1:10">
      <c r="A3" s="78" t="s">
        <v>239</v>
      </c>
      <c r="B3" t="s">
        <v>240</v>
      </c>
      <c r="C3" t="s">
        <v>241</v>
      </c>
      <c r="D3" t="s">
        <v>242</v>
      </c>
      <c r="E3" t="s">
        <v>243</v>
      </c>
      <c r="G3"/>
      <c r="J3"/>
    </row>
    <row r="4" spans="1:10">
      <c r="A4" s="79" t="s">
        <v>136</v>
      </c>
      <c r="B4">
        <v>1</v>
      </c>
      <c r="C4">
        <v>3</v>
      </c>
      <c r="D4">
        <v>4</v>
      </c>
      <c r="E4">
        <v>0.25</v>
      </c>
      <c r="G4"/>
      <c r="J4"/>
    </row>
    <row r="5" spans="1:10">
      <c r="A5" s="79" t="s">
        <v>137</v>
      </c>
      <c r="B5">
        <v>87</v>
      </c>
      <c r="C5">
        <v>62</v>
      </c>
      <c r="D5">
        <v>149</v>
      </c>
      <c r="E5">
        <v>0.58391543624161069</v>
      </c>
      <c r="G5"/>
      <c r="J5"/>
    </row>
    <row r="6" spans="1:10">
      <c r="A6" s="79" t="s">
        <v>138</v>
      </c>
      <c r="B6">
        <v>8</v>
      </c>
      <c r="C6">
        <v>1</v>
      </c>
      <c r="D6">
        <v>9</v>
      </c>
      <c r="E6">
        <v>0.88890000000000002</v>
      </c>
      <c r="G6"/>
      <c r="J6"/>
    </row>
    <row r="7" spans="1:10">
      <c r="A7" s="79" t="s">
        <v>230</v>
      </c>
      <c r="B7">
        <v>5</v>
      </c>
      <c r="C7">
        <v>1</v>
      </c>
      <c r="D7">
        <v>6</v>
      </c>
      <c r="E7">
        <v>0.83330000000000004</v>
      </c>
      <c r="G7"/>
      <c r="J7"/>
    </row>
    <row r="8" spans="1:10">
      <c r="A8" s="79" t="s">
        <v>139</v>
      </c>
      <c r="B8">
        <v>26</v>
      </c>
      <c r="C8">
        <v>41</v>
      </c>
      <c r="D8">
        <v>67</v>
      </c>
      <c r="E8">
        <v>0.38806865671641794</v>
      </c>
      <c r="G8"/>
      <c r="J8"/>
    </row>
    <row r="9" spans="1:10">
      <c r="A9" s="79" t="s">
        <v>140</v>
      </c>
      <c r="B9">
        <v>0</v>
      </c>
      <c r="C9">
        <v>7</v>
      </c>
      <c r="D9">
        <v>7</v>
      </c>
      <c r="E9">
        <v>0</v>
      </c>
      <c r="G9"/>
      <c r="J9"/>
    </row>
    <row r="10" spans="1:10">
      <c r="A10" s="79" t="s">
        <v>141</v>
      </c>
      <c r="B10">
        <v>55</v>
      </c>
      <c r="C10">
        <v>6</v>
      </c>
      <c r="D10">
        <v>61</v>
      </c>
      <c r="E10">
        <v>0.90164754098360655</v>
      </c>
      <c r="G10"/>
      <c r="J10"/>
    </row>
    <row r="11" spans="1:10" ht="25.5">
      <c r="A11" s="79" t="s">
        <v>142</v>
      </c>
      <c r="B11">
        <v>43</v>
      </c>
      <c r="C11">
        <v>25</v>
      </c>
      <c r="D11">
        <v>68</v>
      </c>
      <c r="E11">
        <v>0.63235294117647056</v>
      </c>
      <c r="G11"/>
      <c r="J11"/>
    </row>
    <row r="12" spans="1:10">
      <c r="A12" s="79" t="s">
        <v>231</v>
      </c>
      <c r="B12">
        <v>1</v>
      </c>
      <c r="C12">
        <v>0</v>
      </c>
      <c r="D12">
        <v>1</v>
      </c>
      <c r="E12">
        <v>1</v>
      </c>
      <c r="G12"/>
      <c r="J12"/>
    </row>
    <row r="13" spans="1:10">
      <c r="A13" s="79" t="s">
        <v>143</v>
      </c>
      <c r="B13">
        <v>51</v>
      </c>
      <c r="C13">
        <v>32</v>
      </c>
      <c r="D13">
        <v>83</v>
      </c>
      <c r="E13">
        <v>0.61445421686746993</v>
      </c>
      <c r="G13"/>
      <c r="J13"/>
    </row>
    <row r="14" spans="1:10">
      <c r="A14" s="79" t="s">
        <v>144</v>
      </c>
      <c r="B14">
        <v>1</v>
      </c>
      <c r="C14">
        <v>0</v>
      </c>
      <c r="D14">
        <v>1</v>
      </c>
      <c r="E14">
        <v>1</v>
      </c>
      <c r="G14"/>
      <c r="J14"/>
    </row>
    <row r="15" spans="1:10" ht="25.5">
      <c r="A15" s="79" t="s">
        <v>145</v>
      </c>
      <c r="B15">
        <v>44</v>
      </c>
      <c r="C15">
        <v>28</v>
      </c>
      <c r="D15">
        <v>72</v>
      </c>
      <c r="E15">
        <v>0.61114305555555559</v>
      </c>
      <c r="G15"/>
      <c r="J15"/>
    </row>
    <row r="16" spans="1:10">
      <c r="A16" s="79" t="s">
        <v>146</v>
      </c>
      <c r="B16">
        <v>5</v>
      </c>
      <c r="C16">
        <v>1</v>
      </c>
      <c r="D16">
        <v>6</v>
      </c>
      <c r="E16">
        <v>0.83333333333333337</v>
      </c>
      <c r="G16"/>
      <c r="J16"/>
    </row>
    <row r="17" spans="1:10">
      <c r="A17" s="79" t="s">
        <v>147</v>
      </c>
      <c r="B17">
        <v>69</v>
      </c>
      <c r="C17">
        <v>36</v>
      </c>
      <c r="D17">
        <v>105</v>
      </c>
      <c r="E17">
        <v>0.65712857142857151</v>
      </c>
      <c r="G17"/>
      <c r="J17"/>
    </row>
    <row r="18" spans="1:10" ht="25.5">
      <c r="A18" s="79" t="s">
        <v>232</v>
      </c>
      <c r="B18">
        <v>11</v>
      </c>
      <c r="C18">
        <v>6</v>
      </c>
      <c r="D18">
        <v>17</v>
      </c>
      <c r="E18">
        <v>0.64710000000000001</v>
      </c>
      <c r="G18"/>
      <c r="J18"/>
    </row>
    <row r="19" spans="1:10" ht="25.5">
      <c r="A19" s="79" t="s">
        <v>244</v>
      </c>
      <c r="B19">
        <v>16</v>
      </c>
      <c r="C19">
        <v>9</v>
      </c>
      <c r="D19">
        <v>25</v>
      </c>
      <c r="E19">
        <v>0.64</v>
      </c>
      <c r="G19"/>
      <c r="J19"/>
    </row>
    <row r="20" spans="1:10">
      <c r="A20" s="79" t="s">
        <v>149</v>
      </c>
      <c r="B20">
        <v>76</v>
      </c>
      <c r="C20">
        <v>31</v>
      </c>
      <c r="D20">
        <v>107</v>
      </c>
      <c r="E20">
        <v>0.71031869158878502</v>
      </c>
      <c r="G20"/>
      <c r="J20"/>
    </row>
    <row r="21" spans="1:10">
      <c r="A21" s="79" t="s">
        <v>150</v>
      </c>
      <c r="B21">
        <v>11</v>
      </c>
      <c r="C21">
        <v>28</v>
      </c>
      <c r="D21">
        <v>39</v>
      </c>
      <c r="E21">
        <v>0.28206410256410253</v>
      </c>
      <c r="G21"/>
      <c r="J21"/>
    </row>
    <row r="22" spans="1:10">
      <c r="A22" s="79" t="s">
        <v>151</v>
      </c>
      <c r="B22">
        <v>14</v>
      </c>
      <c r="C22">
        <v>15</v>
      </c>
      <c r="D22">
        <v>29</v>
      </c>
      <c r="E22">
        <v>0.48276551724137934</v>
      </c>
      <c r="G22"/>
      <c r="J22"/>
    </row>
    <row r="23" spans="1:10">
      <c r="A23" s="79" t="s">
        <v>152</v>
      </c>
      <c r="B23">
        <v>11</v>
      </c>
      <c r="C23">
        <v>2</v>
      </c>
      <c r="D23">
        <v>13</v>
      </c>
      <c r="E23">
        <v>0.84616153846153841</v>
      </c>
      <c r="G23"/>
      <c r="J23"/>
    </row>
    <row r="24" spans="1:10">
      <c r="A24" s="79" t="s">
        <v>153</v>
      </c>
      <c r="B24">
        <v>85</v>
      </c>
      <c r="C24">
        <v>37</v>
      </c>
      <c r="D24">
        <v>122</v>
      </c>
      <c r="E24">
        <v>0.69670491803278689</v>
      </c>
      <c r="G24"/>
      <c r="J24"/>
    </row>
    <row r="25" spans="1:10">
      <c r="A25" s="79" t="s">
        <v>154</v>
      </c>
      <c r="B25">
        <v>13</v>
      </c>
      <c r="C25">
        <v>16</v>
      </c>
      <c r="D25">
        <v>29</v>
      </c>
      <c r="E25">
        <v>0.44827586206896552</v>
      </c>
      <c r="G25"/>
      <c r="J25"/>
    </row>
    <row r="26" spans="1:10">
      <c r="A26" s="79" t="s">
        <v>155</v>
      </c>
      <c r="B26">
        <v>13</v>
      </c>
      <c r="C26">
        <v>7</v>
      </c>
      <c r="D26">
        <v>20</v>
      </c>
      <c r="E26">
        <v>0.65</v>
      </c>
      <c r="G26"/>
      <c r="J26"/>
    </row>
    <row r="27" spans="1:10">
      <c r="A27" s="79" t="s">
        <v>233</v>
      </c>
      <c r="B27">
        <v>2</v>
      </c>
      <c r="C27">
        <v>6</v>
      </c>
      <c r="D27">
        <v>8</v>
      </c>
      <c r="E27">
        <v>0.25</v>
      </c>
      <c r="G27"/>
      <c r="J27"/>
    </row>
    <row r="28" spans="1:10">
      <c r="A28" s="79" t="s">
        <v>156</v>
      </c>
      <c r="B28">
        <v>83</v>
      </c>
      <c r="C28">
        <v>20</v>
      </c>
      <c r="D28">
        <v>103</v>
      </c>
      <c r="E28">
        <v>0.80580097087378644</v>
      </c>
      <c r="G28"/>
      <c r="J28"/>
    </row>
    <row r="29" spans="1:10">
      <c r="A29" s="79" t="s">
        <v>157</v>
      </c>
      <c r="B29">
        <v>35</v>
      </c>
      <c r="C29">
        <v>7</v>
      </c>
      <c r="D29">
        <v>42</v>
      </c>
      <c r="E29">
        <v>0.83334523809523797</v>
      </c>
      <c r="G29"/>
      <c r="J29"/>
    </row>
    <row r="30" spans="1:10">
      <c r="A30" s="79" t="s">
        <v>158</v>
      </c>
      <c r="B30">
        <v>11</v>
      </c>
      <c r="C30">
        <v>4</v>
      </c>
      <c r="D30">
        <v>15</v>
      </c>
      <c r="E30">
        <v>0.73330666666666666</v>
      </c>
      <c r="G30"/>
      <c r="J30"/>
    </row>
    <row r="31" spans="1:10">
      <c r="A31" s="79" t="s">
        <v>159</v>
      </c>
      <c r="B31">
        <v>8</v>
      </c>
      <c r="C31">
        <v>9</v>
      </c>
      <c r="D31">
        <v>17</v>
      </c>
      <c r="E31">
        <v>0.47055882352941181</v>
      </c>
      <c r="G31"/>
      <c r="J31"/>
    </row>
    <row r="32" spans="1:10">
      <c r="A32" s="79" t="s">
        <v>160</v>
      </c>
      <c r="B32">
        <v>6</v>
      </c>
      <c r="C32">
        <v>4</v>
      </c>
      <c r="D32">
        <v>10</v>
      </c>
      <c r="E32">
        <v>0.60002</v>
      </c>
      <c r="G32"/>
      <c r="J32"/>
    </row>
    <row r="33" spans="1:10" ht="25.5">
      <c r="A33" s="79" t="s">
        <v>234</v>
      </c>
      <c r="B33">
        <v>30</v>
      </c>
      <c r="C33">
        <v>24</v>
      </c>
      <c r="D33">
        <v>54</v>
      </c>
      <c r="E33">
        <v>0.55559999999999998</v>
      </c>
      <c r="G33"/>
      <c r="J33"/>
    </row>
    <row r="34" spans="1:10" ht="25.5">
      <c r="A34" s="79" t="s">
        <v>245</v>
      </c>
      <c r="B34">
        <v>55</v>
      </c>
      <c r="C34">
        <v>37</v>
      </c>
      <c r="D34">
        <v>92</v>
      </c>
      <c r="E34">
        <v>0.5978</v>
      </c>
      <c r="G34"/>
      <c r="J34"/>
    </row>
    <row r="35" spans="1:10" ht="25.5">
      <c r="A35" s="79" t="s">
        <v>162</v>
      </c>
      <c r="B35">
        <v>55</v>
      </c>
      <c r="C35">
        <v>41</v>
      </c>
      <c r="D35">
        <v>96</v>
      </c>
      <c r="E35">
        <v>0.57293125</v>
      </c>
      <c r="G35"/>
      <c r="J35"/>
    </row>
    <row r="36" spans="1:10" ht="25.5">
      <c r="A36" s="79" t="s">
        <v>235</v>
      </c>
      <c r="B36">
        <v>7</v>
      </c>
      <c r="C36">
        <v>10</v>
      </c>
      <c r="D36">
        <v>17</v>
      </c>
      <c r="E36">
        <v>0.4118</v>
      </c>
      <c r="G36"/>
      <c r="J36"/>
    </row>
    <row r="37" spans="1:10" ht="25.5">
      <c r="A37" s="79" t="s">
        <v>246</v>
      </c>
      <c r="B37">
        <v>7</v>
      </c>
      <c r="C37">
        <v>8</v>
      </c>
      <c r="D37">
        <v>15</v>
      </c>
      <c r="E37">
        <v>0.4667</v>
      </c>
      <c r="G37"/>
      <c r="J37"/>
    </row>
    <row r="38" spans="1:10">
      <c r="A38" s="79" t="s">
        <v>164</v>
      </c>
      <c r="B38">
        <v>186</v>
      </c>
      <c r="C38">
        <v>134</v>
      </c>
      <c r="D38">
        <v>320</v>
      </c>
      <c r="E38">
        <v>0.58127812500000009</v>
      </c>
      <c r="G38"/>
      <c r="J38"/>
    </row>
    <row r="39" spans="1:10">
      <c r="A39" s="79" t="s">
        <v>165</v>
      </c>
      <c r="B39">
        <v>7</v>
      </c>
      <c r="C39">
        <v>9</v>
      </c>
      <c r="D39">
        <v>16</v>
      </c>
      <c r="E39">
        <v>0.43751875000000001</v>
      </c>
      <c r="G39"/>
      <c r="J39"/>
    </row>
    <row r="40" spans="1:10" ht="25.5">
      <c r="A40" s="79" t="s">
        <v>247</v>
      </c>
      <c r="B40">
        <v>0</v>
      </c>
      <c r="C40">
        <v>1</v>
      </c>
      <c r="D40">
        <v>1</v>
      </c>
      <c r="E40">
        <v>0</v>
      </c>
      <c r="G40"/>
      <c r="J40"/>
    </row>
    <row r="41" spans="1:10">
      <c r="A41" s="79" t="s">
        <v>167</v>
      </c>
      <c r="B41">
        <v>6</v>
      </c>
      <c r="C41">
        <v>2</v>
      </c>
      <c r="D41">
        <v>8</v>
      </c>
      <c r="E41">
        <v>0.74997500000000006</v>
      </c>
      <c r="G41"/>
      <c r="J41"/>
    </row>
    <row r="42" spans="1:10">
      <c r="A42" s="79" t="s">
        <v>168</v>
      </c>
      <c r="B42">
        <v>112</v>
      </c>
      <c r="C42">
        <v>41</v>
      </c>
      <c r="D42">
        <v>153</v>
      </c>
      <c r="E42">
        <v>0.73202810457516332</v>
      </c>
      <c r="G42"/>
      <c r="J42"/>
    </row>
    <row r="43" spans="1:10" ht="25.5">
      <c r="A43" s="79" t="s">
        <v>169</v>
      </c>
      <c r="B43">
        <v>20</v>
      </c>
      <c r="C43">
        <v>16</v>
      </c>
      <c r="D43">
        <v>36</v>
      </c>
      <c r="E43">
        <v>0.55552499999999994</v>
      </c>
      <c r="G43"/>
      <c r="J43"/>
    </row>
    <row r="44" spans="1:10">
      <c r="A44" s="79" t="s">
        <v>170</v>
      </c>
      <c r="B44">
        <v>10</v>
      </c>
      <c r="C44">
        <v>9</v>
      </c>
      <c r="D44">
        <v>19</v>
      </c>
      <c r="E44">
        <v>0.52633157894736837</v>
      </c>
      <c r="G44"/>
      <c r="J44"/>
    </row>
    <row r="45" spans="1:10">
      <c r="A45" s="79" t="s">
        <v>171</v>
      </c>
      <c r="B45">
        <v>53</v>
      </c>
      <c r="C45">
        <v>44</v>
      </c>
      <c r="D45">
        <v>97</v>
      </c>
      <c r="E45">
        <v>0.5464</v>
      </c>
      <c r="G45"/>
      <c r="J45"/>
    </row>
    <row r="46" spans="1:10">
      <c r="A46" s="79" t="s">
        <v>172</v>
      </c>
      <c r="B46">
        <v>8</v>
      </c>
      <c r="C46">
        <v>5</v>
      </c>
      <c r="D46">
        <v>13</v>
      </c>
      <c r="E46">
        <v>0.61539999999999995</v>
      </c>
      <c r="G46"/>
      <c r="J46"/>
    </row>
    <row r="47" spans="1:10">
      <c r="A47" s="79" t="s">
        <v>173</v>
      </c>
      <c r="B47">
        <v>15</v>
      </c>
      <c r="C47">
        <v>18</v>
      </c>
      <c r="D47">
        <v>33</v>
      </c>
      <c r="E47">
        <v>0.45454242424242425</v>
      </c>
      <c r="G47"/>
      <c r="J47"/>
    </row>
    <row r="48" spans="1:10">
      <c r="A48" s="79" t="s">
        <v>174</v>
      </c>
      <c r="B48">
        <v>5</v>
      </c>
      <c r="C48">
        <v>8</v>
      </c>
      <c r="D48">
        <v>13</v>
      </c>
      <c r="E48">
        <v>0.38462307692307696</v>
      </c>
      <c r="G48"/>
      <c r="J48"/>
    </row>
    <row r="49" spans="1:10">
      <c r="A49" s="79" t="s">
        <v>175</v>
      </c>
      <c r="B49">
        <v>18</v>
      </c>
      <c r="C49">
        <v>47</v>
      </c>
      <c r="D49">
        <v>65</v>
      </c>
      <c r="E49">
        <v>0.2769307692307692</v>
      </c>
      <c r="G49"/>
      <c r="J49"/>
    </row>
    <row r="50" spans="1:10">
      <c r="A50" s="79" t="s">
        <v>176</v>
      </c>
      <c r="B50">
        <v>19</v>
      </c>
      <c r="C50">
        <v>22</v>
      </c>
      <c r="D50">
        <v>41</v>
      </c>
      <c r="E50">
        <v>0.46342926829268288</v>
      </c>
      <c r="G50"/>
      <c r="J50"/>
    </row>
    <row r="51" spans="1:10">
      <c r="A51" s="79" t="s">
        <v>177</v>
      </c>
      <c r="B51">
        <v>80</v>
      </c>
      <c r="C51">
        <v>15</v>
      </c>
      <c r="D51">
        <v>95</v>
      </c>
      <c r="E51">
        <v>0.84208105263157906</v>
      </c>
      <c r="G51"/>
      <c r="J51"/>
    </row>
    <row r="52" spans="1:10">
      <c r="A52" s="79" t="s">
        <v>178</v>
      </c>
      <c r="B52">
        <v>1</v>
      </c>
      <c r="C52">
        <v>1</v>
      </c>
      <c r="D52">
        <v>2</v>
      </c>
      <c r="E52">
        <v>0.5</v>
      </c>
      <c r="G52"/>
      <c r="J52"/>
    </row>
    <row r="53" spans="1:10">
      <c r="A53" s="79" t="s">
        <v>179</v>
      </c>
      <c r="B53">
        <v>17</v>
      </c>
      <c r="C53">
        <v>7</v>
      </c>
      <c r="D53">
        <v>24</v>
      </c>
      <c r="E53">
        <v>0.70834999999999992</v>
      </c>
      <c r="G53"/>
      <c r="J53"/>
    </row>
    <row r="54" spans="1:10" ht="25.5">
      <c r="A54" s="79" t="s">
        <v>180</v>
      </c>
      <c r="B54">
        <v>6</v>
      </c>
      <c r="C54">
        <v>9</v>
      </c>
      <c r="D54">
        <v>15</v>
      </c>
      <c r="E54">
        <v>0.39999333333333337</v>
      </c>
      <c r="G54"/>
      <c r="J54"/>
    </row>
    <row r="55" spans="1:10">
      <c r="A55" s="79" t="s">
        <v>181</v>
      </c>
      <c r="B55">
        <v>53</v>
      </c>
      <c r="C55">
        <v>51</v>
      </c>
      <c r="D55">
        <v>104</v>
      </c>
      <c r="E55">
        <v>0.50964230769230767</v>
      </c>
      <c r="G55"/>
      <c r="J55"/>
    </row>
    <row r="56" spans="1:10" ht="25.5">
      <c r="A56" s="79" t="s">
        <v>182</v>
      </c>
      <c r="B56">
        <v>3</v>
      </c>
      <c r="C56">
        <v>3</v>
      </c>
      <c r="D56">
        <v>6</v>
      </c>
      <c r="E56">
        <v>0.5</v>
      </c>
      <c r="G56"/>
      <c r="J56"/>
    </row>
    <row r="57" spans="1:10">
      <c r="A57" s="79" t="s">
        <v>183</v>
      </c>
      <c r="B57">
        <v>10</v>
      </c>
      <c r="C57">
        <v>8</v>
      </c>
      <c r="D57">
        <v>18</v>
      </c>
      <c r="E57">
        <v>0.55558888888888891</v>
      </c>
      <c r="G57"/>
      <c r="J57"/>
    </row>
    <row r="58" spans="1:10">
      <c r="A58" s="79" t="s">
        <v>184</v>
      </c>
      <c r="B58">
        <v>17</v>
      </c>
      <c r="C58">
        <v>8</v>
      </c>
      <c r="D58">
        <v>25</v>
      </c>
      <c r="E58">
        <v>0.67997599999999991</v>
      </c>
      <c r="G58"/>
      <c r="J58"/>
    </row>
    <row r="59" spans="1:10">
      <c r="A59" s="79" t="s">
        <v>236</v>
      </c>
      <c r="B59">
        <v>0</v>
      </c>
      <c r="C59">
        <v>1</v>
      </c>
      <c r="D59">
        <v>1</v>
      </c>
      <c r="E59">
        <v>0</v>
      </c>
      <c r="G59"/>
      <c r="J59"/>
    </row>
    <row r="60" spans="1:10" ht="25.5">
      <c r="A60" s="79" t="s">
        <v>237</v>
      </c>
      <c r="B60">
        <v>23</v>
      </c>
      <c r="C60">
        <v>14</v>
      </c>
      <c r="D60">
        <v>37</v>
      </c>
      <c r="E60">
        <v>0.62160000000000004</v>
      </c>
      <c r="G60"/>
      <c r="J60"/>
    </row>
    <row r="61" spans="1:10" ht="25.5">
      <c r="A61" s="79" t="s">
        <v>248</v>
      </c>
      <c r="B61">
        <v>24</v>
      </c>
      <c r="C61">
        <v>21</v>
      </c>
      <c r="D61">
        <v>45</v>
      </c>
      <c r="E61">
        <v>0.5333</v>
      </c>
      <c r="G61"/>
      <c r="J61"/>
    </row>
    <row r="62" spans="1:10">
      <c r="A62" s="79" t="s">
        <v>186</v>
      </c>
      <c r="B62">
        <v>14</v>
      </c>
      <c r="C62">
        <v>15</v>
      </c>
      <c r="D62">
        <v>29</v>
      </c>
      <c r="E62">
        <v>0.48276551724137928</v>
      </c>
      <c r="G62"/>
      <c r="J62"/>
    </row>
    <row r="63" spans="1:10">
      <c r="A63" s="79" t="s">
        <v>187</v>
      </c>
      <c r="B63">
        <v>58</v>
      </c>
      <c r="C63">
        <v>8</v>
      </c>
      <c r="D63">
        <v>66</v>
      </c>
      <c r="E63">
        <v>0.87879696969696974</v>
      </c>
      <c r="G63"/>
      <c r="J63"/>
    </row>
    <row r="64" spans="1:10">
      <c r="A64" s="79" t="s">
        <v>188</v>
      </c>
      <c r="B64">
        <v>1</v>
      </c>
      <c r="C64">
        <v>0</v>
      </c>
      <c r="D64">
        <v>1</v>
      </c>
      <c r="E64">
        <v>1</v>
      </c>
      <c r="G64"/>
      <c r="J64"/>
    </row>
    <row r="65" spans="1:10" ht="25.5">
      <c r="A65" s="79" t="s">
        <v>189</v>
      </c>
      <c r="B65">
        <v>87</v>
      </c>
      <c r="C65">
        <v>25</v>
      </c>
      <c r="D65">
        <v>112</v>
      </c>
      <c r="E65">
        <v>0.77675714285714281</v>
      </c>
      <c r="G65"/>
      <c r="J65"/>
    </row>
    <row r="66" spans="1:10">
      <c r="A66" s="79" t="s">
        <v>190</v>
      </c>
      <c r="B66">
        <v>23</v>
      </c>
      <c r="C66">
        <v>22</v>
      </c>
      <c r="D66">
        <v>45</v>
      </c>
      <c r="E66">
        <v>0.51112666666666673</v>
      </c>
      <c r="G66"/>
      <c r="J66"/>
    </row>
    <row r="67" spans="1:10">
      <c r="A67" s="79" t="s">
        <v>191</v>
      </c>
      <c r="B67">
        <v>7</v>
      </c>
      <c r="C67">
        <v>6</v>
      </c>
      <c r="D67">
        <v>13</v>
      </c>
      <c r="E67">
        <v>0.53844615384615391</v>
      </c>
      <c r="G67"/>
      <c r="J67"/>
    </row>
    <row r="68" spans="1:10">
      <c r="A68" s="79" t="s">
        <v>192</v>
      </c>
      <c r="B68">
        <v>36</v>
      </c>
      <c r="C68">
        <v>9</v>
      </c>
      <c r="D68">
        <v>45</v>
      </c>
      <c r="E68">
        <v>0.8</v>
      </c>
      <c r="G68"/>
      <c r="J68"/>
    </row>
    <row r="69" spans="1:10">
      <c r="A69" s="79" t="s">
        <v>193</v>
      </c>
      <c r="B69">
        <v>160</v>
      </c>
      <c r="C69">
        <v>46</v>
      </c>
      <c r="D69">
        <v>206</v>
      </c>
      <c r="E69">
        <v>0.7766742718446602</v>
      </c>
      <c r="G69"/>
      <c r="J69"/>
    </row>
    <row r="70" spans="1:10">
      <c r="A70" s="79" t="s">
        <v>194</v>
      </c>
      <c r="B70">
        <v>19</v>
      </c>
      <c r="C70">
        <v>7</v>
      </c>
      <c r="D70">
        <v>26</v>
      </c>
      <c r="E70">
        <v>0.73075000000000001</v>
      </c>
      <c r="G70"/>
      <c r="J70"/>
    </row>
    <row r="71" spans="1:10">
      <c r="A71" s="79" t="s">
        <v>195</v>
      </c>
      <c r="B71">
        <v>7</v>
      </c>
      <c r="C71">
        <v>0</v>
      </c>
      <c r="D71">
        <v>7</v>
      </c>
      <c r="E71">
        <v>1</v>
      </c>
      <c r="G71"/>
      <c r="J71"/>
    </row>
    <row r="72" spans="1:10">
      <c r="A72" s="79" t="s">
        <v>196</v>
      </c>
      <c r="B72">
        <v>29</v>
      </c>
      <c r="C72">
        <v>61</v>
      </c>
      <c r="D72">
        <v>90</v>
      </c>
      <c r="E72">
        <v>0.32223555555555555</v>
      </c>
      <c r="G72"/>
      <c r="J72"/>
    </row>
    <row r="73" spans="1:10">
      <c r="A73" s="79" t="s">
        <v>197</v>
      </c>
      <c r="B73">
        <v>0</v>
      </c>
      <c r="C73">
        <v>1</v>
      </c>
      <c r="D73">
        <v>1</v>
      </c>
      <c r="E73">
        <v>0</v>
      </c>
      <c r="G73"/>
      <c r="J73"/>
    </row>
    <row r="74" spans="1:10" ht="25.5">
      <c r="A74" s="79" t="s">
        <v>249</v>
      </c>
      <c r="B74">
        <v>0</v>
      </c>
      <c r="C74">
        <v>1</v>
      </c>
      <c r="D74">
        <v>1</v>
      </c>
      <c r="E74">
        <v>0</v>
      </c>
      <c r="G74"/>
      <c r="J74"/>
    </row>
    <row r="75" spans="1:10">
      <c r="A75" s="79" t="s">
        <v>199</v>
      </c>
      <c r="B75">
        <v>8</v>
      </c>
      <c r="C75">
        <v>11</v>
      </c>
      <c r="D75">
        <v>19</v>
      </c>
      <c r="E75">
        <v>0.421078947368421</v>
      </c>
      <c r="G75"/>
      <c r="J75"/>
    </row>
    <row r="76" spans="1:10">
      <c r="A76" s="79" t="s">
        <v>200</v>
      </c>
      <c r="B76">
        <v>41</v>
      </c>
      <c r="C76">
        <v>44</v>
      </c>
      <c r="D76">
        <v>85</v>
      </c>
      <c r="E76">
        <v>0.48234588235294118</v>
      </c>
      <c r="G76"/>
      <c r="J76"/>
    </row>
    <row r="77" spans="1:10">
      <c r="A77" s="79" t="s">
        <v>201</v>
      </c>
      <c r="B77">
        <v>36</v>
      </c>
      <c r="C77">
        <v>42</v>
      </c>
      <c r="D77">
        <v>78</v>
      </c>
      <c r="E77">
        <v>0.46155384615384609</v>
      </c>
      <c r="G77"/>
      <c r="J77"/>
    </row>
    <row r="78" spans="1:10" ht="25.5">
      <c r="A78" s="79" t="s">
        <v>202</v>
      </c>
      <c r="B78">
        <v>96</v>
      </c>
      <c r="C78">
        <v>78</v>
      </c>
      <c r="D78">
        <v>174</v>
      </c>
      <c r="E78">
        <v>0.55172643678160915</v>
      </c>
      <c r="G78"/>
      <c r="J78"/>
    </row>
    <row r="79" spans="1:10" ht="25.5">
      <c r="A79" s="79" t="s">
        <v>203</v>
      </c>
      <c r="B79">
        <v>61</v>
      </c>
      <c r="C79">
        <v>14</v>
      </c>
      <c r="D79">
        <v>75</v>
      </c>
      <c r="E79">
        <v>0.81330800000000003</v>
      </c>
      <c r="G79"/>
      <c r="J79"/>
    </row>
    <row r="80" spans="1:10">
      <c r="A80" s="79" t="s">
        <v>204</v>
      </c>
      <c r="B80">
        <v>5</v>
      </c>
      <c r="C80">
        <v>4</v>
      </c>
      <c r="D80">
        <v>9</v>
      </c>
      <c r="E80">
        <v>0.55559999999999998</v>
      </c>
      <c r="G80"/>
      <c r="J80"/>
    </row>
    <row r="81" spans="1:10">
      <c r="A81" s="79" t="s">
        <v>238</v>
      </c>
      <c r="B81">
        <v>1</v>
      </c>
      <c r="C81">
        <v>6</v>
      </c>
      <c r="D81">
        <v>7</v>
      </c>
      <c r="E81">
        <v>0.1429</v>
      </c>
      <c r="G81"/>
      <c r="J81"/>
    </row>
    <row r="82" spans="1:10">
      <c r="A82" s="79" t="s">
        <v>205</v>
      </c>
      <c r="B82">
        <v>16</v>
      </c>
      <c r="C82">
        <v>10</v>
      </c>
      <c r="D82">
        <v>26</v>
      </c>
      <c r="E82">
        <v>0.61539230769230768</v>
      </c>
      <c r="G82"/>
      <c r="J82"/>
    </row>
    <row r="83" spans="1:10">
      <c r="A83" s="79" t="s">
        <v>206</v>
      </c>
      <c r="B83">
        <v>8</v>
      </c>
      <c r="C83">
        <v>13</v>
      </c>
      <c r="D83">
        <v>21</v>
      </c>
      <c r="E83">
        <v>0.38095714285714283</v>
      </c>
      <c r="G83"/>
      <c r="J83"/>
    </row>
    <row r="84" spans="1:10">
      <c r="A84" s="79" t="s">
        <v>207</v>
      </c>
      <c r="B84">
        <v>12</v>
      </c>
      <c r="C84">
        <v>13</v>
      </c>
      <c r="D84">
        <v>25</v>
      </c>
      <c r="E84">
        <v>0.48000399999999999</v>
      </c>
      <c r="G84"/>
      <c r="J84"/>
    </row>
    <row r="85" spans="1:10">
      <c r="A85" s="79" t="s">
        <v>208</v>
      </c>
      <c r="B85">
        <v>3</v>
      </c>
      <c r="C85">
        <v>12</v>
      </c>
      <c r="D85">
        <v>15</v>
      </c>
      <c r="E85">
        <v>0.2</v>
      </c>
      <c r="G85"/>
      <c r="J85"/>
    </row>
    <row r="86" spans="1:10">
      <c r="A86" s="79" t="s">
        <v>209</v>
      </c>
      <c r="B86">
        <v>82</v>
      </c>
      <c r="C86">
        <v>61</v>
      </c>
      <c r="D86">
        <v>143</v>
      </c>
      <c r="E86">
        <v>0.57340699300699294</v>
      </c>
      <c r="G86"/>
      <c r="J86"/>
    </row>
    <row r="87" spans="1:10">
      <c r="A87" s="79" t="s">
        <v>210</v>
      </c>
      <c r="B87">
        <v>1</v>
      </c>
      <c r="C87">
        <v>0</v>
      </c>
      <c r="D87">
        <v>1</v>
      </c>
      <c r="E87">
        <v>1</v>
      </c>
      <c r="G87"/>
      <c r="J87"/>
    </row>
    <row r="88" spans="1:10">
      <c r="A88" s="79" t="s">
        <v>211</v>
      </c>
      <c r="B88">
        <v>4</v>
      </c>
      <c r="C88">
        <v>11</v>
      </c>
      <c r="D88">
        <v>15</v>
      </c>
      <c r="E88">
        <v>0.26666666666666666</v>
      </c>
      <c r="G88"/>
      <c r="J88"/>
    </row>
    <row r="89" spans="1:10">
      <c r="A89" s="79" t="s">
        <v>212</v>
      </c>
      <c r="B89">
        <v>36</v>
      </c>
      <c r="C89">
        <v>30</v>
      </c>
      <c r="D89">
        <v>66</v>
      </c>
      <c r="E89">
        <v>0.54543636363636372</v>
      </c>
      <c r="G89"/>
      <c r="J89"/>
    </row>
    <row r="90" spans="1:10">
      <c r="A90" s="79" t="s">
        <v>213</v>
      </c>
      <c r="B90">
        <v>16</v>
      </c>
      <c r="C90">
        <v>1</v>
      </c>
      <c r="D90">
        <v>17</v>
      </c>
      <c r="E90">
        <v>0.94116470588235301</v>
      </c>
      <c r="G90"/>
      <c r="J90"/>
    </row>
    <row r="91" spans="1:10">
      <c r="A91" s="79" t="s">
        <v>214</v>
      </c>
      <c r="B91">
        <v>28</v>
      </c>
      <c r="C91">
        <v>16</v>
      </c>
      <c r="D91">
        <v>44</v>
      </c>
      <c r="E91">
        <v>0.63638181818181816</v>
      </c>
      <c r="G91"/>
      <c r="J91"/>
    </row>
    <row r="92" spans="1:10" ht="25.5">
      <c r="A92" s="79" t="s">
        <v>215</v>
      </c>
      <c r="B92">
        <v>11</v>
      </c>
      <c r="C92">
        <v>8</v>
      </c>
      <c r="D92">
        <v>19</v>
      </c>
      <c r="E92">
        <v>0.57892631578947373</v>
      </c>
      <c r="G92"/>
      <c r="J92"/>
    </row>
    <row r="93" spans="1:10">
      <c r="A93" s="79" t="s">
        <v>216</v>
      </c>
      <c r="B93">
        <v>5</v>
      </c>
      <c r="C93">
        <v>11</v>
      </c>
      <c r="D93">
        <v>16</v>
      </c>
      <c r="E93">
        <v>0.31251249999999997</v>
      </c>
      <c r="G93"/>
      <c r="J93"/>
    </row>
    <row r="94" spans="1:10">
      <c r="A94" s="79" t="s">
        <v>217</v>
      </c>
      <c r="B94">
        <v>45</v>
      </c>
      <c r="C94">
        <v>12</v>
      </c>
      <c r="D94">
        <v>57</v>
      </c>
      <c r="E94">
        <v>0.7894649122807017</v>
      </c>
      <c r="G94"/>
      <c r="J94"/>
    </row>
    <row r="95" spans="1:10">
      <c r="A95" s="79" t="s">
        <v>218</v>
      </c>
      <c r="B95">
        <v>48</v>
      </c>
      <c r="C95">
        <v>46</v>
      </c>
      <c r="D95">
        <v>94</v>
      </c>
      <c r="E95">
        <v>0.51061276595744676</v>
      </c>
      <c r="G95"/>
      <c r="J95"/>
    </row>
    <row r="96" spans="1:10">
      <c r="A96" s="79" t="s">
        <v>219</v>
      </c>
      <c r="B96">
        <v>116</v>
      </c>
      <c r="C96">
        <v>17</v>
      </c>
      <c r="D96">
        <v>133</v>
      </c>
      <c r="E96">
        <v>0.87218721804511279</v>
      </c>
      <c r="G96"/>
      <c r="J96"/>
    </row>
    <row r="97" spans="1:10">
      <c r="A97" s="79" t="s">
        <v>220</v>
      </c>
      <c r="B97">
        <v>278</v>
      </c>
      <c r="C97">
        <v>40</v>
      </c>
      <c r="D97">
        <v>318</v>
      </c>
      <c r="E97">
        <v>0.87422641509433974</v>
      </c>
      <c r="G97"/>
      <c r="J97"/>
    </row>
    <row r="98" spans="1:10">
      <c r="A98" s="79" t="s">
        <v>221</v>
      </c>
      <c r="B98">
        <v>3</v>
      </c>
      <c r="C98">
        <v>4</v>
      </c>
      <c r="D98">
        <v>7</v>
      </c>
      <c r="E98">
        <v>0.42855714285714291</v>
      </c>
      <c r="G98"/>
      <c r="J98"/>
    </row>
    <row r="99" spans="1:10">
      <c r="A99" s="79" t="s">
        <v>222</v>
      </c>
      <c r="B99">
        <v>17</v>
      </c>
      <c r="C99">
        <v>29</v>
      </c>
      <c r="D99">
        <v>46</v>
      </c>
      <c r="E99">
        <v>0.36956521739130432</v>
      </c>
      <c r="G99"/>
      <c r="J99"/>
    </row>
    <row r="100" spans="1:10">
      <c r="A100" s="79" t="s">
        <v>223</v>
      </c>
      <c r="B100">
        <v>17</v>
      </c>
      <c r="C100">
        <v>10</v>
      </c>
      <c r="D100">
        <v>27</v>
      </c>
      <c r="E100">
        <v>0.62965555555555563</v>
      </c>
      <c r="G100"/>
      <c r="J100"/>
    </row>
    <row r="101" spans="1:10">
      <c r="A101" s="79" t="s">
        <v>224</v>
      </c>
      <c r="B101">
        <v>17</v>
      </c>
      <c r="C101">
        <v>12</v>
      </c>
      <c r="D101">
        <v>29</v>
      </c>
      <c r="E101">
        <v>0.58624827586206896</v>
      </c>
      <c r="G101"/>
      <c r="J101"/>
    </row>
    <row r="102" spans="1:10">
      <c r="A102" s="79" t="s">
        <v>225</v>
      </c>
      <c r="B102">
        <v>61</v>
      </c>
      <c r="C102">
        <v>1</v>
      </c>
      <c r="D102">
        <v>62</v>
      </c>
      <c r="E102">
        <v>0.98385483870967749</v>
      </c>
      <c r="G102"/>
      <c r="J102"/>
    </row>
    <row r="103" spans="1:10">
      <c r="A103" s="79" t="s">
        <v>226</v>
      </c>
      <c r="B103">
        <v>16</v>
      </c>
      <c r="C103">
        <v>1</v>
      </c>
      <c r="D103">
        <v>17</v>
      </c>
      <c r="E103">
        <v>0.94118235294117647</v>
      </c>
      <c r="G103"/>
      <c r="J103"/>
    </row>
    <row r="104" spans="1:10">
      <c r="A104" s="79" t="s">
        <v>227</v>
      </c>
      <c r="B104">
        <v>12</v>
      </c>
      <c r="C104">
        <v>47</v>
      </c>
      <c r="D104">
        <v>59</v>
      </c>
      <c r="E104">
        <v>0.20340677966101695</v>
      </c>
      <c r="G104"/>
      <c r="J104"/>
    </row>
    <row r="105" spans="1:10">
      <c r="A105" s="79" t="s">
        <v>228</v>
      </c>
      <c r="B105">
        <v>5</v>
      </c>
      <c r="C105">
        <v>4</v>
      </c>
      <c r="D105">
        <v>9</v>
      </c>
      <c r="E105">
        <v>0.55555555555555558</v>
      </c>
      <c r="G105"/>
      <c r="J105"/>
    </row>
    <row r="106" spans="1:10">
      <c r="A106" s="79" t="s">
        <v>229</v>
      </c>
      <c r="B106">
        <v>40</v>
      </c>
      <c r="C106">
        <v>71</v>
      </c>
      <c r="D106">
        <v>111</v>
      </c>
      <c r="E106">
        <v>0.36038288288288284</v>
      </c>
      <c r="G106"/>
      <c r="J106"/>
    </row>
    <row r="107" spans="1:10">
      <c r="A107" s="79" t="s">
        <v>250</v>
      </c>
      <c r="B107">
        <v>3224</v>
      </c>
      <c r="C107">
        <v>1938</v>
      </c>
      <c r="D107">
        <v>5162</v>
      </c>
      <c r="E107">
        <v>0.62456697016660201</v>
      </c>
      <c r="G107"/>
      <c r="J10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85127-9DEA-4182-B125-1546DE888122}">
  <dimension ref="B3:F106"/>
  <sheetViews>
    <sheetView workbookViewId="0">
      <selection activeCell="D16" sqref="D16"/>
    </sheetView>
  </sheetViews>
  <sheetFormatPr defaultRowHeight="12.75"/>
  <cols>
    <col min="2" max="2" width="42.6640625" style="79" customWidth="1"/>
    <col min="6" max="6" width="12.1640625" style="77" customWidth="1"/>
  </cols>
  <sheetData>
    <row r="3" spans="2:6" ht="25.5">
      <c r="B3" s="80" t="s">
        <v>251</v>
      </c>
      <c r="C3" s="81" t="s">
        <v>252</v>
      </c>
      <c r="D3" s="81" t="s">
        <v>253</v>
      </c>
      <c r="E3" s="81" t="s">
        <v>254</v>
      </c>
      <c r="F3" s="84" t="s">
        <v>255</v>
      </c>
    </row>
    <row r="4" spans="2:6">
      <c r="B4" s="80" t="s">
        <v>136</v>
      </c>
      <c r="C4" s="81">
        <v>1</v>
      </c>
      <c r="D4" s="81">
        <v>3</v>
      </c>
      <c r="E4" s="81">
        <v>4</v>
      </c>
      <c r="F4" s="82">
        <v>0.25</v>
      </c>
    </row>
    <row r="5" spans="2:6">
      <c r="B5" s="80" t="s">
        <v>137</v>
      </c>
      <c r="C5" s="81">
        <v>87</v>
      </c>
      <c r="D5" s="81">
        <v>62</v>
      </c>
      <c r="E5" s="81">
        <v>149</v>
      </c>
      <c r="F5" s="82">
        <v>0.58391543624161069</v>
      </c>
    </row>
    <row r="6" spans="2:6">
      <c r="B6" s="80" t="s">
        <v>138</v>
      </c>
      <c r="C6" s="81">
        <v>8</v>
      </c>
      <c r="D6" s="81">
        <v>1</v>
      </c>
      <c r="E6" s="81">
        <v>9</v>
      </c>
      <c r="F6" s="82">
        <v>0.88890000000000002</v>
      </c>
    </row>
    <row r="7" spans="2:6">
      <c r="B7" s="80" t="s">
        <v>230</v>
      </c>
      <c r="C7" s="81">
        <v>5</v>
      </c>
      <c r="D7" s="81">
        <v>1</v>
      </c>
      <c r="E7" s="81">
        <v>6</v>
      </c>
      <c r="F7" s="82">
        <v>0.83330000000000004</v>
      </c>
    </row>
    <row r="8" spans="2:6">
      <c r="B8" s="80" t="s">
        <v>139</v>
      </c>
      <c r="C8" s="81">
        <v>26</v>
      </c>
      <c r="D8" s="81">
        <v>41</v>
      </c>
      <c r="E8" s="81">
        <v>67</v>
      </c>
      <c r="F8" s="82">
        <v>0.38806865671641794</v>
      </c>
    </row>
    <row r="9" spans="2:6">
      <c r="B9" s="80" t="s">
        <v>140</v>
      </c>
      <c r="C9" s="81">
        <v>0</v>
      </c>
      <c r="D9" s="81">
        <v>7</v>
      </c>
      <c r="E9" s="81">
        <v>7</v>
      </c>
      <c r="F9" s="82">
        <v>0</v>
      </c>
    </row>
    <row r="10" spans="2:6">
      <c r="B10" s="80" t="s">
        <v>141</v>
      </c>
      <c r="C10" s="81">
        <v>55</v>
      </c>
      <c r="D10" s="81">
        <v>6</v>
      </c>
      <c r="E10" s="81">
        <v>61</v>
      </c>
      <c r="F10" s="82">
        <v>0.90164754098360655</v>
      </c>
    </row>
    <row r="11" spans="2:6" ht="25.5">
      <c r="B11" s="80" t="s">
        <v>142</v>
      </c>
      <c r="C11" s="81">
        <v>43</v>
      </c>
      <c r="D11" s="81">
        <v>25</v>
      </c>
      <c r="E11" s="81">
        <v>68</v>
      </c>
      <c r="F11" s="82">
        <v>0.63235294117647056</v>
      </c>
    </row>
    <row r="12" spans="2:6" ht="25.5">
      <c r="B12" s="80" t="s">
        <v>231</v>
      </c>
      <c r="C12" s="81">
        <v>1</v>
      </c>
      <c r="D12" s="81">
        <v>0</v>
      </c>
      <c r="E12" s="81">
        <v>1</v>
      </c>
      <c r="F12" s="82">
        <v>1</v>
      </c>
    </row>
    <row r="13" spans="2:6">
      <c r="B13" s="80" t="s">
        <v>143</v>
      </c>
      <c r="C13" s="81">
        <v>51</v>
      </c>
      <c r="D13" s="81">
        <v>32</v>
      </c>
      <c r="E13" s="81">
        <v>83</v>
      </c>
      <c r="F13" s="82">
        <v>0.61445421686746993</v>
      </c>
    </row>
    <row r="14" spans="2:6" ht="25.5">
      <c r="B14" s="80" t="s">
        <v>144</v>
      </c>
      <c r="C14" s="81">
        <v>1</v>
      </c>
      <c r="D14" s="81">
        <v>0</v>
      </c>
      <c r="E14" s="81">
        <v>1</v>
      </c>
      <c r="F14" s="82">
        <v>1</v>
      </c>
    </row>
    <row r="15" spans="2:6" ht="25.5">
      <c r="B15" s="80" t="s">
        <v>145</v>
      </c>
      <c r="C15" s="81">
        <v>44</v>
      </c>
      <c r="D15" s="81">
        <v>28</v>
      </c>
      <c r="E15" s="81">
        <v>72</v>
      </c>
      <c r="F15" s="82">
        <v>0.61114305555555559</v>
      </c>
    </row>
    <row r="16" spans="2:6" ht="25.5">
      <c r="B16" s="80" t="s">
        <v>146</v>
      </c>
      <c r="C16" s="81">
        <v>5</v>
      </c>
      <c r="D16" s="81">
        <v>1</v>
      </c>
      <c r="E16" s="81">
        <v>6</v>
      </c>
      <c r="F16" s="82">
        <v>0.83333333333333337</v>
      </c>
    </row>
    <row r="17" spans="2:6">
      <c r="B17" s="80" t="s">
        <v>147</v>
      </c>
      <c r="C17" s="81">
        <v>69</v>
      </c>
      <c r="D17" s="81">
        <v>36</v>
      </c>
      <c r="E17" s="81">
        <v>105</v>
      </c>
      <c r="F17" s="82">
        <v>0.65712857142857151</v>
      </c>
    </row>
    <row r="18" spans="2:6" ht="25.5">
      <c r="B18" s="80" t="s">
        <v>232</v>
      </c>
      <c r="C18" s="81">
        <v>11</v>
      </c>
      <c r="D18" s="81">
        <v>6</v>
      </c>
      <c r="E18" s="81">
        <v>17</v>
      </c>
      <c r="F18" s="82">
        <v>0.64710000000000001</v>
      </c>
    </row>
    <row r="19" spans="2:6" ht="25.5">
      <c r="B19" s="80" t="s">
        <v>244</v>
      </c>
      <c r="C19" s="81">
        <v>16</v>
      </c>
      <c r="D19" s="81">
        <v>9</v>
      </c>
      <c r="E19" s="81">
        <v>25</v>
      </c>
      <c r="F19" s="82">
        <v>0.64</v>
      </c>
    </row>
    <row r="20" spans="2:6" ht="25.5">
      <c r="B20" s="80" t="s">
        <v>149</v>
      </c>
      <c r="C20" s="81">
        <v>76</v>
      </c>
      <c r="D20" s="81">
        <v>31</v>
      </c>
      <c r="E20" s="81">
        <v>107</v>
      </c>
      <c r="F20" s="82">
        <v>0.71031869158878502</v>
      </c>
    </row>
    <row r="21" spans="2:6">
      <c r="B21" s="80" t="s">
        <v>150</v>
      </c>
      <c r="C21" s="81">
        <v>11</v>
      </c>
      <c r="D21" s="81">
        <v>28</v>
      </c>
      <c r="E21" s="81">
        <v>39</v>
      </c>
      <c r="F21" s="82">
        <v>0.28206410256410253</v>
      </c>
    </row>
    <row r="22" spans="2:6" ht="25.5">
      <c r="B22" s="80" t="s">
        <v>151</v>
      </c>
      <c r="C22" s="81">
        <v>14</v>
      </c>
      <c r="D22" s="81">
        <v>15</v>
      </c>
      <c r="E22" s="81">
        <v>29</v>
      </c>
      <c r="F22" s="82">
        <v>0.48276551724137934</v>
      </c>
    </row>
    <row r="23" spans="2:6" ht="25.5">
      <c r="B23" s="80" t="s">
        <v>152</v>
      </c>
      <c r="C23" s="81">
        <v>11</v>
      </c>
      <c r="D23" s="81">
        <v>2</v>
      </c>
      <c r="E23" s="81">
        <v>13</v>
      </c>
      <c r="F23" s="82">
        <v>0.84616153846153841</v>
      </c>
    </row>
    <row r="24" spans="2:6" ht="25.5">
      <c r="B24" s="80" t="s">
        <v>153</v>
      </c>
      <c r="C24" s="81">
        <v>85</v>
      </c>
      <c r="D24" s="81">
        <v>37</v>
      </c>
      <c r="E24" s="81">
        <v>122</v>
      </c>
      <c r="F24" s="82">
        <v>0.69670491803278689</v>
      </c>
    </row>
    <row r="25" spans="2:6">
      <c r="B25" s="80" t="s">
        <v>154</v>
      </c>
      <c r="C25" s="81">
        <v>13</v>
      </c>
      <c r="D25" s="81">
        <v>16</v>
      </c>
      <c r="E25" s="81">
        <v>29</v>
      </c>
      <c r="F25" s="82">
        <v>0.44827586206896552</v>
      </c>
    </row>
    <row r="26" spans="2:6">
      <c r="B26" s="80" t="s">
        <v>155</v>
      </c>
      <c r="C26" s="81">
        <v>13</v>
      </c>
      <c r="D26" s="81">
        <v>7</v>
      </c>
      <c r="E26" s="81">
        <v>20</v>
      </c>
      <c r="F26" s="82">
        <v>0.65</v>
      </c>
    </row>
    <row r="27" spans="2:6">
      <c r="B27" s="80" t="s">
        <v>233</v>
      </c>
      <c r="C27" s="81">
        <v>2</v>
      </c>
      <c r="D27" s="81">
        <v>6</v>
      </c>
      <c r="E27" s="81">
        <v>8</v>
      </c>
      <c r="F27" s="82">
        <v>0.25</v>
      </c>
    </row>
    <row r="28" spans="2:6" ht="25.5">
      <c r="B28" s="80" t="s">
        <v>156</v>
      </c>
      <c r="C28" s="81">
        <v>83</v>
      </c>
      <c r="D28" s="81">
        <v>20</v>
      </c>
      <c r="E28" s="81">
        <v>103</v>
      </c>
      <c r="F28" s="82">
        <v>0.80580097087378644</v>
      </c>
    </row>
    <row r="29" spans="2:6">
      <c r="B29" s="80" t="s">
        <v>157</v>
      </c>
      <c r="C29" s="81">
        <v>35</v>
      </c>
      <c r="D29" s="81">
        <v>7</v>
      </c>
      <c r="E29" s="81">
        <v>42</v>
      </c>
      <c r="F29" s="82">
        <v>0.83334523809523797</v>
      </c>
    </row>
    <row r="30" spans="2:6">
      <c r="B30" s="80" t="s">
        <v>158</v>
      </c>
      <c r="C30" s="81">
        <v>11</v>
      </c>
      <c r="D30" s="81">
        <v>4</v>
      </c>
      <c r="E30" s="81">
        <v>15</v>
      </c>
      <c r="F30" s="82">
        <v>0.73330666666666666</v>
      </c>
    </row>
    <row r="31" spans="2:6">
      <c r="B31" s="80" t="s">
        <v>159</v>
      </c>
      <c r="C31" s="81">
        <v>8</v>
      </c>
      <c r="D31" s="81">
        <v>9</v>
      </c>
      <c r="E31" s="81">
        <v>17</v>
      </c>
      <c r="F31" s="82">
        <v>0.47055882352941181</v>
      </c>
    </row>
    <row r="32" spans="2:6" ht="25.5">
      <c r="B32" s="80" t="s">
        <v>160</v>
      </c>
      <c r="C32" s="81">
        <v>6</v>
      </c>
      <c r="D32" s="81">
        <v>4</v>
      </c>
      <c r="E32" s="81">
        <v>10</v>
      </c>
      <c r="F32" s="82">
        <v>0.60002</v>
      </c>
    </row>
    <row r="33" spans="2:6" ht="25.5">
      <c r="B33" s="80" t="s">
        <v>234</v>
      </c>
      <c r="C33" s="81">
        <v>30</v>
      </c>
      <c r="D33" s="81">
        <v>24</v>
      </c>
      <c r="E33" s="81">
        <v>54</v>
      </c>
      <c r="F33" s="82">
        <v>0.55559999999999998</v>
      </c>
    </row>
    <row r="34" spans="2:6" ht="25.5">
      <c r="B34" s="80" t="s">
        <v>245</v>
      </c>
      <c r="C34" s="81">
        <v>55</v>
      </c>
      <c r="D34" s="81">
        <v>37</v>
      </c>
      <c r="E34" s="81">
        <v>92</v>
      </c>
      <c r="F34" s="82">
        <v>0.5978</v>
      </c>
    </row>
    <row r="35" spans="2:6" ht="25.5">
      <c r="B35" s="80" t="s">
        <v>162</v>
      </c>
      <c r="C35" s="81">
        <v>55</v>
      </c>
      <c r="D35" s="81">
        <v>41</v>
      </c>
      <c r="E35" s="81">
        <v>96</v>
      </c>
      <c r="F35" s="82">
        <v>0.57293125</v>
      </c>
    </row>
    <row r="36" spans="2:6" ht="25.5">
      <c r="B36" s="80" t="s">
        <v>235</v>
      </c>
      <c r="C36" s="81">
        <v>7</v>
      </c>
      <c r="D36" s="81">
        <v>10</v>
      </c>
      <c r="E36" s="81">
        <v>17</v>
      </c>
      <c r="F36" s="82">
        <v>0.4118</v>
      </c>
    </row>
    <row r="37" spans="2:6" ht="25.5">
      <c r="B37" s="80" t="s">
        <v>246</v>
      </c>
      <c r="C37" s="81">
        <v>7</v>
      </c>
      <c r="D37" s="81">
        <v>8</v>
      </c>
      <c r="E37" s="81">
        <v>15</v>
      </c>
      <c r="F37" s="82">
        <v>0.4667</v>
      </c>
    </row>
    <row r="38" spans="2:6">
      <c r="B38" s="80" t="s">
        <v>164</v>
      </c>
      <c r="C38" s="81">
        <v>186</v>
      </c>
      <c r="D38" s="81">
        <v>134</v>
      </c>
      <c r="E38" s="81">
        <v>320</v>
      </c>
      <c r="F38" s="82">
        <v>0.58127812500000009</v>
      </c>
    </row>
    <row r="39" spans="2:6">
      <c r="B39" s="80" t="s">
        <v>165</v>
      </c>
      <c r="C39" s="81">
        <v>7</v>
      </c>
      <c r="D39" s="81">
        <v>9</v>
      </c>
      <c r="E39" s="81">
        <v>16</v>
      </c>
      <c r="F39" s="82">
        <v>0.43751875000000001</v>
      </c>
    </row>
    <row r="40" spans="2:6" ht="38.25">
      <c r="B40" s="80" t="s">
        <v>247</v>
      </c>
      <c r="C40" s="81">
        <v>0</v>
      </c>
      <c r="D40" s="81">
        <v>1</v>
      </c>
      <c r="E40" s="81">
        <v>1</v>
      </c>
      <c r="F40" s="82">
        <v>0</v>
      </c>
    </row>
    <row r="41" spans="2:6">
      <c r="B41" s="80" t="s">
        <v>167</v>
      </c>
      <c r="C41" s="81">
        <v>6</v>
      </c>
      <c r="D41" s="81">
        <v>2</v>
      </c>
      <c r="E41" s="81">
        <v>8</v>
      </c>
      <c r="F41" s="82">
        <v>0.74997500000000006</v>
      </c>
    </row>
    <row r="42" spans="2:6">
      <c r="B42" s="80" t="s">
        <v>168</v>
      </c>
      <c r="C42" s="81">
        <v>112</v>
      </c>
      <c r="D42" s="81">
        <v>41</v>
      </c>
      <c r="E42" s="81">
        <v>153</v>
      </c>
      <c r="F42" s="82">
        <v>0.73202810457516332</v>
      </c>
    </row>
    <row r="43" spans="2:6" ht="25.5">
      <c r="B43" s="80" t="s">
        <v>169</v>
      </c>
      <c r="C43" s="81">
        <v>20</v>
      </c>
      <c r="D43" s="81">
        <v>16</v>
      </c>
      <c r="E43" s="81">
        <v>36</v>
      </c>
      <c r="F43" s="82">
        <v>0.55552499999999994</v>
      </c>
    </row>
    <row r="44" spans="2:6">
      <c r="B44" s="80" t="s">
        <v>170</v>
      </c>
      <c r="C44" s="81">
        <v>10</v>
      </c>
      <c r="D44" s="81">
        <v>9</v>
      </c>
      <c r="E44" s="81">
        <v>19</v>
      </c>
      <c r="F44" s="82">
        <v>0.52633157894736837</v>
      </c>
    </row>
    <row r="45" spans="2:6">
      <c r="B45" s="80" t="s">
        <v>171</v>
      </c>
      <c r="C45" s="81">
        <v>53</v>
      </c>
      <c r="D45" s="81">
        <v>44</v>
      </c>
      <c r="E45" s="81">
        <v>97</v>
      </c>
      <c r="F45" s="82">
        <v>0.5464</v>
      </c>
    </row>
    <row r="46" spans="2:6" ht="25.5">
      <c r="B46" s="80" t="s">
        <v>172</v>
      </c>
      <c r="C46" s="81">
        <v>8</v>
      </c>
      <c r="D46" s="81">
        <v>5</v>
      </c>
      <c r="E46" s="81">
        <v>13</v>
      </c>
      <c r="F46" s="82">
        <v>0.61539999999999995</v>
      </c>
    </row>
    <row r="47" spans="2:6" ht="25.5">
      <c r="B47" s="80" t="s">
        <v>173</v>
      </c>
      <c r="C47" s="81">
        <v>15</v>
      </c>
      <c r="D47" s="81">
        <v>18</v>
      </c>
      <c r="E47" s="81">
        <v>33</v>
      </c>
      <c r="F47" s="82">
        <v>0.45454242424242425</v>
      </c>
    </row>
    <row r="48" spans="2:6">
      <c r="B48" s="80" t="s">
        <v>174</v>
      </c>
      <c r="C48" s="81">
        <v>5</v>
      </c>
      <c r="D48" s="81">
        <v>8</v>
      </c>
      <c r="E48" s="81">
        <v>13</v>
      </c>
      <c r="F48" s="82">
        <v>0.38462307692307696</v>
      </c>
    </row>
    <row r="49" spans="2:6">
      <c r="B49" s="80" t="s">
        <v>175</v>
      </c>
      <c r="C49" s="81">
        <v>18</v>
      </c>
      <c r="D49" s="81">
        <v>47</v>
      </c>
      <c r="E49" s="81">
        <v>65</v>
      </c>
      <c r="F49" s="82">
        <v>0.2769307692307692</v>
      </c>
    </row>
    <row r="50" spans="2:6" ht="25.5">
      <c r="B50" s="80" t="s">
        <v>176</v>
      </c>
      <c r="C50" s="81">
        <v>19</v>
      </c>
      <c r="D50" s="81">
        <v>22</v>
      </c>
      <c r="E50" s="81">
        <v>41</v>
      </c>
      <c r="F50" s="82">
        <v>0.46342926829268288</v>
      </c>
    </row>
    <row r="51" spans="2:6">
      <c r="B51" s="80" t="s">
        <v>177</v>
      </c>
      <c r="C51" s="81">
        <v>80</v>
      </c>
      <c r="D51" s="81">
        <v>15</v>
      </c>
      <c r="E51" s="81">
        <v>95</v>
      </c>
      <c r="F51" s="82">
        <v>0.84208105263157906</v>
      </c>
    </row>
    <row r="52" spans="2:6" ht="25.5">
      <c r="B52" s="80" t="s">
        <v>178</v>
      </c>
      <c r="C52" s="81">
        <v>1</v>
      </c>
      <c r="D52" s="81">
        <v>1</v>
      </c>
      <c r="E52" s="81">
        <v>2</v>
      </c>
      <c r="F52" s="82">
        <v>0.5</v>
      </c>
    </row>
    <row r="53" spans="2:6" ht="25.5">
      <c r="B53" s="80" t="s">
        <v>179</v>
      </c>
      <c r="C53" s="81">
        <v>17</v>
      </c>
      <c r="D53" s="81">
        <v>7</v>
      </c>
      <c r="E53" s="81">
        <v>24</v>
      </c>
      <c r="F53" s="82">
        <v>0.70834999999999992</v>
      </c>
    </row>
    <row r="54" spans="2:6" ht="25.5">
      <c r="B54" s="80" t="s">
        <v>180</v>
      </c>
      <c r="C54" s="81">
        <v>6</v>
      </c>
      <c r="D54" s="81">
        <v>9</v>
      </c>
      <c r="E54" s="81">
        <v>15</v>
      </c>
      <c r="F54" s="82">
        <v>0.39999333333333337</v>
      </c>
    </row>
    <row r="55" spans="2:6">
      <c r="B55" s="80" t="s">
        <v>181</v>
      </c>
      <c r="C55" s="81">
        <v>53</v>
      </c>
      <c r="D55" s="81">
        <v>51</v>
      </c>
      <c r="E55" s="81">
        <v>104</v>
      </c>
      <c r="F55" s="82">
        <v>0.50964230769230767</v>
      </c>
    </row>
    <row r="56" spans="2:6" ht="25.5">
      <c r="B56" s="80" t="s">
        <v>182</v>
      </c>
      <c r="C56" s="81">
        <v>3</v>
      </c>
      <c r="D56" s="81">
        <v>3</v>
      </c>
      <c r="E56" s="81">
        <v>6</v>
      </c>
      <c r="F56" s="82">
        <v>0.5</v>
      </c>
    </row>
    <row r="57" spans="2:6">
      <c r="B57" s="80" t="s">
        <v>183</v>
      </c>
      <c r="C57" s="81">
        <v>10</v>
      </c>
      <c r="D57" s="81">
        <v>8</v>
      </c>
      <c r="E57" s="81">
        <v>18</v>
      </c>
      <c r="F57" s="82">
        <v>0.55558888888888891</v>
      </c>
    </row>
    <row r="58" spans="2:6" ht="25.5">
      <c r="B58" s="80" t="s">
        <v>184</v>
      </c>
      <c r="C58" s="81">
        <v>17</v>
      </c>
      <c r="D58" s="81">
        <v>8</v>
      </c>
      <c r="E58" s="81">
        <v>25</v>
      </c>
      <c r="F58" s="82">
        <v>0.67997599999999991</v>
      </c>
    </row>
    <row r="59" spans="2:6">
      <c r="B59" s="80" t="s">
        <v>236</v>
      </c>
      <c r="C59" s="81">
        <v>0</v>
      </c>
      <c r="D59" s="81">
        <v>1</v>
      </c>
      <c r="E59" s="81">
        <v>1</v>
      </c>
      <c r="F59" s="82">
        <v>0</v>
      </c>
    </row>
    <row r="60" spans="2:6" ht="25.5">
      <c r="B60" s="80" t="s">
        <v>237</v>
      </c>
      <c r="C60" s="81">
        <v>23</v>
      </c>
      <c r="D60" s="81">
        <v>14</v>
      </c>
      <c r="E60" s="81">
        <v>37</v>
      </c>
      <c r="F60" s="82">
        <v>0.62160000000000004</v>
      </c>
    </row>
    <row r="61" spans="2:6" ht="25.5">
      <c r="B61" s="80" t="s">
        <v>248</v>
      </c>
      <c r="C61" s="81">
        <v>24</v>
      </c>
      <c r="D61" s="81">
        <v>21</v>
      </c>
      <c r="E61" s="81">
        <v>45</v>
      </c>
      <c r="F61" s="82">
        <v>0.5333</v>
      </c>
    </row>
    <row r="62" spans="2:6">
      <c r="B62" s="80" t="s">
        <v>186</v>
      </c>
      <c r="C62" s="81">
        <v>14</v>
      </c>
      <c r="D62" s="81">
        <v>15</v>
      </c>
      <c r="E62" s="81">
        <v>29</v>
      </c>
      <c r="F62" s="82">
        <v>0.48276551724137928</v>
      </c>
    </row>
    <row r="63" spans="2:6">
      <c r="B63" s="80" t="s">
        <v>187</v>
      </c>
      <c r="C63" s="81">
        <v>58</v>
      </c>
      <c r="D63" s="81">
        <v>8</v>
      </c>
      <c r="E63" s="81">
        <v>66</v>
      </c>
      <c r="F63" s="82">
        <v>0.87879696969696974</v>
      </c>
    </row>
    <row r="64" spans="2:6" ht="25.5">
      <c r="B64" s="80" t="s">
        <v>188</v>
      </c>
      <c r="C64" s="81">
        <v>1</v>
      </c>
      <c r="D64" s="81">
        <v>0</v>
      </c>
      <c r="E64" s="81">
        <v>1</v>
      </c>
      <c r="F64" s="82">
        <v>1</v>
      </c>
    </row>
    <row r="65" spans="2:6" ht="25.5">
      <c r="B65" s="80" t="s">
        <v>189</v>
      </c>
      <c r="C65" s="81">
        <v>87</v>
      </c>
      <c r="D65" s="81">
        <v>25</v>
      </c>
      <c r="E65" s="81">
        <v>112</v>
      </c>
      <c r="F65" s="82">
        <v>0.77675714285714281</v>
      </c>
    </row>
    <row r="66" spans="2:6">
      <c r="B66" s="80" t="s">
        <v>190</v>
      </c>
      <c r="C66" s="81">
        <v>23</v>
      </c>
      <c r="D66" s="81">
        <v>22</v>
      </c>
      <c r="E66" s="81">
        <v>45</v>
      </c>
      <c r="F66" s="82">
        <v>0.51112666666666673</v>
      </c>
    </row>
    <row r="67" spans="2:6">
      <c r="B67" s="80" t="s">
        <v>191</v>
      </c>
      <c r="C67" s="81">
        <v>7</v>
      </c>
      <c r="D67" s="81">
        <v>6</v>
      </c>
      <c r="E67" s="81">
        <v>13</v>
      </c>
      <c r="F67" s="82">
        <v>0.53844615384615391</v>
      </c>
    </row>
    <row r="68" spans="2:6">
      <c r="B68" s="80" t="s">
        <v>192</v>
      </c>
      <c r="C68" s="81">
        <v>36</v>
      </c>
      <c r="D68" s="81">
        <v>9</v>
      </c>
      <c r="E68" s="81">
        <v>45</v>
      </c>
      <c r="F68" s="82">
        <v>0.8</v>
      </c>
    </row>
    <row r="69" spans="2:6">
      <c r="B69" s="80" t="s">
        <v>193</v>
      </c>
      <c r="C69" s="81">
        <v>160</v>
      </c>
      <c r="D69" s="81">
        <v>46</v>
      </c>
      <c r="E69" s="81">
        <v>206</v>
      </c>
      <c r="F69" s="82">
        <v>0.7766742718446602</v>
      </c>
    </row>
    <row r="70" spans="2:6">
      <c r="B70" s="80" t="s">
        <v>194</v>
      </c>
      <c r="C70" s="81">
        <v>19</v>
      </c>
      <c r="D70" s="81">
        <v>7</v>
      </c>
      <c r="E70" s="81">
        <v>26</v>
      </c>
      <c r="F70" s="82">
        <v>0.73075000000000001</v>
      </c>
    </row>
    <row r="71" spans="2:6">
      <c r="B71" s="80" t="s">
        <v>195</v>
      </c>
      <c r="C71" s="81">
        <v>7</v>
      </c>
      <c r="D71" s="81">
        <v>0</v>
      </c>
      <c r="E71" s="81">
        <v>7</v>
      </c>
      <c r="F71" s="82">
        <v>1</v>
      </c>
    </row>
    <row r="72" spans="2:6">
      <c r="B72" s="80" t="s">
        <v>196</v>
      </c>
      <c r="C72" s="81">
        <v>29</v>
      </c>
      <c r="D72" s="81">
        <v>61</v>
      </c>
      <c r="E72" s="81">
        <v>90</v>
      </c>
      <c r="F72" s="82">
        <v>0.32223555555555555</v>
      </c>
    </row>
    <row r="73" spans="2:6">
      <c r="B73" s="80" t="s">
        <v>197</v>
      </c>
      <c r="C73" s="81">
        <v>0</v>
      </c>
      <c r="D73" s="81">
        <v>1</v>
      </c>
      <c r="E73" s="81">
        <v>1</v>
      </c>
      <c r="F73" s="82">
        <v>0</v>
      </c>
    </row>
    <row r="74" spans="2:6" ht="25.5">
      <c r="B74" s="80" t="s">
        <v>249</v>
      </c>
      <c r="C74" s="81">
        <v>0</v>
      </c>
      <c r="D74" s="81">
        <v>1</v>
      </c>
      <c r="E74" s="81">
        <v>1</v>
      </c>
      <c r="F74" s="82">
        <v>0</v>
      </c>
    </row>
    <row r="75" spans="2:6">
      <c r="B75" s="80" t="s">
        <v>199</v>
      </c>
      <c r="C75" s="81">
        <v>8</v>
      </c>
      <c r="D75" s="81">
        <v>11</v>
      </c>
      <c r="E75" s="81">
        <v>19</v>
      </c>
      <c r="F75" s="82">
        <v>0.421078947368421</v>
      </c>
    </row>
    <row r="76" spans="2:6" ht="25.5">
      <c r="B76" s="80" t="s">
        <v>200</v>
      </c>
      <c r="C76" s="81">
        <v>41</v>
      </c>
      <c r="D76" s="81">
        <v>44</v>
      </c>
      <c r="E76" s="81">
        <v>85</v>
      </c>
      <c r="F76" s="82">
        <v>0.48234588235294118</v>
      </c>
    </row>
    <row r="77" spans="2:6" ht="25.5">
      <c r="B77" s="80" t="s">
        <v>201</v>
      </c>
      <c r="C77" s="81">
        <v>36</v>
      </c>
      <c r="D77" s="81">
        <v>42</v>
      </c>
      <c r="E77" s="81">
        <v>78</v>
      </c>
      <c r="F77" s="82">
        <v>0.46155384615384609</v>
      </c>
    </row>
    <row r="78" spans="2:6" ht="25.5">
      <c r="B78" s="80" t="s">
        <v>202</v>
      </c>
      <c r="C78" s="81">
        <v>96</v>
      </c>
      <c r="D78" s="81">
        <v>78</v>
      </c>
      <c r="E78" s="81">
        <v>174</v>
      </c>
      <c r="F78" s="82">
        <v>0.55172643678160915</v>
      </c>
    </row>
    <row r="79" spans="2:6" ht="25.5">
      <c r="B79" s="80" t="s">
        <v>203</v>
      </c>
      <c r="C79" s="81">
        <v>61</v>
      </c>
      <c r="D79" s="81">
        <v>14</v>
      </c>
      <c r="E79" s="81">
        <v>75</v>
      </c>
      <c r="F79" s="82">
        <v>0.81330800000000003</v>
      </c>
    </row>
    <row r="80" spans="2:6">
      <c r="B80" s="80" t="s">
        <v>204</v>
      </c>
      <c r="C80" s="81">
        <v>5</v>
      </c>
      <c r="D80" s="81">
        <v>4</v>
      </c>
      <c r="E80" s="81">
        <v>9</v>
      </c>
      <c r="F80" s="82">
        <v>0.55559999999999998</v>
      </c>
    </row>
    <row r="81" spans="2:6">
      <c r="B81" s="80" t="s">
        <v>238</v>
      </c>
      <c r="C81" s="81">
        <v>1</v>
      </c>
      <c r="D81" s="81">
        <v>6</v>
      </c>
      <c r="E81" s="81">
        <v>7</v>
      </c>
      <c r="F81" s="82">
        <v>0.1429</v>
      </c>
    </row>
    <row r="82" spans="2:6">
      <c r="B82" s="80" t="s">
        <v>205</v>
      </c>
      <c r="C82" s="81">
        <v>16</v>
      </c>
      <c r="D82" s="81">
        <v>10</v>
      </c>
      <c r="E82" s="81">
        <v>26</v>
      </c>
      <c r="F82" s="82">
        <v>0.61539230769230768</v>
      </c>
    </row>
    <row r="83" spans="2:6">
      <c r="B83" s="80" t="s">
        <v>206</v>
      </c>
      <c r="C83" s="81">
        <v>8</v>
      </c>
      <c r="D83" s="81">
        <v>13</v>
      </c>
      <c r="E83" s="81">
        <v>21</v>
      </c>
      <c r="F83" s="82">
        <v>0.38095714285714283</v>
      </c>
    </row>
    <row r="84" spans="2:6">
      <c r="B84" s="80" t="s">
        <v>207</v>
      </c>
      <c r="C84" s="81">
        <v>12</v>
      </c>
      <c r="D84" s="81">
        <v>13</v>
      </c>
      <c r="E84" s="81">
        <v>25</v>
      </c>
      <c r="F84" s="82">
        <v>0.48000399999999999</v>
      </c>
    </row>
    <row r="85" spans="2:6">
      <c r="B85" s="80" t="s">
        <v>208</v>
      </c>
      <c r="C85" s="81">
        <v>3</v>
      </c>
      <c r="D85" s="81">
        <v>12</v>
      </c>
      <c r="E85" s="81">
        <v>15</v>
      </c>
      <c r="F85" s="82">
        <v>0.2</v>
      </c>
    </row>
    <row r="86" spans="2:6">
      <c r="B86" s="80" t="s">
        <v>209</v>
      </c>
      <c r="C86" s="81">
        <v>82</v>
      </c>
      <c r="D86" s="81">
        <v>61</v>
      </c>
      <c r="E86" s="81">
        <v>143</v>
      </c>
      <c r="F86" s="82">
        <v>0.57340699300699294</v>
      </c>
    </row>
    <row r="87" spans="2:6" ht="25.5">
      <c r="B87" s="80" t="s">
        <v>210</v>
      </c>
      <c r="C87" s="81">
        <v>1</v>
      </c>
      <c r="D87" s="81">
        <v>0</v>
      </c>
      <c r="E87" s="81">
        <v>1</v>
      </c>
      <c r="F87" s="82">
        <v>1</v>
      </c>
    </row>
    <row r="88" spans="2:6" ht="25.5">
      <c r="B88" s="80" t="s">
        <v>211</v>
      </c>
      <c r="C88" s="81">
        <v>4</v>
      </c>
      <c r="D88" s="81">
        <v>11</v>
      </c>
      <c r="E88" s="81">
        <v>15</v>
      </c>
      <c r="F88" s="82">
        <v>0.26666666666666666</v>
      </c>
    </row>
    <row r="89" spans="2:6" ht="25.5">
      <c r="B89" s="80" t="s">
        <v>212</v>
      </c>
      <c r="C89" s="81">
        <v>36</v>
      </c>
      <c r="D89" s="81">
        <v>30</v>
      </c>
      <c r="E89" s="81">
        <v>66</v>
      </c>
      <c r="F89" s="82">
        <v>0.54543636363636372</v>
      </c>
    </row>
    <row r="90" spans="2:6">
      <c r="B90" s="80" t="s">
        <v>213</v>
      </c>
      <c r="C90" s="81">
        <v>16</v>
      </c>
      <c r="D90" s="81">
        <v>1</v>
      </c>
      <c r="E90" s="81">
        <v>17</v>
      </c>
      <c r="F90" s="82">
        <v>0.94116470588235301</v>
      </c>
    </row>
    <row r="91" spans="2:6">
      <c r="B91" s="80" t="s">
        <v>214</v>
      </c>
      <c r="C91" s="81">
        <v>28</v>
      </c>
      <c r="D91" s="81">
        <v>16</v>
      </c>
      <c r="E91" s="81">
        <v>44</v>
      </c>
      <c r="F91" s="82">
        <v>0.63638181818181816</v>
      </c>
    </row>
    <row r="92" spans="2:6" ht="25.5">
      <c r="B92" s="80" t="s">
        <v>215</v>
      </c>
      <c r="C92" s="81">
        <v>11</v>
      </c>
      <c r="D92" s="81">
        <v>8</v>
      </c>
      <c r="E92" s="81">
        <v>19</v>
      </c>
      <c r="F92" s="82">
        <v>0.57892631578947373</v>
      </c>
    </row>
    <row r="93" spans="2:6">
      <c r="B93" s="80" t="s">
        <v>216</v>
      </c>
      <c r="C93" s="81">
        <v>5</v>
      </c>
      <c r="D93" s="81">
        <v>11</v>
      </c>
      <c r="E93" s="81">
        <v>16</v>
      </c>
      <c r="F93" s="82">
        <v>0.31251249999999997</v>
      </c>
    </row>
    <row r="94" spans="2:6">
      <c r="B94" s="80" t="s">
        <v>217</v>
      </c>
      <c r="C94" s="81">
        <v>45</v>
      </c>
      <c r="D94" s="81">
        <v>12</v>
      </c>
      <c r="E94" s="81">
        <v>57</v>
      </c>
      <c r="F94" s="82">
        <v>0.7894649122807017</v>
      </c>
    </row>
    <row r="95" spans="2:6">
      <c r="B95" s="80" t="s">
        <v>218</v>
      </c>
      <c r="C95" s="81">
        <v>48</v>
      </c>
      <c r="D95" s="81">
        <v>46</v>
      </c>
      <c r="E95" s="81">
        <v>94</v>
      </c>
      <c r="F95" s="82">
        <v>0.51061276595744676</v>
      </c>
    </row>
    <row r="96" spans="2:6">
      <c r="B96" s="80" t="s">
        <v>219</v>
      </c>
      <c r="C96" s="81">
        <v>116</v>
      </c>
      <c r="D96" s="81">
        <v>17</v>
      </c>
      <c r="E96" s="81">
        <v>133</v>
      </c>
      <c r="F96" s="82">
        <v>0.87218721804511279</v>
      </c>
    </row>
    <row r="97" spans="2:6">
      <c r="B97" s="80" t="s">
        <v>220</v>
      </c>
      <c r="C97" s="81">
        <v>278</v>
      </c>
      <c r="D97" s="81">
        <v>40</v>
      </c>
      <c r="E97" s="81">
        <v>318</v>
      </c>
      <c r="F97" s="82">
        <v>0.87422641509433974</v>
      </c>
    </row>
    <row r="98" spans="2:6">
      <c r="B98" s="80" t="s">
        <v>221</v>
      </c>
      <c r="C98" s="81">
        <v>3</v>
      </c>
      <c r="D98" s="81">
        <v>4</v>
      </c>
      <c r="E98" s="81">
        <v>7</v>
      </c>
      <c r="F98" s="82">
        <v>0.42855714285714291</v>
      </c>
    </row>
    <row r="99" spans="2:6">
      <c r="B99" s="80" t="s">
        <v>222</v>
      </c>
      <c r="C99" s="81">
        <v>17</v>
      </c>
      <c r="D99" s="81">
        <v>29</v>
      </c>
      <c r="E99" s="81">
        <v>46</v>
      </c>
      <c r="F99" s="82">
        <v>0.36956521739130432</v>
      </c>
    </row>
    <row r="100" spans="2:6" ht="25.5">
      <c r="B100" s="80" t="s">
        <v>223</v>
      </c>
      <c r="C100" s="81">
        <v>17</v>
      </c>
      <c r="D100" s="81">
        <v>10</v>
      </c>
      <c r="E100" s="81">
        <v>27</v>
      </c>
      <c r="F100" s="82">
        <v>0.62965555555555563</v>
      </c>
    </row>
    <row r="101" spans="2:6">
      <c r="B101" s="80" t="s">
        <v>224</v>
      </c>
      <c r="C101" s="81">
        <v>17</v>
      </c>
      <c r="D101" s="81">
        <v>12</v>
      </c>
      <c r="E101" s="81">
        <v>29</v>
      </c>
      <c r="F101" s="82">
        <v>0.58624827586206896</v>
      </c>
    </row>
    <row r="102" spans="2:6">
      <c r="B102" s="80" t="s">
        <v>225</v>
      </c>
      <c r="C102" s="81">
        <v>61</v>
      </c>
      <c r="D102" s="81">
        <v>1</v>
      </c>
      <c r="E102" s="81">
        <v>62</v>
      </c>
      <c r="F102" s="82">
        <v>0.98385483870967749</v>
      </c>
    </row>
    <row r="103" spans="2:6" ht="25.5">
      <c r="B103" s="80" t="s">
        <v>226</v>
      </c>
      <c r="C103" s="81">
        <v>16</v>
      </c>
      <c r="D103" s="81">
        <v>1</v>
      </c>
      <c r="E103" s="81">
        <v>17</v>
      </c>
      <c r="F103" s="82">
        <v>0.94118235294117647</v>
      </c>
    </row>
    <row r="104" spans="2:6">
      <c r="B104" s="80" t="s">
        <v>227</v>
      </c>
      <c r="C104" s="81">
        <v>12</v>
      </c>
      <c r="D104" s="81">
        <v>47</v>
      </c>
      <c r="E104" s="81">
        <v>59</v>
      </c>
      <c r="F104" s="82">
        <v>0.20340677966101695</v>
      </c>
    </row>
    <row r="105" spans="2:6">
      <c r="B105" s="80" t="s">
        <v>228</v>
      </c>
      <c r="C105" s="81">
        <v>5</v>
      </c>
      <c r="D105" s="81">
        <v>4</v>
      </c>
      <c r="E105" s="81">
        <v>9</v>
      </c>
      <c r="F105" s="82">
        <v>0.55555555555555558</v>
      </c>
    </row>
    <row r="106" spans="2:6" ht="25.5">
      <c r="B106" s="80" t="s">
        <v>229</v>
      </c>
      <c r="C106" s="81">
        <v>40</v>
      </c>
      <c r="D106" s="81">
        <v>71</v>
      </c>
      <c r="E106" s="81">
        <v>111</v>
      </c>
      <c r="F106" s="82">
        <v>0.36038288288288284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F8996-9E33-43D0-BEED-7D3ED4C8E108}">
  <dimension ref="A1:X17"/>
  <sheetViews>
    <sheetView workbookViewId="0">
      <selection activeCell="B10" sqref="B10:O10"/>
    </sheetView>
  </sheetViews>
  <sheetFormatPr defaultRowHeight="12.75"/>
  <cols>
    <col min="1" max="1" width="9.33203125" style="85"/>
    <col min="2" max="2" width="42.6640625" style="79" customWidth="1"/>
    <col min="3" max="3" width="10.1640625" style="86" customWidth="1"/>
    <col min="4" max="6" width="9.33203125" style="85"/>
    <col min="7" max="7" width="12.1640625" style="77" customWidth="1"/>
    <col min="8" max="8" width="10.6640625" customWidth="1"/>
    <col min="9" max="10" width="9.83203125" style="85" customWidth="1"/>
    <col min="11" max="11" width="14" style="85" customWidth="1"/>
    <col min="12" max="12" width="10.83203125" customWidth="1"/>
    <col min="15" max="15" width="9.33203125" style="85"/>
  </cols>
  <sheetData>
    <row r="1" spans="1:24">
      <c r="A1" s="87"/>
      <c r="B1" s="87"/>
      <c r="C1" s="88"/>
      <c r="D1" s="87" t="s">
        <v>256</v>
      </c>
      <c r="E1" s="87"/>
      <c r="F1" s="87"/>
      <c r="G1" s="87"/>
      <c r="H1" s="89"/>
      <c r="I1" s="90"/>
      <c r="J1" s="90"/>
      <c r="K1" s="90" t="s">
        <v>257</v>
      </c>
      <c r="L1" s="90"/>
      <c r="M1" s="90"/>
      <c r="N1" s="90"/>
      <c r="O1" s="90"/>
    </row>
    <row r="2" spans="1:24" ht="51">
      <c r="A2" s="87" t="s">
        <v>119</v>
      </c>
      <c r="B2" s="87" t="s">
        <v>120</v>
      </c>
      <c r="C2" s="91" t="s">
        <v>258</v>
      </c>
      <c r="D2" s="92" t="s">
        <v>259</v>
      </c>
      <c r="E2" s="92" t="s">
        <v>260</v>
      </c>
      <c r="F2" s="92" t="s">
        <v>261</v>
      </c>
      <c r="G2" s="93" t="s">
        <v>262</v>
      </c>
      <c r="H2" s="93" t="s">
        <v>263</v>
      </c>
      <c r="I2" s="93" t="s">
        <v>264</v>
      </c>
      <c r="J2" s="93" t="s">
        <v>119</v>
      </c>
      <c r="K2" s="93" t="s">
        <v>265</v>
      </c>
      <c r="L2" s="93" t="s">
        <v>266</v>
      </c>
      <c r="M2" s="93" t="s">
        <v>267</v>
      </c>
      <c r="N2" s="93" t="s">
        <v>268</v>
      </c>
      <c r="O2" s="93" t="s">
        <v>269</v>
      </c>
    </row>
    <row r="3" spans="1:24">
      <c r="A3" s="90">
        <v>1</v>
      </c>
      <c r="B3" s="94" t="s">
        <v>220</v>
      </c>
      <c r="C3" s="96">
        <f>G3*0.4*100+H3*0.2+I3*0.1+L3*0.2+O3*0.1</f>
        <v>84.469056603773595</v>
      </c>
      <c r="D3" s="90">
        <v>278</v>
      </c>
      <c r="E3" s="90">
        <v>40</v>
      </c>
      <c r="F3" s="90">
        <v>318</v>
      </c>
      <c r="G3" s="95">
        <v>0.87422641509433974</v>
      </c>
      <c r="H3" s="90">
        <f>VLOOKUP(F3,Examinees,2,TRUE)</f>
        <v>100</v>
      </c>
      <c r="I3" s="90">
        <v>90</v>
      </c>
      <c r="J3" s="90" t="s">
        <v>270</v>
      </c>
      <c r="K3" s="90" t="s">
        <v>271</v>
      </c>
      <c r="L3" s="90">
        <f>VLOOKUP(K3,Acc_Level,2,FALSE)</f>
        <v>60</v>
      </c>
      <c r="M3" s="97">
        <v>5.1388888888888894E-2</v>
      </c>
      <c r="N3" s="90">
        <v>14</v>
      </c>
      <c r="O3" s="90">
        <f>VLOOKUP(N3,FSR,2,TRUE)</f>
        <v>85</v>
      </c>
      <c r="Q3" s="83" t="s">
        <v>272</v>
      </c>
      <c r="R3" s="83" t="s">
        <v>273</v>
      </c>
      <c r="S3" s="83" t="s">
        <v>274</v>
      </c>
      <c r="T3" s="83" t="s">
        <v>273</v>
      </c>
      <c r="U3" s="83" t="s">
        <v>275</v>
      </c>
      <c r="V3" s="83" t="s">
        <v>276</v>
      </c>
      <c r="W3" s="83" t="s">
        <v>277</v>
      </c>
      <c r="X3" s="83" t="s">
        <v>276</v>
      </c>
    </row>
    <row r="4" spans="1:24">
      <c r="A4" s="90">
        <v>2</v>
      </c>
      <c r="B4" s="94" t="s">
        <v>278</v>
      </c>
      <c r="C4" s="96">
        <f>G4*0.4*100+H4*0.2+I4*0.1+L4*0.2+O4*0.1</f>
        <v>77.854193548387101</v>
      </c>
      <c r="D4" s="90">
        <v>61</v>
      </c>
      <c r="E4" s="90">
        <v>1</v>
      </c>
      <c r="F4" s="90">
        <v>62</v>
      </c>
      <c r="G4" s="95">
        <v>0.98385483870967749</v>
      </c>
      <c r="H4" s="90">
        <f>VLOOKUP(F4,Examinees,2,TRUE)</f>
        <v>40</v>
      </c>
      <c r="I4" s="90">
        <v>100</v>
      </c>
      <c r="J4" s="90" t="s">
        <v>279</v>
      </c>
      <c r="K4" s="90" t="s">
        <v>280</v>
      </c>
      <c r="L4" s="90">
        <f>VLOOKUP(K4,Acc_Level,2,FALSE)</f>
        <v>60</v>
      </c>
      <c r="M4" s="97">
        <v>5.2083333333333336E-2</v>
      </c>
      <c r="N4" s="90">
        <v>15</v>
      </c>
      <c r="O4" s="90">
        <f>VLOOKUP(N4,FSR,2,TRUE)</f>
        <v>85</v>
      </c>
      <c r="Q4" s="83">
        <v>40</v>
      </c>
      <c r="R4" s="83">
        <v>30</v>
      </c>
      <c r="S4" s="83">
        <v>1</v>
      </c>
      <c r="T4" s="83">
        <v>100</v>
      </c>
      <c r="U4" s="83">
        <v>0</v>
      </c>
      <c r="V4" s="83">
        <v>100</v>
      </c>
      <c r="W4" s="83" t="s">
        <v>281</v>
      </c>
      <c r="X4" s="83">
        <v>100</v>
      </c>
    </row>
    <row r="5" spans="1:24">
      <c r="A5" s="90">
        <v>3</v>
      </c>
      <c r="B5" s="94" t="s">
        <v>193</v>
      </c>
      <c r="C5" s="96">
        <f>G5*0.4*100+H5*0.2+I5*0.1+L5*0.2+O5*0.1</f>
        <v>72.566970873786403</v>
      </c>
      <c r="D5" s="90">
        <v>160</v>
      </c>
      <c r="E5" s="90">
        <v>46</v>
      </c>
      <c r="F5" s="90">
        <v>206</v>
      </c>
      <c r="G5" s="95">
        <v>0.7766742718446602</v>
      </c>
      <c r="H5" s="90">
        <f>VLOOKUP(F5,Examinees,2,TRUE)</f>
        <v>100</v>
      </c>
      <c r="I5" s="90">
        <v>80</v>
      </c>
      <c r="J5" s="90" t="s">
        <v>282</v>
      </c>
      <c r="K5" s="90" t="s">
        <v>283</v>
      </c>
      <c r="L5" s="90">
        <f>VLOOKUP(K5,Acc_Level,2,FALSE)</f>
        <v>30</v>
      </c>
      <c r="M5" s="97">
        <v>6.1111111111111116E-2</v>
      </c>
      <c r="N5" s="90">
        <v>28</v>
      </c>
      <c r="O5" s="90">
        <f>VLOOKUP(N5,FSR,2,TRUE)</f>
        <v>75</v>
      </c>
      <c r="Q5" s="83">
        <v>60</v>
      </c>
      <c r="R5" s="83">
        <v>40</v>
      </c>
      <c r="S5" s="83">
        <v>3</v>
      </c>
      <c r="T5" s="83">
        <v>90</v>
      </c>
      <c r="U5" s="83">
        <v>10</v>
      </c>
      <c r="V5" s="83">
        <v>85</v>
      </c>
      <c r="W5" s="83" t="s">
        <v>284</v>
      </c>
      <c r="X5" s="83">
        <v>90</v>
      </c>
    </row>
    <row r="6" spans="1:24">
      <c r="A6" s="90">
        <v>4</v>
      </c>
      <c r="B6" s="94" t="s">
        <v>219</v>
      </c>
      <c r="C6" s="96">
        <f>G6*0.4*100+H6*0.2+I6*0.1+L6*0.2+O6*0.1</f>
        <v>70.387488721804516</v>
      </c>
      <c r="D6" s="90">
        <v>116</v>
      </c>
      <c r="E6" s="90">
        <v>17</v>
      </c>
      <c r="F6" s="90">
        <v>133</v>
      </c>
      <c r="G6" s="95">
        <v>0.87218721804511279</v>
      </c>
      <c r="H6" s="90">
        <f>VLOOKUP(F6,Examinees,2,TRUE)</f>
        <v>70</v>
      </c>
      <c r="I6" s="90">
        <v>70</v>
      </c>
      <c r="J6" s="90" t="s">
        <v>285</v>
      </c>
      <c r="K6" s="90" t="s">
        <v>283</v>
      </c>
      <c r="L6" s="90">
        <f>VLOOKUP(K6,Acc_Level,2,FALSE)</f>
        <v>30</v>
      </c>
      <c r="M6" s="97">
        <v>5.2777777777777778E-2</v>
      </c>
      <c r="N6" s="90">
        <v>16</v>
      </c>
      <c r="O6" s="90">
        <f>VLOOKUP(N6,FSR,2,TRUE)</f>
        <v>85</v>
      </c>
      <c r="Q6" s="83">
        <v>80</v>
      </c>
      <c r="R6" s="83">
        <v>50</v>
      </c>
      <c r="S6" s="83">
        <v>5</v>
      </c>
      <c r="T6" s="83">
        <v>80</v>
      </c>
      <c r="U6" s="83">
        <v>20</v>
      </c>
      <c r="V6" s="83">
        <v>75</v>
      </c>
      <c r="W6" s="83" t="s">
        <v>286</v>
      </c>
      <c r="X6" s="83">
        <v>80</v>
      </c>
    </row>
    <row r="7" spans="1:24">
      <c r="A7" s="90">
        <v>5</v>
      </c>
      <c r="B7" s="94" t="s">
        <v>287</v>
      </c>
      <c r="C7" s="96">
        <f>G7*0.4*100+H7*0.2+I7*0.1+L7*0.2+O7*0.1</f>
        <v>70.183242105263162</v>
      </c>
      <c r="D7" s="90">
        <v>80</v>
      </c>
      <c r="E7" s="90">
        <v>15</v>
      </c>
      <c r="F7" s="90">
        <v>95</v>
      </c>
      <c r="G7" s="95">
        <v>0.84208105263157906</v>
      </c>
      <c r="H7" s="90">
        <f>VLOOKUP(F7,Examinees,2,TRUE)</f>
        <v>50</v>
      </c>
      <c r="I7" s="90">
        <v>90</v>
      </c>
      <c r="J7" s="90" t="s">
        <v>288</v>
      </c>
      <c r="K7" s="90" t="s">
        <v>289</v>
      </c>
      <c r="L7" s="90">
        <f>VLOOKUP(K7,Acc_Level,2,FALSE)</f>
        <v>50</v>
      </c>
      <c r="M7" s="97">
        <v>5.7638888888888885E-2</v>
      </c>
      <c r="N7" s="90">
        <v>23</v>
      </c>
      <c r="O7" s="90">
        <f>VLOOKUP(N7,FSR,2,TRUE)</f>
        <v>75</v>
      </c>
      <c r="Q7" s="83">
        <v>100</v>
      </c>
      <c r="R7" s="83">
        <v>60</v>
      </c>
      <c r="S7" s="83">
        <v>7</v>
      </c>
      <c r="T7" s="83">
        <v>70</v>
      </c>
      <c r="U7" s="83">
        <v>30</v>
      </c>
      <c r="V7" s="83">
        <v>65</v>
      </c>
      <c r="W7" s="83" t="s">
        <v>290</v>
      </c>
      <c r="X7" s="83">
        <v>70</v>
      </c>
    </row>
    <row r="8" spans="1:24" ht="25.5">
      <c r="A8" s="90">
        <v>6</v>
      </c>
      <c r="B8" s="94" t="s">
        <v>203</v>
      </c>
      <c r="C8" s="96">
        <f>G8*0.4*100+H8*0.2+I8*0.1+L8*0.2+O8*0.1</f>
        <v>70.032319999999999</v>
      </c>
      <c r="D8" s="90">
        <v>61</v>
      </c>
      <c r="E8" s="90">
        <v>14</v>
      </c>
      <c r="F8" s="90">
        <v>75</v>
      </c>
      <c r="G8" s="95">
        <v>0.81330800000000003</v>
      </c>
      <c r="H8" s="90">
        <f>VLOOKUP(F8,Examinees,2,TRUE)</f>
        <v>40</v>
      </c>
      <c r="I8" s="90">
        <v>100</v>
      </c>
      <c r="J8" s="90" t="s">
        <v>279</v>
      </c>
      <c r="K8" s="90" t="s">
        <v>271</v>
      </c>
      <c r="L8" s="90">
        <f>VLOOKUP(K8,Acc_Level,2,FALSE)</f>
        <v>60</v>
      </c>
      <c r="M8" s="97">
        <v>5.6250000000000001E-2</v>
      </c>
      <c r="N8" s="90">
        <v>21</v>
      </c>
      <c r="O8" s="90">
        <f>VLOOKUP(N8,FSR,2,TRUE)</f>
        <v>75</v>
      </c>
      <c r="Q8" s="83">
        <v>120</v>
      </c>
      <c r="R8" s="83">
        <v>70</v>
      </c>
      <c r="S8" s="83">
        <v>9</v>
      </c>
      <c r="T8" s="83">
        <v>60</v>
      </c>
      <c r="U8" s="83">
        <v>40</v>
      </c>
      <c r="V8" s="83">
        <v>55</v>
      </c>
      <c r="W8" s="83" t="s">
        <v>271</v>
      </c>
      <c r="X8" s="83">
        <v>60</v>
      </c>
    </row>
    <row r="9" spans="1:24" ht="25.5">
      <c r="A9" s="90">
        <v>7</v>
      </c>
      <c r="B9" s="94" t="s">
        <v>291</v>
      </c>
      <c r="C9" s="96">
        <f>G9*0.4*100+H9*0.2+I9*0.1+L9*0.2+O9*0.1</f>
        <v>69.732038834951453</v>
      </c>
      <c r="D9" s="90">
        <v>83</v>
      </c>
      <c r="E9" s="90">
        <v>20</v>
      </c>
      <c r="F9" s="90">
        <v>103</v>
      </c>
      <c r="G9" s="95">
        <v>0.80580097087378644</v>
      </c>
      <c r="H9" s="90">
        <f>VLOOKUP(F9,Examinees,2,TRUE)</f>
        <v>60</v>
      </c>
      <c r="I9" s="90">
        <v>90</v>
      </c>
      <c r="J9" s="90" t="s">
        <v>270</v>
      </c>
      <c r="K9" s="90" t="s">
        <v>292</v>
      </c>
      <c r="L9" s="90">
        <f>VLOOKUP(K9,Acc_Level,2,FALSE)</f>
        <v>40</v>
      </c>
      <c r="M9" s="97">
        <v>5.0694444444444452E-2</v>
      </c>
      <c r="N9" s="90">
        <v>13</v>
      </c>
      <c r="O9" s="90">
        <f>VLOOKUP(N9,FSR,2,TRUE)</f>
        <v>85</v>
      </c>
      <c r="Q9" s="83">
        <v>140</v>
      </c>
      <c r="R9" s="83">
        <v>80</v>
      </c>
      <c r="S9" s="83" t="s">
        <v>293</v>
      </c>
      <c r="T9" s="83">
        <v>40</v>
      </c>
      <c r="U9" s="83">
        <v>50</v>
      </c>
      <c r="V9" s="83">
        <v>45</v>
      </c>
      <c r="W9" s="83" t="s">
        <v>289</v>
      </c>
      <c r="X9" s="83">
        <v>50</v>
      </c>
    </row>
    <row r="10" spans="1:24">
      <c r="A10" s="90">
        <v>8</v>
      </c>
      <c r="B10" s="94" t="s">
        <v>187</v>
      </c>
      <c r="C10" s="96">
        <f>G10*0.4*100+H10*0.2+I10*0.1+L10*0.2+O10*0.1</f>
        <v>66.651878787878786</v>
      </c>
      <c r="D10" s="90">
        <v>58</v>
      </c>
      <c r="E10" s="90">
        <v>8</v>
      </c>
      <c r="F10" s="90">
        <v>66</v>
      </c>
      <c r="G10" s="95">
        <v>0.87879696969696974</v>
      </c>
      <c r="H10" s="90">
        <f>VLOOKUP(F10,Examinees,2,TRUE)</f>
        <v>40</v>
      </c>
      <c r="I10" s="90">
        <v>40</v>
      </c>
      <c r="J10" s="90"/>
      <c r="K10" s="90" t="s">
        <v>280</v>
      </c>
      <c r="L10" s="90">
        <f>VLOOKUP(K10,Acc_Level,2,FALSE)</f>
        <v>60</v>
      </c>
      <c r="M10" s="97">
        <v>5.6250000000000001E-2</v>
      </c>
      <c r="N10" s="90">
        <v>21</v>
      </c>
      <c r="O10" s="90">
        <f>VLOOKUP(N10,FSR,2,TRUE)</f>
        <v>75</v>
      </c>
      <c r="Q10" s="83">
        <v>160</v>
      </c>
      <c r="R10" s="83">
        <v>90</v>
      </c>
      <c r="S10" s="83"/>
      <c r="T10" s="83"/>
      <c r="U10" s="83">
        <v>60</v>
      </c>
      <c r="V10" s="83">
        <v>35</v>
      </c>
      <c r="W10" s="83" t="s">
        <v>292</v>
      </c>
      <c r="X10" s="83">
        <v>40</v>
      </c>
    </row>
    <row r="11" spans="1:24" ht="25.5">
      <c r="A11" s="90">
        <v>9</v>
      </c>
      <c r="B11" s="94" t="s">
        <v>294</v>
      </c>
      <c r="C11" s="96">
        <f>G11*0.4*100+H11*0.2+I11*0.1+L11*0.2+O11*0.1</f>
        <v>66.570285714285717</v>
      </c>
      <c r="D11" s="90">
        <v>87</v>
      </c>
      <c r="E11" s="90">
        <v>25</v>
      </c>
      <c r="F11" s="90">
        <v>112</v>
      </c>
      <c r="G11" s="95">
        <v>0.77675714285714281</v>
      </c>
      <c r="H11" s="90">
        <f>VLOOKUP(F11,Examinees,2,TRUE)</f>
        <v>60</v>
      </c>
      <c r="I11" s="90">
        <v>40</v>
      </c>
      <c r="J11" s="90"/>
      <c r="K11" s="90" t="s">
        <v>271</v>
      </c>
      <c r="L11" s="90">
        <f>VLOOKUP(K11,Acc_Level,2,FALSE)</f>
        <v>60</v>
      </c>
      <c r="M11" s="97">
        <v>6.0416666666666667E-2</v>
      </c>
      <c r="N11" s="90">
        <v>27</v>
      </c>
      <c r="O11" s="90">
        <f>VLOOKUP(N11,FSR,2,TRUE)</f>
        <v>75</v>
      </c>
      <c r="Q11" s="83">
        <v>180</v>
      </c>
      <c r="R11" s="83">
        <v>100</v>
      </c>
      <c r="S11" s="83"/>
      <c r="T11" s="83"/>
      <c r="U11" s="83"/>
      <c r="V11" s="83"/>
      <c r="W11" s="83" t="s">
        <v>283</v>
      </c>
      <c r="X11" s="83">
        <v>30</v>
      </c>
    </row>
    <row r="12" spans="1:24">
      <c r="A12" s="90">
        <v>10</v>
      </c>
      <c r="B12" s="94" t="s">
        <v>295</v>
      </c>
      <c r="C12" s="96">
        <f>G12*0.4*100+H12*0.2+I12*0.1+L12*0.2+O12*0.1</f>
        <v>65.9127476635514</v>
      </c>
      <c r="D12" s="90">
        <v>76</v>
      </c>
      <c r="E12" s="90">
        <v>31</v>
      </c>
      <c r="F12" s="90">
        <v>107</v>
      </c>
      <c r="G12" s="95">
        <v>0.71031869158878502</v>
      </c>
      <c r="H12" s="90">
        <f>VLOOKUP(F12,Examinees,2,TRUE)</f>
        <v>60</v>
      </c>
      <c r="I12" s="90">
        <v>40</v>
      </c>
      <c r="J12" s="90"/>
      <c r="K12" s="90" t="s">
        <v>290</v>
      </c>
      <c r="L12" s="90">
        <f>VLOOKUP(K12,Acc_Level,2,FALSE)</f>
        <v>70</v>
      </c>
      <c r="M12" s="97">
        <v>6.1111111111111116E-2</v>
      </c>
      <c r="N12" s="90">
        <v>28</v>
      </c>
      <c r="O12" s="90">
        <f>VLOOKUP(N12,FSR,2,TRUE)</f>
        <v>75</v>
      </c>
      <c r="Q12" s="83"/>
      <c r="R12" s="83"/>
      <c r="S12" s="83"/>
      <c r="T12" s="83"/>
      <c r="U12" s="83"/>
      <c r="V12" s="83"/>
      <c r="W12" s="83" t="s">
        <v>280</v>
      </c>
      <c r="X12" s="83">
        <v>60</v>
      </c>
    </row>
    <row r="13" spans="1:24">
      <c r="A13" s="90">
        <v>11</v>
      </c>
      <c r="B13" s="94" t="s">
        <v>168</v>
      </c>
      <c r="C13" s="96">
        <f>G13*0.4*100+H13*0.2+I13*0.1+L13*0.2+O13*0.1</f>
        <v>65.78112418300654</v>
      </c>
      <c r="D13" s="90">
        <v>112</v>
      </c>
      <c r="E13" s="90">
        <v>41</v>
      </c>
      <c r="F13" s="90">
        <v>153</v>
      </c>
      <c r="G13" s="95">
        <v>0.73202810457516332</v>
      </c>
      <c r="H13" s="90">
        <f>VLOOKUP(F13,Examinees,2,TRUE)</f>
        <v>80</v>
      </c>
      <c r="I13" s="90">
        <v>40</v>
      </c>
      <c r="J13" s="90"/>
      <c r="K13" s="90" t="s">
        <v>289</v>
      </c>
      <c r="L13" s="90">
        <f>VLOOKUP(K13,Acc_Level,2,FALSE)</f>
        <v>50</v>
      </c>
      <c r="M13" s="97">
        <v>6.3888888888888884E-2</v>
      </c>
      <c r="N13" s="90">
        <v>32</v>
      </c>
      <c r="O13" s="90">
        <f>VLOOKUP(N13,FSR,2,TRUE)</f>
        <v>65</v>
      </c>
    </row>
    <row r="14" spans="1:24">
      <c r="A14" s="90">
        <v>12</v>
      </c>
      <c r="B14" s="94" t="s">
        <v>141</v>
      </c>
      <c r="C14" s="96">
        <f>G14*0.4*100+H14*0.2+I14*0.1+L14*0.2+O14*0.1</f>
        <v>62.565901639344268</v>
      </c>
      <c r="D14" s="90">
        <v>55</v>
      </c>
      <c r="E14" s="90">
        <v>6</v>
      </c>
      <c r="F14" s="90">
        <v>61</v>
      </c>
      <c r="G14" s="95">
        <v>0.90164754098360655</v>
      </c>
      <c r="H14" s="90">
        <f>VLOOKUP(F14,Examinees,2,TRUE)</f>
        <v>40</v>
      </c>
      <c r="I14" s="90">
        <v>40</v>
      </c>
      <c r="J14" s="90"/>
      <c r="K14" s="90" t="s">
        <v>283</v>
      </c>
      <c r="L14" s="90">
        <f>VLOOKUP(K14,Acc_Level,2,FALSE)</f>
        <v>30</v>
      </c>
      <c r="M14" s="97">
        <v>5.1388888888888894E-2</v>
      </c>
      <c r="N14" s="90">
        <v>14</v>
      </c>
      <c r="O14" s="90">
        <f>VLOOKUP(N14,FSR,2,TRUE)</f>
        <v>85</v>
      </c>
    </row>
    <row r="15" spans="1:24">
      <c r="A15" s="90">
        <v>13</v>
      </c>
      <c r="B15" s="94" t="s">
        <v>296</v>
      </c>
      <c r="C15" s="96">
        <f>G15*0.4*100+H15*0.2+I15*0.1+L15*0.2+O15*0.1</f>
        <v>59.833809523809521</v>
      </c>
      <c r="D15" s="90">
        <v>35</v>
      </c>
      <c r="E15" s="90">
        <v>7</v>
      </c>
      <c r="F15" s="90">
        <v>42</v>
      </c>
      <c r="G15" s="95">
        <v>0.83334523809523797</v>
      </c>
      <c r="H15" s="90">
        <f>VLOOKUP(F15,Examinees,2,TRUE)</f>
        <v>30</v>
      </c>
      <c r="I15" s="90">
        <v>40</v>
      </c>
      <c r="J15" s="90"/>
      <c r="K15" s="90" t="s">
        <v>292</v>
      </c>
      <c r="L15" s="90">
        <f>VLOOKUP(K15,Acc_Level,2,FALSE)</f>
        <v>40</v>
      </c>
      <c r="M15" s="97">
        <v>5.2083333333333336E-2</v>
      </c>
      <c r="N15" s="90">
        <v>15</v>
      </c>
      <c r="O15" s="90">
        <f>VLOOKUP(N15,FSR,2,TRUE)</f>
        <v>85</v>
      </c>
    </row>
    <row r="16" spans="1:24">
      <c r="A16" s="90">
        <v>14</v>
      </c>
      <c r="B16" s="94" t="s">
        <v>192</v>
      </c>
      <c r="C16" s="96">
        <f>G16*0.4*100+H16*0.2+I16*0.1+L16*0.2+O16*0.1</f>
        <v>57.500000000000007</v>
      </c>
      <c r="D16" s="90">
        <v>36</v>
      </c>
      <c r="E16" s="90">
        <v>9</v>
      </c>
      <c r="F16" s="90">
        <v>45</v>
      </c>
      <c r="G16" s="95">
        <v>0.8</v>
      </c>
      <c r="H16" s="90">
        <f>VLOOKUP(F16,Examinees,2,TRUE)</f>
        <v>30</v>
      </c>
      <c r="I16" s="90">
        <v>40</v>
      </c>
      <c r="J16" s="90"/>
      <c r="K16" s="90" t="s">
        <v>292</v>
      </c>
      <c r="L16" s="90">
        <f>VLOOKUP(K16,Acc_Level,2,FALSE)</f>
        <v>40</v>
      </c>
      <c r="M16" s="97">
        <v>5.9722222222222225E-2</v>
      </c>
      <c r="N16" s="90">
        <v>26</v>
      </c>
      <c r="O16" s="90">
        <f>VLOOKUP(N16,FSR,2,TRUE)</f>
        <v>75</v>
      </c>
    </row>
    <row r="17" spans="1:15">
      <c r="A17" s="90">
        <v>15</v>
      </c>
      <c r="B17" s="94" t="s">
        <v>297</v>
      </c>
      <c r="C17" s="96">
        <f>G17*0.4*100+H17*0.2+I17*0.1+L17*0.2+O17*0.1</f>
        <v>55.078596491228069</v>
      </c>
      <c r="D17" s="90">
        <v>45</v>
      </c>
      <c r="E17" s="90">
        <v>12</v>
      </c>
      <c r="F17" s="90">
        <v>57</v>
      </c>
      <c r="G17" s="95">
        <v>0.7894649122807017</v>
      </c>
      <c r="H17" s="90">
        <f>VLOOKUP(F17,Examinees,2,TRUE)</f>
        <v>30</v>
      </c>
      <c r="I17" s="90">
        <v>40</v>
      </c>
      <c r="J17" s="90"/>
      <c r="K17" s="90" t="s">
        <v>283</v>
      </c>
      <c r="L17" s="90">
        <f>VLOOKUP(K17,Acc_Level,2,FALSE)</f>
        <v>30</v>
      </c>
      <c r="M17" s="97">
        <v>5.7638888888888885E-2</v>
      </c>
      <c r="N17" s="90">
        <v>23</v>
      </c>
      <c r="O17" s="90">
        <f>VLOOKUP(N17,FSR,2,TRUE)</f>
        <v>75</v>
      </c>
    </row>
  </sheetData>
  <sortState xmlns:xlrd2="http://schemas.microsoft.com/office/spreadsheetml/2017/richdata2" ref="B3:O17">
    <sortCondition descending="1" ref="C3:C17"/>
  </sortState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F3BF5-F5E0-449E-892E-E5921703265B}">
  <dimension ref="A3:O19"/>
  <sheetViews>
    <sheetView tabSelected="1" topLeftCell="A2" workbookViewId="0">
      <selection activeCell="O12" sqref="O12"/>
    </sheetView>
  </sheetViews>
  <sheetFormatPr defaultRowHeight="12.75"/>
  <cols>
    <col min="1" max="1" width="9.33203125" style="85"/>
    <col min="2" max="2" width="42.6640625" style="79" customWidth="1"/>
    <col min="3" max="3" width="10.1640625" style="86" customWidth="1"/>
    <col min="4" max="6" width="9.33203125" style="85"/>
    <col min="7" max="7" width="12.1640625" style="77" customWidth="1"/>
    <col min="8" max="8" width="10.6640625" customWidth="1"/>
    <col min="9" max="9" width="9.83203125" style="85" customWidth="1"/>
    <col min="10" max="10" width="14" style="85" customWidth="1"/>
    <col min="11" max="11" width="10.83203125" customWidth="1"/>
    <col min="14" max="14" width="9.33203125" style="85"/>
  </cols>
  <sheetData>
    <row r="3" spans="1:15">
      <c r="A3" s="87"/>
      <c r="B3" s="87"/>
      <c r="C3" s="88"/>
      <c r="D3" s="87" t="s">
        <v>256</v>
      </c>
      <c r="E3" s="87"/>
      <c r="F3" s="87"/>
      <c r="G3" s="87"/>
      <c r="H3" s="89"/>
      <c r="I3" s="90"/>
      <c r="J3" s="90" t="s">
        <v>257</v>
      </c>
      <c r="K3" s="90"/>
      <c r="L3" s="90"/>
      <c r="M3" s="90"/>
      <c r="N3" s="90"/>
    </row>
    <row r="4" spans="1:15" ht="51">
      <c r="A4" s="87" t="s">
        <v>119</v>
      </c>
      <c r="B4" s="87" t="s">
        <v>120</v>
      </c>
      <c r="C4" s="91" t="s">
        <v>258</v>
      </c>
      <c r="D4" s="92" t="s">
        <v>259</v>
      </c>
      <c r="E4" s="92" t="s">
        <v>260</v>
      </c>
      <c r="F4" s="92" t="s">
        <v>261</v>
      </c>
      <c r="G4" s="93" t="s">
        <v>262</v>
      </c>
      <c r="H4" s="93" t="s">
        <v>263</v>
      </c>
      <c r="I4" s="93" t="s">
        <v>264</v>
      </c>
      <c r="J4" s="93" t="s">
        <v>265</v>
      </c>
      <c r="K4" s="93" t="s">
        <v>266</v>
      </c>
      <c r="L4" s="93" t="s">
        <v>267</v>
      </c>
      <c r="M4" s="93" t="s">
        <v>268</v>
      </c>
      <c r="N4" s="93" t="s">
        <v>269</v>
      </c>
    </row>
    <row r="5" spans="1:15">
      <c r="A5" s="90">
        <v>1</v>
      </c>
      <c r="B5" s="94" t="s">
        <v>220</v>
      </c>
      <c r="C5" s="96">
        <v>84.469056603773595</v>
      </c>
      <c r="D5" s="90">
        <v>278</v>
      </c>
      <c r="E5" s="90">
        <v>40</v>
      </c>
      <c r="F5" s="90">
        <v>318</v>
      </c>
      <c r="G5" s="95">
        <v>0.87422641509433974</v>
      </c>
      <c r="H5" s="90">
        <v>100</v>
      </c>
      <c r="I5" s="90">
        <v>90</v>
      </c>
      <c r="J5" s="90" t="s">
        <v>271</v>
      </c>
      <c r="K5" s="90">
        <v>60</v>
      </c>
      <c r="L5" s="97">
        <v>5.1388888888888894E-2</v>
      </c>
      <c r="M5" s="90">
        <v>14</v>
      </c>
      <c r="N5" s="90">
        <v>85</v>
      </c>
    </row>
    <row r="6" spans="1:15">
      <c r="A6" s="90">
        <v>2</v>
      </c>
      <c r="B6" s="94" t="s">
        <v>278</v>
      </c>
      <c r="C6" s="96">
        <v>77.854193548387101</v>
      </c>
      <c r="D6" s="90">
        <v>61</v>
      </c>
      <c r="E6" s="90">
        <v>1</v>
      </c>
      <c r="F6" s="90">
        <v>62</v>
      </c>
      <c r="G6" s="95">
        <v>0.98385483870967749</v>
      </c>
      <c r="H6" s="90">
        <v>40</v>
      </c>
      <c r="I6" s="90">
        <v>100</v>
      </c>
      <c r="J6" s="90" t="s">
        <v>280</v>
      </c>
      <c r="K6" s="90">
        <v>60</v>
      </c>
      <c r="L6" s="97">
        <v>5.2083333333333336E-2</v>
      </c>
      <c r="M6" s="90">
        <v>15</v>
      </c>
      <c r="N6" s="90">
        <v>85</v>
      </c>
    </row>
    <row r="7" spans="1:15">
      <c r="A7" s="90">
        <v>3</v>
      </c>
      <c r="B7" s="94" t="s">
        <v>193</v>
      </c>
      <c r="C7" s="96">
        <v>72.566970873786403</v>
      </c>
      <c r="D7" s="90">
        <v>160</v>
      </c>
      <c r="E7" s="90">
        <v>46</v>
      </c>
      <c r="F7" s="90">
        <v>206</v>
      </c>
      <c r="G7" s="95">
        <v>0.7766742718446602</v>
      </c>
      <c r="H7" s="90">
        <v>100</v>
      </c>
      <c r="I7" s="90">
        <v>80</v>
      </c>
      <c r="J7" s="90" t="s">
        <v>283</v>
      </c>
      <c r="K7" s="90">
        <v>30</v>
      </c>
      <c r="L7" s="97">
        <v>6.1111111111111116E-2</v>
      </c>
      <c r="M7" s="90">
        <v>28</v>
      </c>
      <c r="N7" s="90">
        <v>75</v>
      </c>
    </row>
    <row r="8" spans="1:15">
      <c r="A8" s="90">
        <v>4</v>
      </c>
      <c r="B8" s="94" t="s">
        <v>219</v>
      </c>
      <c r="C8" s="96">
        <v>70.387488721804516</v>
      </c>
      <c r="D8" s="90">
        <v>116</v>
      </c>
      <c r="E8" s="90">
        <v>17</v>
      </c>
      <c r="F8" s="90">
        <v>133</v>
      </c>
      <c r="G8" s="95">
        <v>0.87218721804511279</v>
      </c>
      <c r="H8" s="90">
        <v>70</v>
      </c>
      <c r="I8" s="90">
        <v>70</v>
      </c>
      <c r="J8" s="90" t="s">
        <v>283</v>
      </c>
      <c r="K8" s="90">
        <v>30</v>
      </c>
      <c r="L8" s="97">
        <v>5.2777777777777778E-2</v>
      </c>
      <c r="M8" s="90">
        <v>16</v>
      </c>
      <c r="N8" s="90">
        <v>85</v>
      </c>
    </row>
    <row r="9" spans="1:15">
      <c r="A9" s="90">
        <v>5</v>
      </c>
      <c r="B9" s="94" t="s">
        <v>287</v>
      </c>
      <c r="C9" s="96">
        <v>70.183242105263162</v>
      </c>
      <c r="D9" s="90">
        <v>80</v>
      </c>
      <c r="E9" s="90">
        <v>15</v>
      </c>
      <c r="F9" s="90">
        <v>95</v>
      </c>
      <c r="G9" s="95">
        <v>0.84208105263157906</v>
      </c>
      <c r="H9" s="90">
        <v>50</v>
      </c>
      <c r="I9" s="90">
        <v>90</v>
      </c>
      <c r="J9" s="90" t="s">
        <v>289</v>
      </c>
      <c r="K9" s="90">
        <v>50</v>
      </c>
      <c r="L9" s="97">
        <v>5.7638888888888885E-2</v>
      </c>
      <c r="M9" s="90">
        <v>23</v>
      </c>
      <c r="N9" s="90">
        <v>75</v>
      </c>
    </row>
    <row r="10" spans="1:15" ht="25.5">
      <c r="A10" s="90">
        <v>6</v>
      </c>
      <c r="B10" s="94" t="s">
        <v>203</v>
      </c>
      <c r="C10" s="96">
        <v>70.032319999999999</v>
      </c>
      <c r="D10" s="90">
        <v>61</v>
      </c>
      <c r="E10" s="90">
        <v>14</v>
      </c>
      <c r="F10" s="90">
        <v>75</v>
      </c>
      <c r="G10" s="95">
        <v>0.81330800000000003</v>
      </c>
      <c r="H10" s="90">
        <v>40</v>
      </c>
      <c r="I10" s="90">
        <v>100</v>
      </c>
      <c r="J10" s="90" t="s">
        <v>271</v>
      </c>
      <c r="K10" s="90">
        <v>60</v>
      </c>
      <c r="L10" s="97">
        <v>5.6250000000000001E-2</v>
      </c>
      <c r="M10" s="90">
        <v>21</v>
      </c>
      <c r="N10" s="90">
        <v>75</v>
      </c>
    </row>
    <row r="11" spans="1:15" ht="25.5">
      <c r="A11" s="90">
        <v>7</v>
      </c>
      <c r="B11" s="94" t="s">
        <v>291</v>
      </c>
      <c r="C11" s="96">
        <v>69.732038834951453</v>
      </c>
      <c r="D11" s="90">
        <v>83</v>
      </c>
      <c r="E11" s="90">
        <v>20</v>
      </c>
      <c r="F11" s="90">
        <v>103</v>
      </c>
      <c r="G11" s="95">
        <v>0.80580097087378644</v>
      </c>
      <c r="H11" s="90">
        <v>60</v>
      </c>
      <c r="I11" s="90">
        <v>90</v>
      </c>
      <c r="J11" s="90" t="s">
        <v>292</v>
      </c>
      <c r="K11" s="90">
        <v>40</v>
      </c>
      <c r="L11" s="97">
        <v>5.0694444444444452E-2</v>
      </c>
      <c r="M11" s="90">
        <v>13</v>
      </c>
      <c r="N11" s="90">
        <v>85</v>
      </c>
    </row>
    <row r="12" spans="1:15">
      <c r="A12" s="90">
        <v>8</v>
      </c>
      <c r="B12" s="94" t="s">
        <v>187</v>
      </c>
      <c r="C12" s="96">
        <v>66.651878787878786</v>
      </c>
      <c r="D12" s="90">
        <v>58</v>
      </c>
      <c r="E12" s="90">
        <v>8</v>
      </c>
      <c r="F12" s="90">
        <v>66</v>
      </c>
      <c r="G12" s="95">
        <v>0.87879696969696974</v>
      </c>
      <c r="H12" s="90">
        <v>40</v>
      </c>
      <c r="I12" s="90">
        <v>40</v>
      </c>
      <c r="J12" s="90" t="s">
        <v>280</v>
      </c>
      <c r="K12" s="90">
        <v>60</v>
      </c>
      <c r="L12" s="97">
        <v>5.6250000000000001E-2</v>
      </c>
      <c r="M12" s="90">
        <v>21</v>
      </c>
      <c r="N12" s="90">
        <v>75</v>
      </c>
      <c r="O12" s="90"/>
    </row>
    <row r="13" spans="1:15" ht="25.5">
      <c r="A13" s="90">
        <v>9</v>
      </c>
      <c r="B13" s="94" t="s">
        <v>294</v>
      </c>
      <c r="C13" s="96">
        <v>66.570285714285717</v>
      </c>
      <c r="D13" s="90">
        <v>87</v>
      </c>
      <c r="E13" s="90">
        <v>25</v>
      </c>
      <c r="F13" s="90">
        <v>112</v>
      </c>
      <c r="G13" s="95">
        <v>0.77675714285714281</v>
      </c>
      <c r="H13" s="90">
        <v>60</v>
      </c>
      <c r="I13" s="90">
        <v>40</v>
      </c>
      <c r="J13" s="90" t="s">
        <v>271</v>
      </c>
      <c r="K13" s="90">
        <v>60</v>
      </c>
      <c r="L13" s="97">
        <v>6.0416666666666667E-2</v>
      </c>
      <c r="M13" s="90">
        <v>27</v>
      </c>
      <c r="N13" s="90">
        <v>75</v>
      </c>
    </row>
    <row r="14" spans="1:15">
      <c r="A14" s="90">
        <v>10</v>
      </c>
      <c r="B14" s="94" t="s">
        <v>295</v>
      </c>
      <c r="C14" s="96">
        <v>65.9127476635514</v>
      </c>
      <c r="D14" s="90">
        <v>76</v>
      </c>
      <c r="E14" s="90">
        <v>31</v>
      </c>
      <c r="F14" s="90">
        <v>107</v>
      </c>
      <c r="G14" s="95">
        <v>0.71031869158878502</v>
      </c>
      <c r="H14" s="90">
        <v>60</v>
      </c>
      <c r="I14" s="90">
        <v>40</v>
      </c>
      <c r="J14" s="90" t="s">
        <v>290</v>
      </c>
      <c r="K14" s="90">
        <v>70</v>
      </c>
      <c r="L14" s="97">
        <v>6.1111111111111116E-2</v>
      </c>
      <c r="M14" s="90">
        <v>28</v>
      </c>
      <c r="N14" s="90">
        <v>75</v>
      </c>
    </row>
    <row r="15" spans="1:15">
      <c r="A15" s="90">
        <v>11</v>
      </c>
      <c r="B15" s="94" t="s">
        <v>168</v>
      </c>
      <c r="C15" s="96">
        <v>65.78112418300654</v>
      </c>
      <c r="D15" s="90">
        <v>112</v>
      </c>
      <c r="E15" s="90">
        <v>41</v>
      </c>
      <c r="F15" s="90">
        <v>153</v>
      </c>
      <c r="G15" s="95">
        <v>0.73202810457516332</v>
      </c>
      <c r="H15" s="90">
        <v>80</v>
      </c>
      <c r="I15" s="90">
        <v>40</v>
      </c>
      <c r="J15" s="90" t="s">
        <v>289</v>
      </c>
      <c r="K15" s="90">
        <v>50</v>
      </c>
      <c r="L15" s="97">
        <v>6.3888888888888884E-2</v>
      </c>
      <c r="M15" s="90">
        <v>32</v>
      </c>
      <c r="N15" s="90">
        <v>65</v>
      </c>
    </row>
    <row r="16" spans="1:15">
      <c r="A16" s="90">
        <v>12</v>
      </c>
      <c r="B16" s="94" t="s">
        <v>141</v>
      </c>
      <c r="C16" s="96">
        <v>62.565901639344268</v>
      </c>
      <c r="D16" s="90">
        <v>55</v>
      </c>
      <c r="E16" s="90">
        <v>6</v>
      </c>
      <c r="F16" s="90">
        <v>61</v>
      </c>
      <c r="G16" s="95">
        <v>0.90164754098360655</v>
      </c>
      <c r="H16" s="90">
        <v>40</v>
      </c>
      <c r="I16" s="90">
        <v>40</v>
      </c>
      <c r="J16" s="90" t="s">
        <v>283</v>
      </c>
      <c r="K16" s="90">
        <v>30</v>
      </c>
      <c r="L16" s="97">
        <v>5.1388888888888894E-2</v>
      </c>
      <c r="M16" s="90">
        <v>14</v>
      </c>
      <c r="N16" s="90">
        <v>85</v>
      </c>
    </row>
    <row r="17" spans="1:14">
      <c r="A17" s="90">
        <v>13</v>
      </c>
      <c r="B17" s="94" t="s">
        <v>296</v>
      </c>
      <c r="C17" s="96">
        <v>59.833809523809521</v>
      </c>
      <c r="D17" s="90">
        <v>35</v>
      </c>
      <c r="E17" s="90">
        <v>7</v>
      </c>
      <c r="F17" s="90">
        <v>42</v>
      </c>
      <c r="G17" s="95">
        <v>0.83334523809523797</v>
      </c>
      <c r="H17" s="90">
        <v>30</v>
      </c>
      <c r="I17" s="90">
        <v>40</v>
      </c>
      <c r="J17" s="90" t="s">
        <v>292</v>
      </c>
      <c r="K17" s="90">
        <v>40</v>
      </c>
      <c r="L17" s="97">
        <v>5.2083333333333336E-2</v>
      </c>
      <c r="M17" s="90">
        <v>15</v>
      </c>
      <c r="N17" s="90">
        <v>85</v>
      </c>
    </row>
    <row r="18" spans="1:14">
      <c r="A18" s="90">
        <v>14</v>
      </c>
      <c r="B18" s="94" t="s">
        <v>192</v>
      </c>
      <c r="C18" s="96">
        <v>57.500000000000007</v>
      </c>
      <c r="D18" s="90">
        <v>36</v>
      </c>
      <c r="E18" s="90">
        <v>9</v>
      </c>
      <c r="F18" s="90">
        <v>45</v>
      </c>
      <c r="G18" s="95">
        <v>0.8</v>
      </c>
      <c r="H18" s="90">
        <v>30</v>
      </c>
      <c r="I18" s="90">
        <v>40</v>
      </c>
      <c r="J18" s="90" t="s">
        <v>292</v>
      </c>
      <c r="K18" s="90">
        <v>40</v>
      </c>
      <c r="L18" s="97">
        <v>5.9722222222222225E-2</v>
      </c>
      <c r="M18" s="90">
        <v>26</v>
      </c>
      <c r="N18" s="90">
        <v>75</v>
      </c>
    </row>
    <row r="19" spans="1:14">
      <c r="A19" s="90">
        <v>15</v>
      </c>
      <c r="B19" s="94" t="s">
        <v>297</v>
      </c>
      <c r="C19" s="96">
        <v>55.078596491228069</v>
      </c>
      <c r="D19" s="90">
        <v>45</v>
      </c>
      <c r="E19" s="90">
        <v>12</v>
      </c>
      <c r="F19" s="90">
        <v>57</v>
      </c>
      <c r="G19" s="95">
        <v>0.7894649122807017</v>
      </c>
      <c r="H19" s="90">
        <v>30</v>
      </c>
      <c r="I19" s="90">
        <v>40</v>
      </c>
      <c r="J19" s="90" t="s">
        <v>283</v>
      </c>
      <c r="K19" s="90">
        <v>30</v>
      </c>
      <c r="L19" s="97">
        <v>5.7638888888888885E-2</v>
      </c>
      <c r="M19" s="90">
        <v>23</v>
      </c>
      <c r="N19" s="90">
        <v>75</v>
      </c>
    </row>
  </sheetData>
  <sortState xmlns:xlrd2="http://schemas.microsoft.com/office/spreadsheetml/2017/richdata2" ref="B5:N19">
    <sortCondition descending="1" ref="C5:C19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POS</dc:title>
  <dc:subject/>
  <dc:creator>PRC</dc:creator>
  <cp:keywords/>
  <dc:description/>
  <cp:lastModifiedBy/>
  <cp:revision/>
  <dcterms:created xsi:type="dcterms:W3CDTF">2019-07-04T10:51:29Z</dcterms:created>
  <dcterms:modified xsi:type="dcterms:W3CDTF">2023-12-26T07:16:57Z</dcterms:modified>
  <cp:category/>
  <cp:contentStatus/>
</cp:coreProperties>
</file>