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PART PROD" sheetId="4" r:id="rId1"/>
    <sheet name="BREAKDOWN" sheetId="3" r:id="rId2"/>
    <sheet name="MACHINE" sheetId="2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H6" i="2" l="1"/>
  <c r="M8" i="2"/>
  <c r="G6" i="4"/>
  <c r="G7" i="4"/>
  <c r="G5" i="4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E10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U9" i="3" s="1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U8" i="3" s="1"/>
  <c r="T7" i="3"/>
  <c r="S7" i="3"/>
  <c r="R7" i="3"/>
  <c r="Q7" i="3"/>
  <c r="P7" i="3"/>
  <c r="O7" i="3"/>
  <c r="M7" i="3"/>
  <c r="L7" i="3"/>
  <c r="K7" i="3"/>
  <c r="J7" i="3"/>
  <c r="I7" i="3"/>
  <c r="F7" i="3"/>
  <c r="U7" i="3"/>
  <c r="U10" i="3" s="1"/>
  <c r="H7" i="2" l="1"/>
  <c r="I7" i="2"/>
  <c r="H8" i="2"/>
  <c r="I8" i="2"/>
  <c r="I6" i="2"/>
  <c r="G7" i="2" l="1"/>
</calcChain>
</file>

<file path=xl/sharedStrings.xml><?xml version="1.0" encoding="utf-8"?>
<sst xmlns="http://schemas.openxmlformats.org/spreadsheetml/2006/main" count="51" uniqueCount="43">
  <si>
    <t>PART PRODUCTION DETAIL</t>
  </si>
  <si>
    <t>S.No.</t>
  </si>
  <si>
    <t>PART NAME</t>
  </si>
  <si>
    <t>PART NO.</t>
  </si>
  <si>
    <t>OK QTY.</t>
  </si>
  <si>
    <t>REJECT QTY</t>
  </si>
  <si>
    <t>FROM</t>
  </si>
  <si>
    <t>TO</t>
  </si>
  <si>
    <t>MACHINE PERFORMANCE DETAIL</t>
  </si>
  <si>
    <t>MACHINE NO.</t>
  </si>
  <si>
    <t>AVAILABLE Hrs.</t>
  </si>
  <si>
    <t>BREAKDOWN Hrs.</t>
  </si>
  <si>
    <t>TRAIL Hrs.</t>
  </si>
  <si>
    <t>Hrs. USE IN PRODUCTION(As per Cycle time)</t>
  </si>
  <si>
    <t>MACHINE  UTILIZATION.</t>
  </si>
  <si>
    <t>OPRETOR EFFICIENCY</t>
  </si>
  <si>
    <t>7 COVER</t>
  </si>
  <si>
    <t>6 BODY</t>
  </si>
  <si>
    <t>6 COVER</t>
  </si>
  <si>
    <t>P755501</t>
  </si>
  <si>
    <t>P755502</t>
  </si>
  <si>
    <t>P755503</t>
  </si>
  <si>
    <t>NO OPP.</t>
  </si>
  <si>
    <t>MC PROB</t>
  </si>
  <si>
    <t>MOULD PROB</t>
  </si>
  <si>
    <t>MOULD CHANGE</t>
  </si>
  <si>
    <t>NOZZEL BLOCK</t>
  </si>
  <si>
    <t>RM SHORTAGE</t>
  </si>
  <si>
    <t>BIN SHORTAGE</t>
  </si>
  <si>
    <t>TRAIL HOURS</t>
  </si>
  <si>
    <t>NO PLANING</t>
  </si>
  <si>
    <t>POWER CUT</t>
  </si>
  <si>
    <t>COLOR CHANGE</t>
  </si>
  <si>
    <t>RM PREHEAT</t>
  </si>
  <si>
    <t>QUALITY PROB.</t>
  </si>
  <si>
    <t xml:space="preserve">INSERT/ FILTER SHORT </t>
  </si>
  <si>
    <t>M/C CLEANING</t>
  </si>
  <si>
    <t>TEMP UP/DOWN</t>
  </si>
  <si>
    <t>TOTAL</t>
  </si>
  <si>
    <t>MACHINE BREAKDWON DETAIL (Hrs.)</t>
  </si>
  <si>
    <t>REJECTION %</t>
  </si>
  <si>
    <t>01.05.2017</t>
  </si>
  <si>
    <t>21.05.2017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</si>
</sst>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9" fontId="0" fillId="0" borderId="1" xfId="1" applyFont="1" applyBorder="1"/>
    <xf numFmtId="0" fontId="0" fillId="0" borderId="1" xfId="0" applyFill="1" applyBorder="1" applyAlignment="1">
      <alignment wrapText="1"/>
    </xf>
    <xf numFmtId="1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ROD%20PLANING\2017-18\May%20-.2017\BREAK%20DOWN%20REPORT%20May%20.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ETAIL"/>
      <sheetName val="GRAPH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"/>
  <sheetViews>
    <sheetView workbookViewId="0">
      <selection activeCell="A2" sqref="A2"/>
    </sheetView>
  </sheetViews>
  <sheetFormatPr defaultRowHeight="15" x14ac:dyDescent="0.25"/>
  <cols>
    <col min="2" max="8" width="13.140625" customWidth="1"/>
  </cols>
  <sheetData>
    <row r="2" spans="2:8" x14ac:dyDescent="0.25">
      <c r="B2" s="2" t="s">
        <v>0</v>
      </c>
      <c r="C2" s="2"/>
      <c r="D2" s="2"/>
      <c r="E2" s="2"/>
      <c r="F2" s="2"/>
      <c r="G2" s="2"/>
      <c r="H2" s="2"/>
    </row>
    <row r="3" spans="2:8" x14ac:dyDescent="0.25">
      <c r="B3" s="1"/>
      <c r="C3" s="1"/>
      <c r="D3" s="1"/>
      <c r="E3" s="1" t="s">
        <v>6</v>
      </c>
      <c r="F3" s="1"/>
      <c r="G3" s="1" t="s">
        <v>7</v>
      </c>
      <c r="H3" s="1"/>
    </row>
    <row r="4" spans="2:8" x14ac:dyDescent="0.25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40</v>
      </c>
      <c r="H4" s="1"/>
    </row>
    <row r="5" spans="2:8" x14ac:dyDescent="0.25">
      <c r="B5" s="1">
        <v>1</v>
      </c>
      <c r="C5" s="1" t="s">
        <v>16</v>
      </c>
      <c r="D5" s="1" t="s">
        <v>19</v>
      </c>
      <c r="E5" s="1">
        <v>7000</v>
      </c>
      <c r="F5" s="1">
        <v>72</v>
      </c>
      <c r="G5" s="4">
        <f>+F5/E5</f>
        <v>1.0285714285714285E-2</v>
      </c>
      <c r="H5" s="1"/>
    </row>
    <row r="6" spans="2:8" x14ac:dyDescent="0.25">
      <c r="B6" s="1">
        <v>2</v>
      </c>
      <c r="C6" s="1" t="s">
        <v>17</v>
      </c>
      <c r="D6" s="1" t="s">
        <v>20</v>
      </c>
      <c r="E6" s="1">
        <v>1850</v>
      </c>
      <c r="F6" s="1">
        <v>21</v>
      </c>
      <c r="G6" s="4">
        <f t="shared" ref="G6:G7" si="0">+F6/E6</f>
        <v>1.1351351351351352E-2</v>
      </c>
      <c r="H6" s="1"/>
    </row>
    <row r="7" spans="2:8" x14ac:dyDescent="0.25">
      <c r="B7" s="1">
        <v>3</v>
      </c>
      <c r="C7" s="1" t="s">
        <v>18</v>
      </c>
      <c r="D7" s="1" t="s">
        <v>21</v>
      </c>
      <c r="E7" s="1">
        <v>1500</v>
      </c>
      <c r="F7" s="1">
        <v>18</v>
      </c>
      <c r="G7" s="4">
        <f t="shared" si="0"/>
        <v>1.2E-2</v>
      </c>
      <c r="H7" s="1"/>
    </row>
  </sheetData>
  <mergeCells count="1">
    <mergeCell ref="B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U10"/>
  <sheetViews>
    <sheetView workbookViewId="0">
      <selection activeCell="T6" sqref="T6"/>
    </sheetView>
  </sheetViews>
  <sheetFormatPr defaultRowHeight="15" x14ac:dyDescent="0.25"/>
  <cols>
    <col min="5" max="9" width="7.28515625" customWidth="1"/>
    <col min="10" max="10" width="8.42578125" customWidth="1"/>
    <col min="11" max="11" width="8.28515625" customWidth="1"/>
    <col min="12" max="18" width="7.28515625" customWidth="1"/>
    <col min="19" max="20" width="8.42578125" customWidth="1"/>
    <col min="21" max="21" width="7.28515625" customWidth="1"/>
  </cols>
  <sheetData>
    <row r="4" spans="3:21" x14ac:dyDescent="0.25">
      <c r="C4" s="2" t="s">
        <v>39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3:21" x14ac:dyDescent="0.25">
      <c r="C5" s="1"/>
      <c r="D5" s="1"/>
      <c r="E5" s="1"/>
      <c r="F5" s="1" t="s">
        <v>6</v>
      </c>
      <c r="G5" s="1"/>
      <c r="H5" s="1" t="s">
        <v>7</v>
      </c>
      <c r="I5" s="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3:21" ht="33.75" x14ac:dyDescent="0.25">
      <c r="C6" s="1" t="s">
        <v>1</v>
      </c>
      <c r="D6" s="1" t="s">
        <v>9</v>
      </c>
      <c r="E6" s="7" t="s">
        <v>22</v>
      </c>
      <c r="F6" s="7" t="s">
        <v>23</v>
      </c>
      <c r="G6" s="7" t="s">
        <v>24</v>
      </c>
      <c r="H6" s="7" t="s">
        <v>25</v>
      </c>
      <c r="I6" s="7" t="s">
        <v>26</v>
      </c>
      <c r="J6" s="7" t="s">
        <v>27</v>
      </c>
      <c r="K6" s="7" t="s">
        <v>28</v>
      </c>
      <c r="L6" s="7" t="s">
        <v>29</v>
      </c>
      <c r="M6" s="7" t="s">
        <v>30</v>
      </c>
      <c r="N6" s="7" t="s">
        <v>31</v>
      </c>
      <c r="O6" s="7" t="s">
        <v>32</v>
      </c>
      <c r="P6" s="7" t="s">
        <v>33</v>
      </c>
      <c r="Q6" s="7" t="s">
        <v>34</v>
      </c>
      <c r="R6" s="7" t="s">
        <v>35</v>
      </c>
      <c r="S6" s="7" t="s">
        <v>36</v>
      </c>
      <c r="T6" s="7" t="s">
        <v>37</v>
      </c>
      <c r="U6" s="8" t="s">
        <v>38</v>
      </c>
    </row>
    <row r="7" spans="3:21" x14ac:dyDescent="0.25">
      <c r="C7" s="1">
        <v>1</v>
      </c>
      <c r="D7" s="1">
        <v>1</v>
      </c>
      <c r="E7" s="6">
        <v>5</v>
      </c>
      <c r="F7" s="6">
        <f>+[1]Sheet1!G50</f>
        <v>0</v>
      </c>
      <c r="G7" s="6">
        <v>8</v>
      </c>
      <c r="H7" s="6">
        <v>2</v>
      </c>
      <c r="I7" s="6">
        <f>+[1]Sheet1!J50</f>
        <v>0</v>
      </c>
      <c r="J7" s="6">
        <f>+[1]Sheet1!K50</f>
        <v>0</v>
      </c>
      <c r="K7" s="6">
        <f>+[1]Sheet1!L50</f>
        <v>0</v>
      </c>
      <c r="L7" s="6">
        <f>+[1]Sheet1!M50</f>
        <v>0</v>
      </c>
      <c r="M7" s="6">
        <f>+[1]Sheet1!N50</f>
        <v>0</v>
      </c>
      <c r="N7" s="6">
        <v>30</v>
      </c>
      <c r="O7" s="6">
        <f>+[1]Sheet1!P50</f>
        <v>0</v>
      </c>
      <c r="P7" s="6">
        <f>+[1]Sheet1!Q50</f>
        <v>0</v>
      </c>
      <c r="Q7" s="6">
        <f>+[1]Sheet1!R50</f>
        <v>0</v>
      </c>
      <c r="R7" s="6">
        <f>+[1]Sheet1!S50</f>
        <v>0</v>
      </c>
      <c r="S7" s="6">
        <f>+[1]Sheet1!T50</f>
        <v>0</v>
      </c>
      <c r="T7" s="6">
        <f>+[1]Sheet1!U50</f>
        <v>0</v>
      </c>
      <c r="U7" s="6">
        <f>+SUM(E7:T7)</f>
        <v>45</v>
      </c>
    </row>
    <row r="8" spans="3:21" x14ac:dyDescent="0.25">
      <c r="C8" s="1">
        <v>2</v>
      </c>
      <c r="D8" s="1">
        <v>2</v>
      </c>
      <c r="E8" s="6">
        <f>+[1]Sheet1!V50</f>
        <v>0</v>
      </c>
      <c r="F8" s="6">
        <f>+[1]Sheet1!W50</f>
        <v>0</v>
      </c>
      <c r="G8" s="6">
        <f>+[1]Sheet1!X50</f>
        <v>0</v>
      </c>
      <c r="H8" s="6">
        <f>+[1]Sheet1!Y50</f>
        <v>0</v>
      </c>
      <c r="I8" s="6">
        <f>+[1]Sheet1!Z50</f>
        <v>0</v>
      </c>
      <c r="J8" s="6">
        <f>+[1]Sheet1!AA50</f>
        <v>0</v>
      </c>
      <c r="K8" s="6">
        <f>+[1]Sheet1!AB50</f>
        <v>0</v>
      </c>
      <c r="L8" s="6">
        <f>+[1]Sheet1!AC50</f>
        <v>0</v>
      </c>
      <c r="M8" s="6">
        <f>+[1]Sheet1!AD50</f>
        <v>0</v>
      </c>
      <c r="N8" s="6">
        <f>+[1]Sheet1!AE50</f>
        <v>0</v>
      </c>
      <c r="O8" s="6">
        <f>+[1]Sheet1!AF50</f>
        <v>0</v>
      </c>
      <c r="P8" s="6">
        <f>+[1]Sheet1!AG50</f>
        <v>0</v>
      </c>
      <c r="Q8" s="6">
        <f>+[1]Sheet1!AH50</f>
        <v>0</v>
      </c>
      <c r="R8" s="6">
        <f>+[1]Sheet1!AI50</f>
        <v>0</v>
      </c>
      <c r="S8" s="6">
        <f>+[1]Sheet1!AJ50</f>
        <v>0</v>
      </c>
      <c r="T8" s="6">
        <f>+[1]Sheet1!AK50</f>
        <v>0</v>
      </c>
      <c r="U8" s="6">
        <f t="shared" ref="U8:U9" si="0">+SUM(E8:T8)</f>
        <v>0</v>
      </c>
    </row>
    <row r="9" spans="3:21" x14ac:dyDescent="0.25">
      <c r="C9" s="1">
        <v>3</v>
      </c>
      <c r="D9" s="1">
        <v>3</v>
      </c>
      <c r="E9" s="6">
        <f>+[1]Sheet1!AL50</f>
        <v>0</v>
      </c>
      <c r="F9" s="6">
        <f>+[1]Sheet1!AM50</f>
        <v>0</v>
      </c>
      <c r="G9" s="6">
        <f>+[1]Sheet1!AN50</f>
        <v>0</v>
      </c>
      <c r="H9" s="6">
        <f>+[1]Sheet1!AO50</f>
        <v>0</v>
      </c>
      <c r="I9" s="6">
        <f>+[1]Sheet1!AP50</f>
        <v>0</v>
      </c>
      <c r="J9" s="6">
        <f>+[1]Sheet1!AQ50</f>
        <v>0</v>
      </c>
      <c r="K9" s="6">
        <f>+[1]Sheet1!AR50</f>
        <v>0</v>
      </c>
      <c r="L9" s="6">
        <f>+[1]Sheet1!AS50</f>
        <v>0</v>
      </c>
      <c r="M9" s="6">
        <f>+[1]Sheet1!AT50</f>
        <v>0</v>
      </c>
      <c r="N9" s="6">
        <f>+[1]Sheet1!AU50</f>
        <v>0</v>
      </c>
      <c r="O9" s="6">
        <f>+[1]Sheet1!AV50</f>
        <v>0</v>
      </c>
      <c r="P9" s="6">
        <f>+[1]Sheet1!AW50</f>
        <v>0</v>
      </c>
      <c r="Q9" s="6">
        <f>+[1]Sheet1!AX50</f>
        <v>0</v>
      </c>
      <c r="R9" s="6">
        <f>+[1]Sheet1!AY50</f>
        <v>0</v>
      </c>
      <c r="S9" s="6">
        <f>+[1]Sheet1!AZ50</f>
        <v>0</v>
      </c>
      <c r="T9" s="6">
        <f>+[1]Sheet1!BA50</f>
        <v>0</v>
      </c>
      <c r="U9" s="6">
        <f t="shared" si="0"/>
        <v>0</v>
      </c>
    </row>
    <row r="10" spans="3:21" x14ac:dyDescent="0.25">
      <c r="C10" s="2" t="s">
        <v>38</v>
      </c>
      <c r="D10" s="2"/>
      <c r="E10" s="6">
        <f>SUM(E7:E9)</f>
        <v>5</v>
      </c>
      <c r="F10" s="6">
        <f t="shared" ref="F10:U10" si="1">SUM(F7:F9)</f>
        <v>0</v>
      </c>
      <c r="G10" s="6">
        <f t="shared" si="1"/>
        <v>8</v>
      </c>
      <c r="H10" s="6">
        <f t="shared" si="1"/>
        <v>2</v>
      </c>
      <c r="I10" s="6">
        <f t="shared" si="1"/>
        <v>0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6">
        <f t="shared" si="1"/>
        <v>30</v>
      </c>
      <c r="O10" s="6">
        <f t="shared" si="1"/>
        <v>0</v>
      </c>
      <c r="P10" s="6">
        <f t="shared" si="1"/>
        <v>0</v>
      </c>
      <c r="Q10" s="6">
        <f t="shared" si="1"/>
        <v>0</v>
      </c>
      <c r="R10" s="6">
        <f t="shared" si="1"/>
        <v>0</v>
      </c>
      <c r="S10" s="6">
        <f t="shared" si="1"/>
        <v>0</v>
      </c>
      <c r="T10" s="6">
        <f t="shared" si="1"/>
        <v>0</v>
      </c>
      <c r="U10" s="6">
        <f t="shared" si="1"/>
        <v>45</v>
      </c>
    </row>
  </sheetData>
  <mergeCells count="3">
    <mergeCell ref="C4:U4"/>
    <mergeCell ref="J5:U5"/>
    <mergeCell ref="C10:D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9"/>
  <sheetViews>
    <sheetView tabSelected="1" workbookViewId="0">
      <selection activeCell="C9" sqref="C9"/>
    </sheetView>
  </sheetViews>
  <sheetFormatPr defaultRowHeight="15" x14ac:dyDescent="0.25"/>
  <cols>
    <col min="3" max="3" width="13.42578125" bestFit="1" customWidth="1"/>
    <col min="4" max="4" width="14.5703125" bestFit="1" customWidth="1"/>
    <col min="5" max="5" width="17.42578125" customWidth="1"/>
    <col min="6" max="6" width="9.7109375" bestFit="1" customWidth="1"/>
    <col min="7" max="7" width="18.85546875" customWidth="1"/>
    <col min="8" max="8" width="12.5703125" customWidth="1"/>
    <col min="9" max="9" width="11.140625" customWidth="1"/>
    <col min="10" max="10" width="12.140625" bestFit="1" customWidth="1"/>
  </cols>
  <sheetData>
    <row r="3" spans="2:13" x14ac:dyDescent="0.25">
      <c r="B3" s="2" t="s">
        <v>8</v>
      </c>
      <c r="C3" s="2"/>
      <c r="D3" s="2"/>
      <c r="E3" s="2"/>
      <c r="F3" s="2"/>
      <c r="G3" s="2"/>
      <c r="H3" s="2"/>
      <c r="I3" s="2"/>
      <c r="J3" s="1"/>
    </row>
    <row r="4" spans="2:13" x14ac:dyDescent="0.25">
      <c r="B4" s="1"/>
      <c r="C4" s="1"/>
      <c r="D4" s="1"/>
      <c r="E4" s="1" t="s">
        <v>6</v>
      </c>
      <c r="F4" s="1" t="s">
        <v>41</v>
      </c>
      <c r="G4" s="1" t="s">
        <v>7</v>
      </c>
      <c r="H4" s="1" t="s">
        <v>42</v>
      </c>
      <c r="I4" s="1"/>
      <c r="J4" s="1"/>
    </row>
    <row r="5" spans="2:13" ht="45.75" customHeight="1" x14ac:dyDescent="0.25">
      <c r="B5" s="1" t="s">
        <v>1</v>
      </c>
      <c r="C5" s="1" t="s">
        <v>9</v>
      </c>
      <c r="D5" s="1" t="s">
        <v>10</v>
      </c>
      <c r="E5" s="3" t="s">
        <v>11</v>
      </c>
      <c r="F5" s="1" t="s">
        <v>12</v>
      </c>
      <c r="G5" s="3" t="s">
        <v>13</v>
      </c>
      <c r="H5" s="3" t="s">
        <v>14</v>
      </c>
      <c r="I5" s="3" t="s">
        <v>15</v>
      </c>
      <c r="J5" s="5"/>
    </row>
    <row r="6" spans="2:13" x14ac:dyDescent="0.25">
      <c r="B6" s="1">
        <v>1</v>
      </c>
      <c r="C6" s="1">
        <v>1</v>
      </c>
      <c r="D6" s="1">
        <v>74</v>
      </c>
      <c r="E6" s="1">
        <v>4</v>
      </c>
      <c r="F6" s="1">
        <v>0</v>
      </c>
      <c r="G6" s="1">
        <v>68</v>
      </c>
      <c r="H6" s="4">
        <f>+G6/D6</f>
        <v>0.91891891891891897</v>
      </c>
      <c r="I6" s="4">
        <f>+G6/(D6-(E6+F6))</f>
        <v>0.97142857142857142</v>
      </c>
      <c r="J6" s="1"/>
    </row>
    <row r="7" spans="2:13" x14ac:dyDescent="0.25">
      <c r="B7" s="1">
        <v>2</v>
      </c>
      <c r="C7" s="1">
        <v>2</v>
      </c>
      <c r="D7" s="1">
        <v>54</v>
      </c>
      <c r="E7" s="1">
        <v>0</v>
      </c>
      <c r="F7" s="1">
        <v>7</v>
      </c>
      <c r="G7" s="1">
        <f>54-8</f>
        <v>46</v>
      </c>
      <c r="H7" s="4">
        <f t="shared" ref="H7:H8" si="0">+G7/D7</f>
        <v>0.85185185185185186</v>
      </c>
      <c r="I7" s="4">
        <f t="shared" ref="I7:I8" si="1">+G7/(D7-(E7+F7))</f>
        <v>0.97872340425531912</v>
      </c>
      <c r="J7" s="1"/>
    </row>
    <row r="8" spans="2:13" x14ac:dyDescent="0.25">
      <c r="B8" s="1">
        <v>3</v>
      </c>
      <c r="C8" s="1">
        <v>3</v>
      </c>
      <c r="D8" s="1">
        <v>62</v>
      </c>
      <c r="E8" s="1">
        <v>0</v>
      </c>
      <c r="F8" s="1">
        <v>0</v>
      </c>
      <c r="G8" s="1">
        <v>63</v>
      </c>
      <c r="H8" s="4">
        <f t="shared" si="0"/>
        <v>1.0161290322580645</v>
      </c>
      <c r="I8" s="4">
        <f t="shared" si="1"/>
        <v>1.0161290322580645</v>
      </c>
      <c r="J8" s="1"/>
      <c r="M8">
        <f>24*21</f>
        <v>504</v>
      </c>
    </row>
    <row r="9" spans="2:13" x14ac:dyDescent="0.25">
      <c r="B9" s="1"/>
      <c r="C9" s="1"/>
      <c r="D9" s="1"/>
      <c r="E9" s="1"/>
      <c r="F9" s="1"/>
      <c r="G9" s="1"/>
      <c r="H9" s="1"/>
      <c r="I9" s="1"/>
      <c r="J9" s="1"/>
    </row>
  </sheetData>
  <mergeCells count="1">
    <mergeCell ref="B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PROD</vt:lpstr>
      <vt:lpstr>BREAKDOWN</vt:lpstr>
      <vt:lpstr>MACHINE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2017-05-22T10:33:26Z</dcterms:modified>
</cp:coreProperties>
</file>