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wnloads\UNLV Data Science and Analytics\DSA Extended Bootcamp\Statistics &amp; Probability\Statistics &amp; Probability\"/>
    </mc:Choice>
  </mc:AlternateContent>
  <xr:revisionPtr revIDLastSave="0" documentId="13_ncr:1_{C63C16D2-9022-49F9-B9DE-5DFC30922B11}" xr6:coauthVersionLast="47" xr6:coauthVersionMax="47" xr10:uidLastSave="{00000000-0000-0000-0000-000000000000}"/>
  <bookViews>
    <workbookView xWindow="-25740" yWindow="1890" windowWidth="21600" windowHeight="12760" xr2:uid="{0AEEB6CB-AA11-4A55-9BE8-8F3C44ED4736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E4" i="2"/>
  <c r="H2" i="2"/>
  <c r="H3" i="2" s="1"/>
  <c r="E3" i="2" s="1"/>
  <c r="E6" i="2" s="1"/>
  <c r="E2" i="2"/>
  <c r="B21" i="2"/>
  <c r="E7" i="2" l="1"/>
  <c r="B6" i="2"/>
  <c r="B7" i="2"/>
  <c r="B15" i="2"/>
  <c r="B8" i="2"/>
  <c r="B16" i="2"/>
  <c r="B9" i="2"/>
  <c r="B17" i="2"/>
  <c r="B19" i="2"/>
  <c r="B14" i="2"/>
  <c r="B10" i="2"/>
  <c r="B18" i="2"/>
  <c r="B3" i="2"/>
  <c r="B11" i="2"/>
  <c r="B4" i="2"/>
  <c r="B12" i="2"/>
  <c r="B20" i="2"/>
  <c r="B2" i="2"/>
  <c r="B5" i="2"/>
  <c r="B13" i="2"/>
  <c r="E2" i="1" l="1"/>
  <c r="E1" i="1"/>
  <c r="B9" i="1" l="1"/>
  <c r="B2" i="1"/>
  <c r="B20" i="1"/>
  <c r="B14" i="1"/>
  <c r="B12" i="1"/>
  <c r="B6" i="1"/>
  <c r="B4" i="1"/>
  <c r="B21" i="1"/>
  <c r="B13" i="1"/>
  <c r="B5" i="1"/>
  <c r="B19" i="1"/>
  <c r="B11" i="1"/>
  <c r="B3" i="1"/>
  <c r="B18" i="1"/>
  <c r="B10" i="1"/>
  <c r="B17" i="1"/>
  <c r="B16" i="1"/>
  <c r="B8" i="1"/>
  <c r="B15" i="1"/>
  <c r="B7" i="1"/>
</calcChain>
</file>

<file path=xl/sharedStrings.xml><?xml version="1.0" encoding="utf-8"?>
<sst xmlns="http://schemas.openxmlformats.org/spreadsheetml/2006/main" count="20" uniqueCount="16">
  <si>
    <t>Test Scores</t>
  </si>
  <si>
    <t>Average</t>
  </si>
  <si>
    <t>Z-score</t>
  </si>
  <si>
    <t>Standard Deviation</t>
  </si>
  <si>
    <t>z-score for 90% CI</t>
  </si>
  <si>
    <t>Population proportion</t>
  </si>
  <si>
    <t>Total Population</t>
  </si>
  <si>
    <t># of students</t>
  </si>
  <si>
    <t>Margin of Error</t>
  </si>
  <si>
    <t>Theoretical Sample Size</t>
  </si>
  <si>
    <t>Significance Level (90% CI)</t>
  </si>
  <si>
    <t>Confidence Interval</t>
  </si>
  <si>
    <t>Using alternative formula</t>
  </si>
  <si>
    <t>Area of two tails</t>
  </si>
  <si>
    <t>Theoretical Sample size formula</t>
  </si>
  <si>
    <t>Alternative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</si>
</sst>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3" fillId="2" borderId="1" xfId="0" applyFont="1" applyFill="1" applyBorder="1"/>
    <xf numFmtId="1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351174</xdr:colOff>
      <xdr:row>10</xdr:row>
      <xdr:rowOff>72161</xdr:rowOff>
    </xdr:from>
    <xdr:to>
      <xdr:col>11</xdr:col>
      <xdr:colOff>562841</xdr:colOff>
      <xdr:row>18</xdr:row>
      <xdr:rowOff>177941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CE364F-BED0-CE79-8DFA-04676FE4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2916" y="1900191"/>
          <a:ext cx="5503334" cy="1577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5377-2441-4937-86DE-AE1521A8218A}">
  <dimension ref="A1:E22"/>
  <sheetViews>
    <sheetView showGridLines="0" tabSelected="1" workbookViewId="0">
      <selection activeCell="E12" sqref="E12"/>
    </sheetView>
  </sheetViews>
  <sheetFormatPr defaultRowHeight="14.5" x14ac:dyDescent="0.35"/>
  <cols>
    <col min="1" max="1" width="10.90625" customWidth="1"/>
    <col min="4" max="4" width="16.81640625" customWidth="1"/>
    <col min="6" max="6" width="9.36328125" bestFit="1" customWidth="1"/>
  </cols>
  <sheetData>
    <row r="1" spans="1:5" x14ac:dyDescent="0.35">
      <c r="A1" s="8" t="s">
        <v>0</v>
      </c>
      <c r="B1" s="8" t="s">
        <v>2</v>
      </c>
      <c r="D1" s="4" t="s">
        <v>1</v>
      </c>
      <c r="E1" s="2">
        <f>AVERAGE(A2:A21)</f>
        <v>50</v>
      </c>
    </row>
    <row r="2" spans="1:5" x14ac:dyDescent="0.35">
      <c r="A2" s="9">
        <v>35</v>
      </c>
      <c r="B2" s="10">
        <f t="shared" ref="B2:B21" si="0">(A2-$E$1)/$E$2</f>
        <v>-1.2110960264973432</v>
      </c>
      <c r="C2" s="7"/>
      <c r="D2" s="4" t="s">
        <v>3</v>
      </c>
      <c r="E2" s="3">
        <f>_xlfn.STDEV.P(A2:A21)</f>
        <v>12.385475364312828</v>
      </c>
    </row>
    <row r="3" spans="1:5" x14ac:dyDescent="0.35">
      <c r="A3" s="9">
        <v>35</v>
      </c>
      <c r="B3" s="10">
        <f t="shared" si="0"/>
        <v>-1.2110960264973432</v>
      </c>
      <c r="C3" s="7"/>
    </row>
    <row r="4" spans="1:5" x14ac:dyDescent="0.35">
      <c r="A4" s="9">
        <v>37</v>
      </c>
      <c r="B4" s="10">
        <f t="shared" si="0"/>
        <v>-1.0496165562976973</v>
      </c>
      <c r="C4" s="7"/>
      <c r="D4" s="5"/>
    </row>
    <row r="5" spans="1:5" x14ac:dyDescent="0.35">
      <c r="A5" s="9">
        <v>37</v>
      </c>
      <c r="B5" s="10">
        <f t="shared" si="0"/>
        <v>-1.0496165562976973</v>
      </c>
      <c r="C5" s="7"/>
      <c r="D5" s="6"/>
    </row>
    <row r="6" spans="1:5" x14ac:dyDescent="0.35">
      <c r="A6" s="9">
        <v>41</v>
      </c>
      <c r="B6" s="10">
        <f t="shared" si="0"/>
        <v>-0.72665761589840594</v>
      </c>
      <c r="C6" s="7"/>
    </row>
    <row r="7" spans="1:5" x14ac:dyDescent="0.35">
      <c r="A7" s="9">
        <v>42</v>
      </c>
      <c r="B7" s="10">
        <f t="shared" si="0"/>
        <v>-0.64591788079858303</v>
      </c>
      <c r="C7" s="7"/>
    </row>
    <row r="8" spans="1:5" x14ac:dyDescent="0.35">
      <c r="A8" s="9">
        <v>43</v>
      </c>
      <c r="B8" s="10">
        <f t="shared" si="0"/>
        <v>-0.56517814569876013</v>
      </c>
      <c r="C8" s="7"/>
    </row>
    <row r="9" spans="1:5" x14ac:dyDescent="0.35">
      <c r="A9" s="9">
        <v>43</v>
      </c>
      <c r="B9" s="10">
        <f t="shared" si="0"/>
        <v>-0.56517814569876013</v>
      </c>
      <c r="C9" s="7"/>
    </row>
    <row r="10" spans="1:5" x14ac:dyDescent="0.35">
      <c r="A10" s="9">
        <v>44</v>
      </c>
      <c r="B10" s="10">
        <f t="shared" si="0"/>
        <v>-0.48443841059893727</v>
      </c>
      <c r="C10" s="7"/>
    </row>
    <row r="11" spans="1:5" x14ac:dyDescent="0.35">
      <c r="A11" s="9">
        <v>45</v>
      </c>
      <c r="B11" s="10">
        <f t="shared" si="0"/>
        <v>-0.40369867549911437</v>
      </c>
      <c r="C11" s="7"/>
    </row>
    <row r="12" spans="1:5" x14ac:dyDescent="0.35">
      <c r="A12" s="9">
        <v>46</v>
      </c>
      <c r="B12" s="10">
        <f t="shared" si="0"/>
        <v>-0.32295894039929152</v>
      </c>
      <c r="C12" s="7"/>
    </row>
    <row r="13" spans="1:5" x14ac:dyDescent="0.35">
      <c r="A13" s="9">
        <v>47</v>
      </c>
      <c r="B13" s="10">
        <f t="shared" si="0"/>
        <v>-0.24221920529946864</v>
      </c>
      <c r="C13" s="7"/>
    </row>
    <row r="14" spans="1:5" x14ac:dyDescent="0.35">
      <c r="A14" s="9">
        <v>53</v>
      </c>
      <c r="B14" s="10">
        <f t="shared" si="0"/>
        <v>0.24221920529946864</v>
      </c>
      <c r="C14" s="7"/>
    </row>
    <row r="15" spans="1:5" x14ac:dyDescent="0.35">
      <c r="A15" s="9">
        <v>54</v>
      </c>
      <c r="B15" s="10">
        <f t="shared" si="0"/>
        <v>0.32295894039929152</v>
      </c>
      <c r="C15" s="7"/>
    </row>
    <row r="16" spans="1:5" x14ac:dyDescent="0.35">
      <c r="A16" s="9">
        <v>54</v>
      </c>
      <c r="B16" s="10">
        <f t="shared" si="0"/>
        <v>0.32295894039929152</v>
      </c>
      <c r="C16" s="7"/>
    </row>
    <row r="17" spans="1:3" x14ac:dyDescent="0.35">
      <c r="A17" s="9">
        <v>61</v>
      </c>
      <c r="B17" s="10">
        <f t="shared" si="0"/>
        <v>0.88813708609805164</v>
      </c>
      <c r="C17" s="7"/>
    </row>
    <row r="18" spans="1:3" x14ac:dyDescent="0.35">
      <c r="A18" s="9">
        <v>64</v>
      </c>
      <c r="B18" s="10">
        <f t="shared" si="0"/>
        <v>1.1303562913975203</v>
      </c>
      <c r="C18" s="7"/>
    </row>
    <row r="19" spans="1:3" x14ac:dyDescent="0.35">
      <c r="A19" s="9">
        <v>71</v>
      </c>
      <c r="B19" s="10">
        <f t="shared" si="0"/>
        <v>1.6955344370962804</v>
      </c>
      <c r="C19" s="7"/>
    </row>
    <row r="20" spans="1:3" x14ac:dyDescent="0.35">
      <c r="A20" s="9">
        <v>74</v>
      </c>
      <c r="B20" s="10">
        <f t="shared" si="0"/>
        <v>1.9377536423957491</v>
      </c>
      <c r="C20" s="7"/>
    </row>
    <row r="21" spans="1:3" x14ac:dyDescent="0.35">
      <c r="A21" s="9">
        <v>74</v>
      </c>
      <c r="B21" s="10">
        <f t="shared" si="0"/>
        <v>1.9377536423957491</v>
      </c>
      <c r="C21" s="7"/>
    </row>
    <row r="22" spans="1:3" x14ac:dyDescent="0.35">
      <c r="B22" s="1"/>
      <c r="C22" s="7"/>
    </row>
  </sheetData>
  <sortState xmlns:xlrd2="http://schemas.microsoft.com/office/spreadsheetml/2017/richdata2" ref="A2:A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550B-8E82-4414-9BAE-079374C70A3A}">
  <dimension ref="A1:K21"/>
  <sheetViews>
    <sheetView showGridLines="0" zoomScale="132" zoomScaleNormal="132" workbookViewId="0">
      <selection activeCell="K10" sqref="K10"/>
    </sheetView>
  </sheetViews>
  <sheetFormatPr defaultRowHeight="14.5" x14ac:dyDescent="0.35"/>
  <cols>
    <col min="1" max="1" width="10.6328125" customWidth="1"/>
    <col min="4" max="4" width="22.1796875" customWidth="1"/>
    <col min="7" max="7" width="23.26953125" customWidth="1"/>
  </cols>
  <sheetData>
    <row r="1" spans="1:11" x14ac:dyDescent="0.35">
      <c r="A1" s="8" t="s">
        <v>0</v>
      </c>
      <c r="B1" s="8" t="s">
        <v>2</v>
      </c>
      <c r="D1" s="4" t="s">
        <v>1</v>
      </c>
      <c r="E1" s="2">
        <f>AVERAGE(A2:A21)</f>
        <v>50</v>
      </c>
      <c r="G1" s="4" t="s">
        <v>11</v>
      </c>
      <c r="H1" s="2">
        <v>0.9</v>
      </c>
    </row>
    <row r="2" spans="1:11" x14ac:dyDescent="0.35">
      <c r="A2" s="9">
        <v>35</v>
      </c>
      <c r="B2" s="10">
        <f t="shared" ref="B2:B21" si="0">(A2-$E$1)/$E$2</f>
        <v>-1.2110960264973432</v>
      </c>
      <c r="D2" s="4" t="s">
        <v>3</v>
      </c>
      <c r="E2" s="3">
        <f>_xlfn.STDEV.P(A2:A21)</f>
        <v>12.385475364312828</v>
      </c>
      <c r="G2" s="12" t="s">
        <v>10</v>
      </c>
      <c r="H2" s="2">
        <f>1-$H$1</f>
        <v>9.9999999999999978E-2</v>
      </c>
    </row>
    <row r="3" spans="1:11" x14ac:dyDescent="0.35">
      <c r="A3" s="9">
        <v>35</v>
      </c>
      <c r="B3" s="10">
        <f t="shared" si="0"/>
        <v>-1.2110960264973432</v>
      </c>
      <c r="D3" s="4" t="s">
        <v>4</v>
      </c>
      <c r="E3" s="11">
        <f>-_xlfn.NORM.S.INV($H$3)</f>
        <v>1.6448536269514726</v>
      </c>
      <c r="G3" s="12" t="s">
        <v>13</v>
      </c>
      <c r="H3" s="2">
        <f>$H$2/2</f>
        <v>4.9999999999999989E-2</v>
      </c>
    </row>
    <row r="4" spans="1:11" x14ac:dyDescent="0.35">
      <c r="A4" s="9">
        <v>37</v>
      </c>
      <c r="B4" s="10">
        <f t="shared" si="0"/>
        <v>-1.0496165562976973</v>
      </c>
      <c r="D4" s="4" t="s">
        <v>5</v>
      </c>
      <c r="E4" s="2">
        <f>$H$5/$H$4</f>
        <v>0.5</v>
      </c>
      <c r="G4" s="4" t="s">
        <v>6</v>
      </c>
      <c r="H4" s="2">
        <v>700</v>
      </c>
    </row>
    <row r="5" spans="1:11" x14ac:dyDescent="0.35">
      <c r="A5" s="9">
        <v>37</v>
      </c>
      <c r="B5" s="10">
        <f t="shared" si="0"/>
        <v>-1.0496165562976973</v>
      </c>
      <c r="D5" s="4" t="s">
        <v>8</v>
      </c>
      <c r="E5" s="2">
        <v>0.05</v>
      </c>
      <c r="G5" s="4" t="s">
        <v>7</v>
      </c>
      <c r="H5" s="2">
        <v>350</v>
      </c>
    </row>
    <row r="6" spans="1:11" x14ac:dyDescent="0.35">
      <c r="A6" s="9">
        <v>41</v>
      </c>
      <c r="B6" s="10">
        <f t="shared" si="0"/>
        <v>-0.72665761589840594</v>
      </c>
      <c r="D6" s="4" t="s">
        <v>9</v>
      </c>
      <c r="E6" s="13">
        <f xml:space="preserve"> ((E3 * SQRT(E4 * (1 - E4))) / E5)^2</f>
        <v>270.55434540954144</v>
      </c>
    </row>
    <row r="7" spans="1:11" x14ac:dyDescent="0.35">
      <c r="A7" s="9">
        <v>42</v>
      </c>
      <c r="B7" s="10">
        <f t="shared" si="0"/>
        <v>-0.64591788079858303</v>
      </c>
      <c r="D7" s="4" t="s">
        <v>12</v>
      </c>
      <c r="E7" s="13">
        <f>(E3/(2*E5))^2</f>
        <v>270.55434540954144</v>
      </c>
    </row>
    <row r="8" spans="1:11" x14ac:dyDescent="0.35">
      <c r="A8" s="9">
        <v>43</v>
      </c>
      <c r="B8" s="10">
        <f t="shared" si="0"/>
        <v>-0.56517814569876013</v>
      </c>
      <c r="D8" s="6"/>
      <c r="E8" s="14"/>
    </row>
    <row r="9" spans="1:11" x14ac:dyDescent="0.35">
      <c r="A9" s="9">
        <v>43</v>
      </c>
      <c r="B9" s="10">
        <f t="shared" si="0"/>
        <v>-0.56517814569876013</v>
      </c>
    </row>
    <row r="10" spans="1:11" x14ac:dyDescent="0.35">
      <c r="A10" s="9">
        <v>44</v>
      </c>
      <c r="B10" s="10">
        <f t="shared" si="0"/>
        <v>-0.48443841059893727</v>
      </c>
      <c r="G10" s="6" t="s">
        <v>14</v>
      </c>
      <c r="K10" s="6" t="s">
        <v>15</v>
      </c>
    </row>
    <row r="11" spans="1:11" x14ac:dyDescent="0.35">
      <c r="A11" s="9">
        <v>45</v>
      </c>
      <c r="B11" s="10">
        <f t="shared" si="0"/>
        <v>-0.40369867549911437</v>
      </c>
    </row>
    <row r="12" spans="1:11" x14ac:dyDescent="0.35">
      <c r="A12" s="9">
        <v>46</v>
      </c>
      <c r="B12" s="10">
        <f t="shared" si="0"/>
        <v>-0.32295894039929152</v>
      </c>
    </row>
    <row r="13" spans="1:11" x14ac:dyDescent="0.35">
      <c r="A13" s="9">
        <v>47</v>
      </c>
      <c r="B13" s="10">
        <f t="shared" si="0"/>
        <v>-0.24221920529946864</v>
      </c>
    </row>
    <row r="14" spans="1:11" x14ac:dyDescent="0.35">
      <c r="A14" s="9">
        <v>53</v>
      </c>
      <c r="B14" s="10">
        <f t="shared" si="0"/>
        <v>0.24221920529946864</v>
      </c>
    </row>
    <row r="15" spans="1:11" x14ac:dyDescent="0.35">
      <c r="A15" s="9">
        <v>54</v>
      </c>
      <c r="B15" s="10">
        <f t="shared" si="0"/>
        <v>0.32295894039929152</v>
      </c>
    </row>
    <row r="16" spans="1:11" x14ac:dyDescent="0.35">
      <c r="A16" s="9">
        <v>54</v>
      </c>
      <c r="B16" s="10">
        <f t="shared" si="0"/>
        <v>0.32295894039929152</v>
      </c>
    </row>
    <row r="17" spans="1:2" x14ac:dyDescent="0.35">
      <c r="A17" s="9">
        <v>61</v>
      </c>
      <c r="B17" s="10">
        <f t="shared" si="0"/>
        <v>0.88813708609805164</v>
      </c>
    </row>
    <row r="18" spans="1:2" ht="15" customHeight="1" x14ac:dyDescent="0.35">
      <c r="A18" s="9">
        <v>64</v>
      </c>
      <c r="B18" s="10">
        <f t="shared" si="0"/>
        <v>1.1303562913975203</v>
      </c>
    </row>
    <row r="19" spans="1:2" x14ac:dyDescent="0.35">
      <c r="A19" s="9">
        <v>71</v>
      </c>
      <c r="B19" s="10">
        <f t="shared" si="0"/>
        <v>1.6955344370962804</v>
      </c>
    </row>
    <row r="20" spans="1:2" x14ac:dyDescent="0.35">
      <c r="A20" s="9">
        <v>74</v>
      </c>
      <c r="B20" s="10">
        <f t="shared" si="0"/>
        <v>1.9377536423957491</v>
      </c>
    </row>
    <row r="21" spans="1:2" x14ac:dyDescent="0.35">
      <c r="A21" s="9">
        <v>74</v>
      </c>
      <c r="B21" s="10">
        <f t="shared" si="0"/>
        <v>1.9377536423957491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Bashore</dc:creator>
  <cp:lastModifiedBy>Collin Bashore</cp:lastModifiedBy>
  <dcterms:created xsi:type="dcterms:W3CDTF">2022-09-06T02:37:34Z</dcterms:created>
  <dcterms:modified xsi:type="dcterms:W3CDTF">2022-10-01T18:59:54Z</dcterms:modified>
</cp:coreProperties>
</file>