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aaa2581fc2f1a7/Dokumente/Uni/Data Science/"/>
    </mc:Choice>
  </mc:AlternateContent>
  <xr:revisionPtr revIDLastSave="0" documentId="8_{A2630AF3-2A7E-456E-AC66-080E13B0D7E7}" xr6:coauthVersionLast="47" xr6:coauthVersionMax="47" xr10:uidLastSave="{00000000-0000-0000-0000-000000000000}"/>
  <bookViews>
    <workbookView xWindow="0" yWindow="0" windowWidth="28800" windowHeight="18000" firstSheet="1" activeTab="2" xr2:uid="{9E8668E9-26B0-A54A-9988-2639959158D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2" l="1"/>
  <c r="AA28" i="2"/>
  <c r="X28" i="2"/>
  <c r="W28" i="2"/>
  <c r="AB27" i="2"/>
  <c r="Z27" i="2"/>
  <c r="Y27" i="2"/>
  <c r="W27" i="2"/>
  <c r="U27" i="2"/>
  <c r="AB25" i="2"/>
  <c r="X25" i="2"/>
  <c r="U25" i="2"/>
  <c r="Y24" i="2"/>
  <c r="X24" i="2"/>
  <c r="U24" i="2"/>
  <c r="Y23" i="2"/>
  <c r="U23" i="2"/>
</calcChain>
</file>

<file path=xl/sharedStrings.xml><?xml version="1.0" encoding="utf-8"?>
<sst xmlns="http://schemas.openxmlformats.org/spreadsheetml/2006/main" count="692" uniqueCount="224">
  <si>
    <t>Unternehmen</t>
  </si>
  <si>
    <t xml:space="preserve">Industry </t>
  </si>
  <si>
    <t>Market Position</t>
  </si>
  <si>
    <t xml:space="preserve">Customer base </t>
  </si>
  <si>
    <t>Products</t>
  </si>
  <si>
    <t>Location</t>
  </si>
  <si>
    <t>Technologies</t>
  </si>
  <si>
    <t>Baschäftigte im Saarland</t>
  </si>
  <si>
    <t>https://www.saarland.ihk.de/p/Die_50_gr%C3%B6%C3%9Ften_saarl%C3%A4ndischen_Industriebetriebe-250.html</t>
  </si>
  <si>
    <t>ZF Getriebe AG</t>
  </si>
  <si>
    <t>Automobilzulieferer</t>
  </si>
  <si>
    <t>rodukte für Industrieanwendungen. Baumaschinen. Landmaschinen. Marine. Wind Power (EN) Test Systems. Schienenfahrzeuge. Sonder-Antriebslösungen</t>
  </si>
  <si>
    <t>Saarbrücken, Neunkirchen, Völklingen</t>
  </si>
  <si>
    <t>Ford Werke GmbH</t>
  </si>
  <si>
    <t>Automobil</t>
  </si>
  <si>
    <t>Cars</t>
  </si>
  <si>
    <t>Saarstahl Konzern</t>
  </si>
  <si>
    <t>Stahlindustrie</t>
  </si>
  <si>
    <t>Völklingen</t>
  </si>
  <si>
    <t>AG der Dillinger Hüttenwerke</t>
  </si>
  <si>
    <t>Robert Bosch GmbH</t>
  </si>
  <si>
    <t>Festo AG &amp; CO.KG</t>
  </si>
  <si>
    <t>Schaeffler Technologies GmbH &amp; Co. KG</t>
  </si>
  <si>
    <t>Fresenius AG</t>
  </si>
  <si>
    <t>Nestle Wagner GmbH</t>
  </si>
  <si>
    <t>Villeroy &amp; Boch AG</t>
  </si>
  <si>
    <t xml:space="preserve"> GLOBUS SB-Warenhaus Holding GmbH &amp; Co.KG</t>
  </si>
  <si>
    <t>https://zutun.de/jobs/top-10-unternehmen-saarland</t>
  </si>
  <si>
    <t>DHS - Dillinger Hütte Saarstahl AG</t>
  </si>
  <si>
    <t>Hager Group</t>
  </si>
  <si>
    <t>Blieskastel</t>
  </si>
  <si>
    <t>KI Consultants im Saarland</t>
  </si>
  <si>
    <t>Companie</t>
  </si>
  <si>
    <t>Competitor</t>
  </si>
  <si>
    <t xml:space="preserve">Customer Base </t>
  </si>
  <si>
    <t xml:space="preserve">Market Positioning </t>
  </si>
  <si>
    <t>Standort</t>
  </si>
  <si>
    <t>Audimus Consulting</t>
  </si>
  <si>
    <t>uvex, Schüle Druckguss, Voit Automotive, Nach &amp; Schneider GmbH</t>
  </si>
  <si>
    <t xml:space="preserve">Saarbrücken </t>
  </si>
  <si>
    <t>Scheer</t>
  </si>
  <si>
    <t>Polizei, Nikon, Dodenhof, EVN, Kneipp, Krombacher</t>
  </si>
  <si>
    <t xml:space="preserve">Unternehmen </t>
  </si>
  <si>
    <t>Industry</t>
  </si>
  <si>
    <t>City</t>
  </si>
  <si>
    <t>Size</t>
  </si>
  <si>
    <t>Kunde</t>
  </si>
  <si>
    <t>Consultancy</t>
  </si>
  <si>
    <t>B2B</t>
  </si>
  <si>
    <t>B2C</t>
  </si>
  <si>
    <t>size</t>
  </si>
  <si>
    <t>automotive</t>
  </si>
  <si>
    <t>Education</t>
  </si>
  <si>
    <t>Energy suppliers and public utilities</t>
  </si>
  <si>
    <t>health and care</t>
  </si>
  <si>
    <t>Logistik</t>
  </si>
  <si>
    <t>Manufacturing</t>
  </si>
  <si>
    <t>Service Provider</t>
  </si>
  <si>
    <t>Karlsberg Brauerei GmbH</t>
  </si>
  <si>
    <t>Herstellung von Bier, Brauereien / Brauereien</t>
  </si>
  <si>
    <t>Homburg</t>
  </si>
  <si>
    <t>groß</t>
  </si>
  <si>
    <t>ZF</t>
  </si>
  <si>
    <t>amotiq solutions GmbH</t>
  </si>
  <si>
    <t>Automotive</t>
  </si>
  <si>
    <t>Lintz, Welsch + Kollegen Steuerberatungsgesellschaft mbH + Co. KG</t>
  </si>
  <si>
    <t>Steuerberatung</t>
  </si>
  <si>
    <t>mittel</t>
  </si>
  <si>
    <t>HELLER Automotive</t>
  </si>
  <si>
    <t>Stadtwerke Homburg GmbH</t>
  </si>
  <si>
    <t>Energieversorger + Stadtwerke</t>
  </si>
  <si>
    <t>klein</t>
  </si>
  <si>
    <t>Uniklinik Köln</t>
  </si>
  <si>
    <t>Health and Care</t>
  </si>
  <si>
    <t xml:space="preserve">ORBIS AG </t>
  </si>
  <si>
    <t>Dr. Theiss Naturwaren GmbH</t>
  </si>
  <si>
    <t>Pharmaindustrie</t>
  </si>
  <si>
    <t>Malteser Business Service</t>
  </si>
  <si>
    <t>PIKON International Consulting Group GmbH</t>
  </si>
  <si>
    <t>ThyssenKrupp Gerlach GmbH</t>
  </si>
  <si>
    <t>Autozulieferer</t>
  </si>
  <si>
    <t>Rittal</t>
  </si>
  <si>
    <t>PPMB Prozess- und Projekt-Management Beratung Dr. Schmidt GmbH</t>
  </si>
  <si>
    <t>Stahlhandel Schaller GmbH</t>
  </si>
  <si>
    <t>Stahlgrosshändler</t>
  </si>
  <si>
    <t>Vaillant</t>
  </si>
  <si>
    <t>Scheer GmbH</t>
  </si>
  <si>
    <t>SRA Steuerberatungsgesellschaft mbH</t>
  </si>
  <si>
    <t>Deutsche Post</t>
  </si>
  <si>
    <t>Service provider</t>
  </si>
  <si>
    <t>UWS Unternehmensberatung GmbH</t>
  </si>
  <si>
    <t>DELWO Metallhandel GmbH</t>
  </si>
  <si>
    <t>Neunkirchen</t>
  </si>
  <si>
    <t>SAP</t>
  </si>
  <si>
    <t>DHC Business Solutions GmbH + Co. KG</t>
  </si>
  <si>
    <t>KEW Kommunale Energie- und Wasserversorgung AG</t>
  </si>
  <si>
    <t>Daimler AG</t>
  </si>
  <si>
    <t>IMA GmbH - Marketing &amp; Consulting</t>
  </si>
  <si>
    <t>EOS Medical Care GmbH</t>
  </si>
  <si>
    <t>Gesundheitswesen</t>
  </si>
  <si>
    <t>Bosch</t>
  </si>
  <si>
    <t>prego services GmbH</t>
  </si>
  <si>
    <t>IT Beratung + Systemintegration</t>
  </si>
  <si>
    <t>Saarbrücken, 49°14'22.7"N 6°57'23.0"E</t>
  </si>
  <si>
    <t xml:space="preserve">groß </t>
  </si>
  <si>
    <t>Die Drewag-Stadtwerke Dresden</t>
  </si>
  <si>
    <t>Dreikant Consulting</t>
  </si>
  <si>
    <t>ENSO Energie Sachsen Ost AG</t>
  </si>
  <si>
    <t>Saarbrücken, 49°14'26.6"N 7°00'24.6"E</t>
  </si>
  <si>
    <t>Yannick</t>
  </si>
  <si>
    <t>aenova Holding GmbH</t>
  </si>
  <si>
    <t>Unternehmensberatung</t>
  </si>
  <si>
    <t>Saarbrücken, 49°15'28.6"N 7°02'32.8"E</t>
  </si>
  <si>
    <t>AirLiquide Medical</t>
  </si>
  <si>
    <t>WALOR Stahlbau + Montage GmbH</t>
  </si>
  <si>
    <t>Stahlbau</t>
  </si>
  <si>
    <t>Saarbrücken, 49°15'10.4"N 6°56'32.0"E</t>
  </si>
  <si>
    <t>AkknaTek GmbH</t>
  </si>
  <si>
    <t>M e d g o S. Tries Metallbau GmbH</t>
  </si>
  <si>
    <t>Saarbrücken, 49°15'03.0"N 6°58'43.2"E</t>
  </si>
  <si>
    <t>BEUMER Group</t>
  </si>
  <si>
    <t>Hartfuss Stahlbau GmbH + Co. KG</t>
  </si>
  <si>
    <t>Saarbrücken, 49°12'18.3"N 7°01'25.6"E</t>
  </si>
  <si>
    <t>Bayrische Versorgungskammer</t>
  </si>
  <si>
    <t>VSE - Windpark Merchingen GmbH + Co. KG</t>
  </si>
  <si>
    <t>Energieversorger</t>
  </si>
  <si>
    <t>Saarbrücken</t>
  </si>
  <si>
    <t>Macio GmbH</t>
  </si>
  <si>
    <t>Greencells GmbH</t>
  </si>
  <si>
    <t>Energie SaarLorLux</t>
  </si>
  <si>
    <t xml:space="preserve">B2C </t>
  </si>
  <si>
    <t>REH Regenerative Energien und Haus GmbH + Co. KG</t>
  </si>
  <si>
    <t>Sparkassen</t>
  </si>
  <si>
    <t>STEAG New Energies GmbH</t>
  </si>
  <si>
    <t>Saarbrücken, 49°18'39.2"N 6°44'42.9"E</t>
  </si>
  <si>
    <t>hager group</t>
  </si>
  <si>
    <t>Saarbrücken, 49°12'24.2"N 7°02'32.6"E</t>
  </si>
  <si>
    <t>hörmann</t>
  </si>
  <si>
    <t>Plainpeak GmbH</t>
  </si>
  <si>
    <t>Saarbrücken, 49°13'47.5"N 7°02'49.2"E</t>
  </si>
  <si>
    <t>hydac</t>
  </si>
  <si>
    <t>Saarbrücken, 49°14'01.0"N 7°00'08.6"E</t>
  </si>
  <si>
    <t>SUSPA</t>
  </si>
  <si>
    <t>kabea GmbH</t>
  </si>
  <si>
    <t>Neunkirchen, 49°20'30.2"N 7°12'00.2"E</t>
  </si>
  <si>
    <t>RITTAL</t>
  </si>
  <si>
    <t>DOMO NOVA GmbH</t>
  </si>
  <si>
    <t>Neunkirchen, 49°00'02.9"N 8°25'26.9"E</t>
  </si>
  <si>
    <t>WiTTE Automotive</t>
  </si>
  <si>
    <t>TFI Consult GmbH</t>
  </si>
  <si>
    <t>Neunkirchen. 49°20'46.7"N 7°10'42.1"E</t>
  </si>
  <si>
    <t>Bertrandt</t>
  </si>
  <si>
    <t>SAAR-BLANKSTAHL GmbH</t>
  </si>
  <si>
    <t>Herstellung von Blankstahl</t>
  </si>
  <si>
    <t>Homburg, 49°19'52.3"N 7°20'41.6"E</t>
  </si>
  <si>
    <t>ondal</t>
  </si>
  <si>
    <t>Consor4 GmbH</t>
  </si>
  <si>
    <t>Homburg, 49°17'39.0"N 7°19'17.3"E</t>
  </si>
  <si>
    <t>Margarete</t>
  </si>
  <si>
    <t>betriebswirtschaftliche Beratung von mittelständischen Produktions-, Dienstleistungs- und Handelsunternehmen in den Bereichen Unternehmensstrategie, Kosten- und Verfahrensoptimierung, Personalberatung, Unternehmensnachfolge, Unternehmenskauf und -verkauf, Finanzierung und Kapitalbeschaffung, Restrukturierung, Sanierung, Krisenmanagement sowie Interim Manageme</t>
  </si>
  <si>
    <t>DKMS</t>
  </si>
  <si>
    <t>PPG Perspektive Personalmanagement GmbH</t>
  </si>
  <si>
    <t>Homburg, 49°18'46.5"N 7°16'47.0"E</t>
  </si>
  <si>
    <t>Henkel</t>
  </si>
  <si>
    <t>awikos AG</t>
  </si>
  <si>
    <t>Homburg, 49°20'24.4"N 7°22'16.2"E</t>
  </si>
  <si>
    <r>
      <t xml:space="preserve">Personal- und </t>
    </r>
    <r>
      <rPr>
        <b/>
        <sz val="12"/>
        <color theme="1"/>
        <rFont val="Calibri"/>
        <family val="2"/>
        <scheme val="minor"/>
      </rPr>
      <t>Unternehmensberatung</t>
    </r>
    <r>
      <rPr>
        <sz val="12"/>
        <color theme="1"/>
        <rFont val="Calibri"/>
        <family val="2"/>
        <scheme val="minor"/>
      </rPr>
      <t xml:space="preserve"> im Bereich </t>
    </r>
    <r>
      <rPr>
        <b/>
        <sz val="12"/>
        <color theme="1"/>
        <rFont val="Calibri"/>
        <family val="2"/>
        <scheme val="minor"/>
      </rPr>
      <t>Informations</t>
    </r>
    <r>
      <rPr>
        <sz val="12"/>
        <color theme="1"/>
        <rFont val="Calibri"/>
        <family val="2"/>
        <scheme val="minor"/>
      </rPr>
      <t>-Technologie, IT-Sicherheit und Risk- und Compliance Management.</t>
    </r>
  </si>
  <si>
    <t>Deutsche Bahn AG</t>
  </si>
  <si>
    <t>Smart</t>
  </si>
  <si>
    <t>DEMEC - Dienstleistungs GmbH</t>
  </si>
  <si>
    <t>Stadtwerke Saarlouis GmbH</t>
  </si>
  <si>
    <t>Saarlouis</t>
  </si>
  <si>
    <t>Roche</t>
  </si>
  <si>
    <t>Werth-Solutions GmbH</t>
  </si>
  <si>
    <t>Saarlouis, 49°18'41.4"N 6°45'28.1"E</t>
  </si>
  <si>
    <t>1&amp;1</t>
  </si>
  <si>
    <t>ZDF</t>
  </si>
  <si>
    <t>Saarlouis, 49°18'36.7"N 6°44'09.9"E</t>
  </si>
  <si>
    <t>Stadtwerke Saarbrücken</t>
  </si>
  <si>
    <t>Metallbau Grün GmbH</t>
  </si>
  <si>
    <t>Stadtwerke Heidelberg</t>
  </si>
  <si>
    <t>Stahlbau-Rostschutz GmbH</t>
  </si>
  <si>
    <t>Kraftwerke Mainz-Wiesbaden AG</t>
  </si>
  <si>
    <t>Stadtwerke St. Ingbert GmbH</t>
  </si>
  <si>
    <t>St. Ingbert</t>
  </si>
  <si>
    <t>ovag Netz</t>
  </si>
  <si>
    <t>Stahlguss Saar GmbH</t>
  </si>
  <si>
    <t>Stahlverarbeitung</t>
  </si>
  <si>
    <t>Pfalzwerke Netz AG</t>
  </si>
  <si>
    <t>Metallbau Varszegi UG (haftungsbeschränkt) + Co. KG</t>
  </si>
  <si>
    <t>Stadtwerke am See</t>
  </si>
  <si>
    <t>Thibera Consulting GmbH</t>
  </si>
  <si>
    <t>St. Ingbert, 49°16'56.7"N 7°07'13.8"E</t>
  </si>
  <si>
    <r>
      <t>Marketing &amp; Sales</t>
    </r>
    <r>
      <rPr>
        <sz val="12"/>
        <color theme="1"/>
        <rFont val="Calibri"/>
        <family val="2"/>
        <scheme val="minor"/>
      </rPr>
      <t>, </t>
    </r>
    <r>
      <rPr>
        <sz val="12"/>
        <color rgb="FF525252"/>
        <rFont val="Calibri"/>
        <family val="2"/>
        <scheme val="minor"/>
      </rPr>
      <t>Finance</t>
    </r>
    <r>
      <rPr>
        <sz val="12"/>
        <color theme="1"/>
        <rFont val="Calibri"/>
        <family val="2"/>
        <scheme val="minor"/>
      </rPr>
      <t xml:space="preserve"> sowie </t>
    </r>
    <r>
      <rPr>
        <sz val="12"/>
        <color rgb="FF525252"/>
        <rFont val="Calibri"/>
        <family val="2"/>
        <scheme val="minor"/>
      </rPr>
      <t>Prozess-Management</t>
    </r>
    <r>
      <rPr>
        <sz val="12"/>
        <color theme="1"/>
        <rFont val="Calibri"/>
        <family val="2"/>
        <scheme val="minor"/>
      </rPr>
      <t xml:space="preserve"> und </t>
    </r>
    <r>
      <rPr>
        <sz val="12"/>
        <color rgb="FF525252"/>
        <rFont val="Calibri"/>
        <family val="2"/>
        <scheme val="minor"/>
      </rPr>
      <t>IT-Strategie </t>
    </r>
    <r>
      <rPr>
        <sz val="12"/>
        <color theme="1"/>
        <rFont val="Calibri"/>
        <family val="2"/>
        <scheme val="minor"/>
      </rPr>
      <t>/-Management.</t>
    </r>
  </si>
  <si>
    <t>Ahrtal-werke</t>
  </si>
  <si>
    <t>e-on</t>
  </si>
  <si>
    <t>POS Consulting + Service GmbH</t>
  </si>
  <si>
    <t>St. Ingbert, 49°12'21.7"N 7°06'15.8"E</t>
  </si>
  <si>
    <t>berät Netzbetreiber, kaufmännische Netzbetreiber, Acquirer und den Handel beim strategischen und vertrieblichen Auf- und Ausbau ihres bargeldlosen Zahlungsverkehrs.</t>
  </si>
  <si>
    <t>Energis</t>
  </si>
  <si>
    <t>St Wendel Luisenstrasse 2-14</t>
  </si>
  <si>
    <t>Enovos</t>
  </si>
  <si>
    <t>Berliner Promenade 5 Saarbrücken</t>
  </si>
  <si>
    <t>Manthey</t>
  </si>
  <si>
    <t>Feldmannsttraße 128 Saarbrücken</t>
  </si>
  <si>
    <t>Daimler</t>
  </si>
  <si>
    <t>Heinrich-Barth-Straße 17 Saarbrücken</t>
  </si>
  <si>
    <t>DAAD</t>
  </si>
  <si>
    <t>Goethe Institut</t>
  </si>
  <si>
    <t>Humboldt Universität zu Berlin</t>
  </si>
  <si>
    <t>Flottweg</t>
  </si>
  <si>
    <t>Sandvik</t>
  </si>
  <si>
    <t>Cerdia</t>
  </si>
  <si>
    <t>Elopak</t>
  </si>
  <si>
    <t>BMW AG</t>
  </si>
  <si>
    <t>Ford AG</t>
  </si>
  <si>
    <t>AOK Hessen</t>
  </si>
  <si>
    <t>KiK Textilien und Non-Food GmbH</t>
  </si>
  <si>
    <t>TeDi GmbH &amp; Co. KG</t>
  </si>
  <si>
    <t>WOOLWORTH GmbH</t>
  </si>
  <si>
    <t>Deutsche Post AG</t>
  </si>
  <si>
    <t>Deutsche Bank AG</t>
  </si>
  <si>
    <t>Deutsche Telekom AG</t>
  </si>
  <si>
    <t>Vodafone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</si>
</sst>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52525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</cellXfs>
  <cellStyles count="1"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75ED0-5F5E-E34A-8CE2-EEFDC8CC3F23}" name="Tabelle1" displayName="Tabelle1" ref="K1:O71" totalsRowShown="0" headerRowDxfId="3">
  <autoFilter ref="K1:O71" xr:uid="{7B575ED0-5F5E-E34A-8CE2-EEFDC8CC3F23}"/>
  <sortState xmlns:xlrd2="http://schemas.microsoft.com/office/spreadsheetml/2017/richdata2" ref="K2:M71">
    <sortCondition ref="L1:L71"/>
  </sortState>
  <tableColumns count="5">
    <tableColumn id="1" xr3:uid="{93974EE3-C87B-A54B-B5E9-246150D8BEE5}" name="Kunde"/>
    <tableColumn id="2" xr3:uid="{77C12F85-0D92-E44E-A018-554D3AD08246}" name="Consultancy"/>
    <tableColumn id="3" xr3:uid="{4B02D4E3-8F89-9E4C-8D2D-688DDAF69E63}" name="Industry"/>
    <tableColumn id="4" xr3:uid="{DD5F8A7D-E6D6-C64D-9C64-D80AE72B1F56}" name="B2B"/>
    <tableColumn id="5" xr3:uid="{5E40BFF9-61F3-E248-82F5-3454B3C0F146}" name="B2C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54E391-A88A-9048-AF1F-A2E3C0EA08AF}" name="Tabelle2" displayName="Tabelle2" ref="S1:AD12" totalsRowShown="0">
  <autoFilter ref="S1:AD12" xr:uid="{DE54E391-A88A-9048-AF1F-A2E3C0EA08AF}"/>
  <tableColumns count="12">
    <tableColumn id="1" xr3:uid="{DFEDA126-410E-154D-9D23-D362B04229DF}" name="Consultancy" dataDxfId="2"/>
    <tableColumn id="2" xr3:uid="{269B3788-CE59-004A-8CE0-48F17DB56B32}" name="size"/>
    <tableColumn id="3" xr3:uid="{FE831CF6-B18E-8847-97D1-AC59FB956529}" name="automotive"/>
    <tableColumn id="4" xr3:uid="{F177D287-DC33-CE40-9A92-307A7F0C6784}" name="Education"/>
    <tableColumn id="5" xr3:uid="{B6204E45-2870-ED45-BC32-6B2B0308F6AA}" name="Energy suppliers and public utilities"/>
    <tableColumn id="6" xr3:uid="{A9E1A180-F9DF-EA47-8663-D09706853331}" name="health and care"/>
    <tableColumn id="7" xr3:uid="{376453CB-6417-4344-A676-3F165A53850B}" name="Industry"/>
    <tableColumn id="8" xr3:uid="{F39ED10C-2281-8045-AE69-C655C64A8C88}" name="Logistik"/>
    <tableColumn id="9" xr3:uid="{80ECA51E-026F-C44B-8452-8A21FB63CEBD}" name="Manufacturing"/>
    <tableColumn id="10" xr3:uid="{F3AFB376-4ABA-B149-8737-3A404079307E}" name="Service Provider"/>
    <tableColumn id="11" xr3:uid="{08B81472-3733-F948-AB99-F49E20FD7019}" name="B2B"/>
    <tableColumn id="12" xr3:uid="{A44282B3-62A7-C746-B63B-EA86656B1D02}" name="B2C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9D4EC-4508-D841-AC40-4053EC0FEC73}" name="Tabelle24" displayName="Tabelle24" ref="S20:AD31" totalsRowShown="0">
  <autoFilter ref="S20:AD31" xr:uid="{81A9D4EC-4508-D841-AC40-4053EC0FEC73}"/>
  <tableColumns count="12">
    <tableColumn id="1" xr3:uid="{5E99A161-BC51-3D4E-9CE8-7939FE8ADC7D}" name="Consultancy" dataDxfId="1"/>
    <tableColumn id="2" xr3:uid="{41ECB13E-BD7A-3E42-A785-8DAA8F4CF4F4}" name="size"/>
    <tableColumn id="3" xr3:uid="{E679FFFA-1D80-D541-A9D2-3F4C4AAA13CE}" name="automotive"/>
    <tableColumn id="4" xr3:uid="{793C5081-E90F-BC44-9EA9-4387B7A53C02}" name="Education"/>
    <tableColumn id="5" xr3:uid="{273AE1FE-57A6-8446-92D8-C265E786BE91}" name="Energy suppliers and public utilities"/>
    <tableColumn id="6" xr3:uid="{760D36AE-ED2D-804A-84E7-C015303A6497}" name="health and care"/>
    <tableColumn id="7" xr3:uid="{F2087C56-8F4C-4A4E-91E4-902F3C5F122B}" name="Industry"/>
    <tableColumn id="8" xr3:uid="{BF34736B-06CD-5B47-A27A-6844A3718FC9}" name="Logistik"/>
    <tableColumn id="9" xr3:uid="{4FA466C2-1F84-774B-82D0-95E15CCF05BF}" name="Manufacturing"/>
    <tableColumn id="10" xr3:uid="{9DE17C46-B301-D74E-A060-06EA3EA368CF}" name="Service Provider"/>
    <tableColumn id="11" xr3:uid="{DD118470-0B1B-D64E-9E42-7B39DA435E3C}" name="B2B"/>
    <tableColumn id="12" xr3:uid="{86184E3D-B9BE-C44A-8F42-28FF1A271946}" name="B2C 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1AD64A-6D42-4230-8B2D-BBF7CA217AC6}" name="Tabelle16" displayName="Tabelle16" ref="A1:E71" totalsRowShown="0" headerRowDxfId="0">
  <autoFilter ref="A1:E71" xr:uid="{6D1AD64A-6D42-4230-8B2D-BBF7CA217AC6}"/>
  <sortState xmlns:xlrd2="http://schemas.microsoft.com/office/spreadsheetml/2017/richdata2" ref="A2:C71">
    <sortCondition ref="B1:B71"/>
  </sortState>
  <tableColumns count="5">
    <tableColumn id="1" xr3:uid="{FFD3E172-FC43-4238-A728-0036B907C4E2}" name="Kunde"/>
    <tableColumn id="2" xr3:uid="{421AF47D-3D56-4646-8224-7A7B352DF864}" name="Consultancy"/>
    <tableColumn id="3" xr3:uid="{48266E4B-5037-4908-91DC-63F5236949DD}" name="Industry"/>
    <tableColumn id="4" xr3:uid="{65ECF63B-BB59-479F-BB92-220B6069D425}" name="B2B"/>
    <tableColumn id="5" xr3:uid="{C4C8093B-9568-4567-997A-8A99F6831656}" name="B2C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B218-B91F-FD4D-9772-F7D4F18482E4}">
  <dimension ref="A1:L64"/>
  <sheetViews>
    <sheetView workbookViewId="0">
      <selection activeCell="E19" sqref="E19"/>
    </sheetView>
  </sheetViews>
  <sheetFormatPr defaultColWidth="11" defaultRowHeight="15.95"/>
  <cols>
    <col min="1" max="1" width="16" customWidth="1"/>
    <col min="3" max="3" width="15.5" customWidth="1"/>
    <col min="4" max="4" width="13.625" customWidth="1"/>
    <col min="5" max="5" width="52" customWidth="1"/>
    <col min="6" max="6" width="16.625" customWidth="1"/>
    <col min="7" max="7" width="11.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2">
      <c r="A2" t="s">
        <v>9</v>
      </c>
      <c r="B2" t="s">
        <v>10</v>
      </c>
      <c r="E2" t="s">
        <v>11</v>
      </c>
      <c r="F2" t="s">
        <v>12</v>
      </c>
      <c r="H2">
        <v>9000</v>
      </c>
    </row>
    <row r="3" spans="1:12">
      <c r="A3" t="s">
        <v>13</v>
      </c>
      <c r="B3" t="s">
        <v>14</v>
      </c>
      <c r="E3" t="s">
        <v>15</v>
      </c>
      <c r="H3">
        <v>4800</v>
      </c>
    </row>
    <row r="4" spans="1:12">
      <c r="A4" t="s">
        <v>16</v>
      </c>
      <c r="B4" t="s">
        <v>17</v>
      </c>
      <c r="F4" t="s">
        <v>18</v>
      </c>
      <c r="H4">
        <v>3800</v>
      </c>
    </row>
    <row r="5" spans="1:12">
      <c r="A5" t="s">
        <v>19</v>
      </c>
      <c r="H5">
        <v>3600</v>
      </c>
    </row>
    <row r="6" spans="1:12">
      <c r="A6" t="s">
        <v>20</v>
      </c>
      <c r="H6">
        <v>3400</v>
      </c>
    </row>
    <row r="7" spans="1:12">
      <c r="A7" t="s">
        <v>21</v>
      </c>
      <c r="H7">
        <v>2700</v>
      </c>
    </row>
    <row r="8" spans="1:12">
      <c r="A8" t="s">
        <v>22</v>
      </c>
      <c r="H8">
        <v>2300</v>
      </c>
    </row>
    <row r="9" spans="1:12">
      <c r="A9" t="s">
        <v>23</v>
      </c>
      <c r="H9">
        <v>2000</v>
      </c>
    </row>
    <row r="10" spans="1:12">
      <c r="A10" t="s">
        <v>24</v>
      </c>
      <c r="H10">
        <v>1800</v>
      </c>
    </row>
    <row r="11" spans="1:12">
      <c r="A11" t="s">
        <v>25</v>
      </c>
      <c r="H11">
        <v>1600</v>
      </c>
    </row>
    <row r="38" spans="1:12">
      <c r="A38" t="s">
        <v>26</v>
      </c>
      <c r="L38" t="s">
        <v>27</v>
      </c>
    </row>
    <row r="39" spans="1:12">
      <c r="A39" t="s">
        <v>28</v>
      </c>
    </row>
    <row r="40" spans="1:12">
      <c r="A40" t="s">
        <v>29</v>
      </c>
      <c r="F40" t="s">
        <v>30</v>
      </c>
    </row>
    <row r="61" spans="1:5">
      <c r="A61" t="s">
        <v>31</v>
      </c>
    </row>
    <row r="62" spans="1:5">
      <c r="A62" t="s">
        <v>32</v>
      </c>
      <c r="B62" t="s">
        <v>33</v>
      </c>
      <c r="C62" t="s">
        <v>34</v>
      </c>
      <c r="D62" t="s">
        <v>35</v>
      </c>
      <c r="E62" t="s">
        <v>36</v>
      </c>
    </row>
    <row r="63" spans="1:5">
      <c r="A63" t="s">
        <v>37</v>
      </c>
      <c r="C63" t="s">
        <v>38</v>
      </c>
      <c r="E63" t="s">
        <v>39</v>
      </c>
    </row>
    <row r="64" spans="1:5">
      <c r="A64" t="s">
        <v>40</v>
      </c>
      <c r="C64" t="s">
        <v>41</v>
      </c>
      <c r="E64" t="s">
        <v>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AE07-6ED3-5A48-BCFB-4994544ABFD6}">
  <dimension ref="A1:AD71"/>
  <sheetViews>
    <sheetView topLeftCell="D1" workbookViewId="0">
      <selection activeCell="K1" sqref="K1:O71"/>
    </sheetView>
  </sheetViews>
  <sheetFormatPr defaultColWidth="11" defaultRowHeight="15.95"/>
  <cols>
    <col min="1" max="1" width="59.125" customWidth="1"/>
    <col min="2" max="2" width="39.875" customWidth="1"/>
    <col min="3" max="3" width="34.375" customWidth="1"/>
    <col min="5" max="6" width="0" hidden="1" customWidth="1"/>
    <col min="7" max="7" width="13.5" hidden="1" customWidth="1"/>
    <col min="8" max="10" width="0" hidden="1" customWidth="1"/>
    <col min="11" max="11" width="27.375" customWidth="1"/>
    <col min="12" max="12" width="31.5" bestFit="1" customWidth="1"/>
    <col min="13" max="13" width="29.375" customWidth="1"/>
    <col min="14" max="14" width="18.5" bestFit="1" customWidth="1"/>
    <col min="15" max="18" width="11" customWidth="1"/>
    <col min="19" max="19" width="13.125" customWidth="1"/>
    <col min="21" max="21" width="12.875" customWidth="1"/>
    <col min="22" max="22" width="16.125" customWidth="1"/>
  </cols>
  <sheetData>
    <row r="1" spans="1:30">
      <c r="A1" t="s">
        <v>42</v>
      </c>
      <c r="B1" t="s">
        <v>43</v>
      </c>
      <c r="C1" t="s">
        <v>44</v>
      </c>
      <c r="D1" t="s">
        <v>45</v>
      </c>
      <c r="K1" s="2" t="s">
        <v>46</v>
      </c>
      <c r="L1" s="2" t="s">
        <v>47</v>
      </c>
      <c r="M1" s="2" t="s">
        <v>43</v>
      </c>
      <c r="N1" s="2" t="s">
        <v>48</v>
      </c>
      <c r="O1" s="2" t="s">
        <v>49</v>
      </c>
      <c r="S1" t="s">
        <v>47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43</v>
      </c>
      <c r="Z1" t="s">
        <v>55</v>
      </c>
      <c r="AA1" t="s">
        <v>56</v>
      </c>
      <c r="AB1" t="s">
        <v>57</v>
      </c>
      <c r="AC1" t="s">
        <v>48</v>
      </c>
      <c r="AD1" t="s">
        <v>49</v>
      </c>
    </row>
    <row r="2" spans="1:30">
      <c r="A2" s="1" t="s">
        <v>58</v>
      </c>
      <c r="B2" s="1" t="s">
        <v>59</v>
      </c>
      <c r="C2" s="1" t="s">
        <v>60</v>
      </c>
      <c r="F2" s="1" t="s">
        <v>61</v>
      </c>
      <c r="G2">
        <v>3</v>
      </c>
      <c r="K2" t="s">
        <v>62</v>
      </c>
      <c r="L2" t="s">
        <v>63</v>
      </c>
      <c r="M2" t="s">
        <v>64</v>
      </c>
      <c r="N2">
        <v>1</v>
      </c>
      <c r="O2">
        <v>0</v>
      </c>
      <c r="S2" t="s">
        <v>63</v>
      </c>
      <c r="U2">
        <v>2</v>
      </c>
      <c r="X2">
        <v>2</v>
      </c>
      <c r="Y2">
        <v>2</v>
      </c>
      <c r="AB2">
        <v>2</v>
      </c>
    </row>
    <row r="3" spans="1:30">
      <c r="A3" s="1" t="s">
        <v>65</v>
      </c>
      <c r="B3" s="1" t="s">
        <v>66</v>
      </c>
      <c r="C3" s="1" t="s">
        <v>60</v>
      </c>
      <c r="F3" s="1" t="s">
        <v>67</v>
      </c>
      <c r="G3">
        <v>2</v>
      </c>
      <c r="K3" t="s">
        <v>68</v>
      </c>
      <c r="L3" t="s">
        <v>63</v>
      </c>
      <c r="M3" t="s">
        <v>64</v>
      </c>
      <c r="N3">
        <v>1</v>
      </c>
      <c r="O3">
        <v>0</v>
      </c>
      <c r="S3" t="s">
        <v>37</v>
      </c>
      <c r="U3">
        <v>2</v>
      </c>
    </row>
    <row r="4" spans="1:30">
      <c r="A4" s="1" t="s">
        <v>69</v>
      </c>
      <c r="B4" s="1" t="s">
        <v>70</v>
      </c>
      <c r="C4" s="1" t="s">
        <v>60</v>
      </c>
      <c r="F4" s="1" t="s">
        <v>71</v>
      </c>
      <c r="G4">
        <v>1</v>
      </c>
      <c r="K4" t="s">
        <v>72</v>
      </c>
      <c r="L4" t="s">
        <v>63</v>
      </c>
      <c r="M4" t="s">
        <v>73</v>
      </c>
      <c r="N4">
        <v>0</v>
      </c>
      <c r="O4">
        <v>1</v>
      </c>
      <c r="S4" t="s">
        <v>74</v>
      </c>
      <c r="U4">
        <v>1</v>
      </c>
      <c r="Y4">
        <v>5</v>
      </c>
    </row>
    <row r="5" spans="1:30">
      <c r="A5" s="1" t="s">
        <v>75</v>
      </c>
      <c r="B5" s="1" t="s">
        <v>76</v>
      </c>
      <c r="C5" s="1" t="s">
        <v>60</v>
      </c>
      <c r="K5" t="s">
        <v>77</v>
      </c>
      <c r="L5" t="s">
        <v>63</v>
      </c>
      <c r="M5" t="s">
        <v>73</v>
      </c>
      <c r="N5">
        <v>1</v>
      </c>
      <c r="O5">
        <v>1</v>
      </c>
      <c r="S5" t="s">
        <v>78</v>
      </c>
      <c r="U5">
        <v>2</v>
      </c>
      <c r="X5">
        <v>2</v>
      </c>
      <c r="Y5">
        <v>1</v>
      </c>
    </row>
    <row r="6" spans="1:30">
      <c r="A6" s="1" t="s">
        <v>79</v>
      </c>
      <c r="B6" s="1" t="s">
        <v>80</v>
      </c>
      <c r="C6" s="1" t="s">
        <v>60</v>
      </c>
      <c r="K6" t="s">
        <v>81</v>
      </c>
      <c r="L6" t="s">
        <v>63</v>
      </c>
      <c r="M6" s="5" t="s">
        <v>43</v>
      </c>
      <c r="N6">
        <v>1</v>
      </c>
      <c r="O6">
        <v>0</v>
      </c>
      <c r="S6" t="s">
        <v>82</v>
      </c>
      <c r="U6">
        <v>3</v>
      </c>
      <c r="X6">
        <v>1</v>
      </c>
      <c r="AB6">
        <v>2</v>
      </c>
    </row>
    <row r="7" spans="1:30">
      <c r="A7" s="1" t="s">
        <v>83</v>
      </c>
      <c r="B7" s="1" t="s">
        <v>84</v>
      </c>
      <c r="C7" s="1" t="s">
        <v>60</v>
      </c>
      <c r="K7" t="s">
        <v>85</v>
      </c>
      <c r="L7" t="s">
        <v>63</v>
      </c>
      <c r="M7" t="s">
        <v>43</v>
      </c>
      <c r="N7">
        <v>1</v>
      </c>
      <c r="O7">
        <v>1</v>
      </c>
      <c r="S7" t="s">
        <v>86</v>
      </c>
      <c r="U7">
        <v>2</v>
      </c>
      <c r="V7">
        <v>3</v>
      </c>
      <c r="W7">
        <v>1</v>
      </c>
      <c r="Y7">
        <v>2</v>
      </c>
      <c r="AA7">
        <v>2</v>
      </c>
    </row>
    <row r="8" spans="1:30">
      <c r="A8" s="1" t="s">
        <v>87</v>
      </c>
      <c r="B8" s="1" t="s">
        <v>66</v>
      </c>
      <c r="C8" s="1" t="s">
        <v>60</v>
      </c>
      <c r="K8" t="s">
        <v>88</v>
      </c>
      <c r="L8" t="s">
        <v>63</v>
      </c>
      <c r="M8" t="s">
        <v>89</v>
      </c>
      <c r="N8">
        <v>1</v>
      </c>
      <c r="O8">
        <v>1</v>
      </c>
      <c r="S8" t="s">
        <v>90</v>
      </c>
      <c r="U8">
        <v>3</v>
      </c>
      <c r="W8">
        <v>1</v>
      </c>
      <c r="Y8">
        <v>3</v>
      </c>
      <c r="Z8">
        <v>2</v>
      </c>
      <c r="AB8">
        <v>4</v>
      </c>
    </row>
    <row r="9" spans="1:30">
      <c r="A9" s="1" t="s">
        <v>91</v>
      </c>
      <c r="B9" s="1" t="s">
        <v>84</v>
      </c>
      <c r="C9" s="1" t="s">
        <v>92</v>
      </c>
      <c r="K9" t="s">
        <v>93</v>
      </c>
      <c r="L9" t="s">
        <v>63</v>
      </c>
      <c r="M9" t="s">
        <v>89</v>
      </c>
      <c r="N9">
        <v>1</v>
      </c>
      <c r="O9">
        <v>0</v>
      </c>
      <c r="S9" t="s">
        <v>94</v>
      </c>
      <c r="W9">
        <v>2</v>
      </c>
      <c r="X9">
        <v>3</v>
      </c>
      <c r="AA9">
        <v>1</v>
      </c>
      <c r="AB9">
        <v>2</v>
      </c>
    </row>
    <row r="10" spans="1:30">
      <c r="A10" s="1" t="s">
        <v>95</v>
      </c>
      <c r="B10" s="1" t="s">
        <v>70</v>
      </c>
      <c r="C10" s="1" t="s">
        <v>92</v>
      </c>
      <c r="K10" t="s">
        <v>96</v>
      </c>
      <c r="L10" t="s">
        <v>37</v>
      </c>
      <c r="M10" t="s">
        <v>64</v>
      </c>
      <c r="N10">
        <v>1</v>
      </c>
      <c r="O10">
        <v>1</v>
      </c>
      <c r="S10" t="s">
        <v>97</v>
      </c>
      <c r="W10">
        <v>1</v>
      </c>
      <c r="AB10">
        <v>1</v>
      </c>
    </row>
    <row r="11" spans="1:30">
      <c r="A11" s="1" t="s">
        <v>98</v>
      </c>
      <c r="B11" s="1" t="s">
        <v>99</v>
      </c>
      <c r="C11" s="1" t="s">
        <v>92</v>
      </c>
      <c r="K11" t="s">
        <v>100</v>
      </c>
      <c r="L11" t="s">
        <v>37</v>
      </c>
      <c r="M11" t="s">
        <v>64</v>
      </c>
      <c r="N11">
        <v>1</v>
      </c>
      <c r="O11">
        <v>1</v>
      </c>
      <c r="S11" t="s">
        <v>101</v>
      </c>
      <c r="W11">
        <v>10</v>
      </c>
    </row>
    <row r="12" spans="1:30">
      <c r="A12" t="s">
        <v>74</v>
      </c>
      <c r="B12" t="s">
        <v>102</v>
      </c>
      <c r="C12" t="s">
        <v>103</v>
      </c>
      <c r="D12" t="s">
        <v>104</v>
      </c>
      <c r="K12" t="s">
        <v>105</v>
      </c>
      <c r="L12" t="s">
        <v>94</v>
      </c>
      <c r="M12" t="s">
        <v>53</v>
      </c>
      <c r="N12">
        <v>1</v>
      </c>
      <c r="O12">
        <v>1</v>
      </c>
      <c r="S12" t="s">
        <v>106</v>
      </c>
      <c r="AB12">
        <v>1</v>
      </c>
    </row>
    <row r="13" spans="1:30">
      <c r="K13" t="s">
        <v>107</v>
      </c>
      <c r="L13" t="s">
        <v>94</v>
      </c>
      <c r="M13" t="s">
        <v>53</v>
      </c>
      <c r="N13">
        <v>1</v>
      </c>
      <c r="O13">
        <v>1</v>
      </c>
    </row>
    <row r="14" spans="1:30">
      <c r="A14" t="s">
        <v>101</v>
      </c>
      <c r="B14" t="s">
        <v>102</v>
      </c>
      <c r="C14" t="s">
        <v>108</v>
      </c>
      <c r="D14" t="s">
        <v>67</v>
      </c>
      <c r="E14" t="s">
        <v>109</v>
      </c>
      <c r="K14" t="s">
        <v>110</v>
      </c>
      <c r="L14" t="s">
        <v>94</v>
      </c>
      <c r="M14" t="s">
        <v>73</v>
      </c>
      <c r="N14">
        <v>1</v>
      </c>
      <c r="O14">
        <v>0</v>
      </c>
    </row>
    <row r="15" spans="1:30" ht="17.100000000000001" customHeight="1">
      <c r="A15" t="s">
        <v>86</v>
      </c>
      <c r="B15" t="s">
        <v>111</v>
      </c>
      <c r="C15" t="s">
        <v>112</v>
      </c>
      <c r="D15" t="s">
        <v>67</v>
      </c>
      <c r="K15" t="s">
        <v>113</v>
      </c>
      <c r="L15" t="s">
        <v>94</v>
      </c>
      <c r="M15" t="s">
        <v>73</v>
      </c>
      <c r="N15">
        <v>1</v>
      </c>
      <c r="O15">
        <v>0</v>
      </c>
    </row>
    <row r="16" spans="1:30">
      <c r="A16" t="s">
        <v>114</v>
      </c>
      <c r="B16" s="1" t="s">
        <v>115</v>
      </c>
      <c r="C16" s="1" t="s">
        <v>116</v>
      </c>
      <c r="D16" t="s">
        <v>71</v>
      </c>
      <c r="K16" t="s">
        <v>117</v>
      </c>
      <c r="L16" t="s">
        <v>94</v>
      </c>
      <c r="M16" t="s">
        <v>73</v>
      </c>
      <c r="N16">
        <v>1</v>
      </c>
      <c r="O16">
        <v>0</v>
      </c>
    </row>
    <row r="17" spans="1:30">
      <c r="A17" t="s">
        <v>118</v>
      </c>
      <c r="B17" s="1" t="s">
        <v>115</v>
      </c>
      <c r="C17" s="1" t="s">
        <v>119</v>
      </c>
      <c r="D17" t="s">
        <v>71</v>
      </c>
      <c r="K17" t="s">
        <v>120</v>
      </c>
      <c r="L17" t="s">
        <v>94</v>
      </c>
      <c r="M17" t="s">
        <v>56</v>
      </c>
      <c r="N17">
        <v>1</v>
      </c>
      <c r="O17">
        <v>0</v>
      </c>
    </row>
    <row r="18" spans="1:30">
      <c r="A18" t="s">
        <v>121</v>
      </c>
      <c r="B18" s="1" t="s">
        <v>115</v>
      </c>
      <c r="C18" s="1" t="s">
        <v>122</v>
      </c>
      <c r="D18" t="s">
        <v>71</v>
      </c>
      <c r="K18" t="s">
        <v>123</v>
      </c>
      <c r="L18" t="s">
        <v>94</v>
      </c>
      <c r="M18" t="s">
        <v>89</v>
      </c>
      <c r="N18">
        <v>0</v>
      </c>
      <c r="O18">
        <v>1</v>
      </c>
    </row>
    <row r="19" spans="1:30">
      <c r="A19" t="s">
        <v>124</v>
      </c>
      <c r="B19" s="1" t="s">
        <v>125</v>
      </c>
      <c r="C19" s="1" t="s">
        <v>126</v>
      </c>
      <c r="K19" t="s">
        <v>127</v>
      </c>
      <c r="L19" t="s">
        <v>106</v>
      </c>
      <c r="M19" t="s">
        <v>89</v>
      </c>
      <c r="N19">
        <v>1</v>
      </c>
      <c r="O19">
        <v>0</v>
      </c>
    </row>
    <row r="20" spans="1:30">
      <c r="A20" t="s">
        <v>128</v>
      </c>
      <c r="B20" s="1" t="s">
        <v>125</v>
      </c>
      <c r="C20" s="1" t="s">
        <v>126</v>
      </c>
      <c r="K20" t="s">
        <v>129</v>
      </c>
      <c r="L20" t="s">
        <v>97</v>
      </c>
      <c r="M20" t="s">
        <v>53</v>
      </c>
      <c r="N20">
        <v>1</v>
      </c>
      <c r="O20">
        <v>1</v>
      </c>
      <c r="S20" t="s">
        <v>47</v>
      </c>
      <c r="T20" t="s">
        <v>50</v>
      </c>
      <c r="U20" t="s">
        <v>51</v>
      </c>
      <c r="V20" t="s">
        <v>52</v>
      </c>
      <c r="W20" t="s">
        <v>53</v>
      </c>
      <c r="X20" t="s">
        <v>54</v>
      </c>
      <c r="Y20" t="s">
        <v>43</v>
      </c>
      <c r="Z20" t="s">
        <v>55</v>
      </c>
      <c r="AA20" t="s">
        <v>56</v>
      </c>
      <c r="AB20" t="s">
        <v>57</v>
      </c>
      <c r="AC20" t="s">
        <v>48</v>
      </c>
      <c r="AD20" t="s">
        <v>130</v>
      </c>
    </row>
    <row r="21" spans="1:30">
      <c r="A21" t="s">
        <v>131</v>
      </c>
      <c r="B21" s="1" t="s">
        <v>125</v>
      </c>
      <c r="C21" s="1" t="s">
        <v>126</v>
      </c>
      <c r="K21" t="s">
        <v>132</v>
      </c>
      <c r="L21" t="s">
        <v>97</v>
      </c>
      <c r="M21" t="s">
        <v>89</v>
      </c>
      <c r="N21">
        <v>1</v>
      </c>
      <c r="O21">
        <v>1</v>
      </c>
      <c r="S21" t="s">
        <v>63</v>
      </c>
      <c r="T21">
        <v>0.5</v>
      </c>
      <c r="U21">
        <v>0.02</v>
      </c>
      <c r="X21">
        <v>0.2</v>
      </c>
      <c r="Y21">
        <v>0.2</v>
      </c>
      <c r="AB21">
        <v>0.2</v>
      </c>
    </row>
    <row r="22" spans="1:30">
      <c r="A22" t="s">
        <v>133</v>
      </c>
      <c r="B22" s="1" t="s">
        <v>125</v>
      </c>
      <c r="C22" s="1" t="s">
        <v>126</v>
      </c>
      <c r="K22" t="s">
        <v>62</v>
      </c>
      <c r="L22" t="s">
        <v>74</v>
      </c>
      <c r="M22" t="s">
        <v>64</v>
      </c>
      <c r="N22">
        <v>1</v>
      </c>
      <c r="O22">
        <v>0</v>
      </c>
      <c r="S22" t="s">
        <v>37</v>
      </c>
      <c r="T22">
        <v>0.5</v>
      </c>
      <c r="U22">
        <v>1</v>
      </c>
    </row>
    <row r="23" spans="1:30">
      <c r="A23" t="s">
        <v>63</v>
      </c>
      <c r="B23" t="s">
        <v>102</v>
      </c>
      <c r="C23" t="s">
        <v>134</v>
      </c>
      <c r="D23" t="s">
        <v>67</v>
      </c>
      <c r="K23" t="s">
        <v>135</v>
      </c>
      <c r="L23" t="s">
        <v>74</v>
      </c>
      <c r="M23" s="5" t="s">
        <v>43</v>
      </c>
      <c r="N23">
        <v>1</v>
      </c>
      <c r="O23">
        <v>0</v>
      </c>
      <c r="S23" t="s">
        <v>74</v>
      </c>
      <c r="T23">
        <v>1</v>
      </c>
      <c r="U23">
        <f>1/6</f>
        <v>0.16666666666666666</v>
      </c>
      <c r="Y23">
        <f>5/6</f>
        <v>0.83333333333333337</v>
      </c>
    </row>
    <row r="24" spans="1:30">
      <c r="A24" t="s">
        <v>78</v>
      </c>
      <c r="B24" t="s">
        <v>102</v>
      </c>
      <c r="C24" t="s">
        <v>136</v>
      </c>
      <c r="D24" t="s">
        <v>104</v>
      </c>
      <c r="K24" t="s">
        <v>137</v>
      </c>
      <c r="L24" t="s">
        <v>74</v>
      </c>
      <c r="M24" s="5" t="s">
        <v>43</v>
      </c>
      <c r="N24">
        <v>1</v>
      </c>
      <c r="O24">
        <v>1</v>
      </c>
      <c r="S24" t="s">
        <v>78</v>
      </c>
      <c r="T24">
        <v>1</v>
      </c>
      <c r="U24">
        <f>2/5</f>
        <v>0.4</v>
      </c>
      <c r="X24">
        <f>2/5</f>
        <v>0.4</v>
      </c>
      <c r="Y24">
        <f>1/5</f>
        <v>0.2</v>
      </c>
    </row>
    <row r="25" spans="1:30">
      <c r="A25" t="s">
        <v>138</v>
      </c>
      <c r="B25" t="s">
        <v>111</v>
      </c>
      <c r="C25" t="s">
        <v>139</v>
      </c>
      <c r="D25" t="s">
        <v>71</v>
      </c>
      <c r="K25" t="s">
        <v>140</v>
      </c>
      <c r="L25" t="s">
        <v>74</v>
      </c>
      <c r="M25" s="5" t="s">
        <v>43</v>
      </c>
      <c r="N25">
        <v>1</v>
      </c>
      <c r="O25">
        <v>1</v>
      </c>
      <c r="S25" t="s">
        <v>82</v>
      </c>
      <c r="T25">
        <v>1</v>
      </c>
      <c r="U25">
        <f>3/5</f>
        <v>0.6</v>
      </c>
      <c r="X25">
        <f>1/5</f>
        <v>0.2</v>
      </c>
      <c r="AB25">
        <f>2/5</f>
        <v>0.4</v>
      </c>
    </row>
    <row r="26" spans="1:30">
      <c r="A26" t="s">
        <v>94</v>
      </c>
      <c r="B26" t="s">
        <v>111</v>
      </c>
      <c r="C26" t="s">
        <v>141</v>
      </c>
      <c r="D26" t="s">
        <v>67</v>
      </c>
      <c r="K26" t="s">
        <v>142</v>
      </c>
      <c r="L26" t="s">
        <v>74</v>
      </c>
      <c r="M26" t="s">
        <v>43</v>
      </c>
      <c r="N26">
        <v>1</v>
      </c>
      <c r="O26">
        <v>0</v>
      </c>
      <c r="S26" t="s">
        <v>86</v>
      </c>
      <c r="T26">
        <v>0.5</v>
      </c>
      <c r="U26">
        <v>0.2</v>
      </c>
      <c r="V26">
        <v>0.3</v>
      </c>
      <c r="W26">
        <v>0.1</v>
      </c>
      <c r="Y26">
        <v>0.2</v>
      </c>
      <c r="AA26">
        <v>0.2</v>
      </c>
    </row>
    <row r="27" spans="1:30">
      <c r="A27" t="s">
        <v>143</v>
      </c>
      <c r="B27" t="s">
        <v>111</v>
      </c>
      <c r="C27" t="s">
        <v>144</v>
      </c>
      <c r="D27" t="s">
        <v>71</v>
      </c>
      <c r="K27" t="s">
        <v>145</v>
      </c>
      <c r="L27" t="s">
        <v>74</v>
      </c>
      <c r="M27" t="s">
        <v>43</v>
      </c>
      <c r="N27">
        <v>1</v>
      </c>
      <c r="O27">
        <v>0</v>
      </c>
      <c r="S27" t="s">
        <v>90</v>
      </c>
      <c r="T27">
        <v>1</v>
      </c>
      <c r="U27">
        <f>3/13</f>
        <v>0.23076923076923078</v>
      </c>
      <c r="W27">
        <f>1/13</f>
        <v>7.6923076923076927E-2</v>
      </c>
      <c r="Y27">
        <f>3/13</f>
        <v>0.23076923076923078</v>
      </c>
      <c r="Z27">
        <f>2/13</f>
        <v>0.15384615384615385</v>
      </c>
      <c r="AB27">
        <f>4/13</f>
        <v>0.30769230769230771</v>
      </c>
    </row>
    <row r="28" spans="1:30">
      <c r="A28" t="s">
        <v>146</v>
      </c>
      <c r="B28" t="s">
        <v>111</v>
      </c>
      <c r="C28" t="s">
        <v>147</v>
      </c>
      <c r="D28" t="s">
        <v>71</v>
      </c>
      <c r="K28" t="s">
        <v>148</v>
      </c>
      <c r="L28" t="s">
        <v>78</v>
      </c>
      <c r="M28" t="s">
        <v>64</v>
      </c>
      <c r="N28">
        <v>1</v>
      </c>
      <c r="O28">
        <v>0</v>
      </c>
      <c r="S28" t="s">
        <v>94</v>
      </c>
      <c r="T28">
        <v>0.5</v>
      </c>
      <c r="W28">
        <f>2/8</f>
        <v>0.25</v>
      </c>
      <c r="X28">
        <f>3/8</f>
        <v>0.375</v>
      </c>
      <c r="AA28">
        <f>1/8</f>
        <v>0.125</v>
      </c>
      <c r="AB28">
        <f>2/8</f>
        <v>0.25</v>
      </c>
    </row>
    <row r="29" spans="1:30">
      <c r="A29" t="s">
        <v>149</v>
      </c>
      <c r="B29" t="s">
        <v>111</v>
      </c>
      <c r="C29" t="s">
        <v>150</v>
      </c>
      <c r="K29" t="s">
        <v>151</v>
      </c>
      <c r="L29" t="s">
        <v>78</v>
      </c>
      <c r="M29" t="s">
        <v>64</v>
      </c>
      <c r="N29">
        <v>1</v>
      </c>
      <c r="O29">
        <v>0</v>
      </c>
      <c r="S29" t="s">
        <v>97</v>
      </c>
      <c r="T29">
        <v>1</v>
      </c>
      <c r="W29">
        <v>0.5</v>
      </c>
      <c r="AB29">
        <v>0.5</v>
      </c>
    </row>
    <row r="30" spans="1:30">
      <c r="A30" t="s">
        <v>152</v>
      </c>
      <c r="B30" s="1" t="s">
        <v>153</v>
      </c>
      <c r="C30" s="1" t="s">
        <v>154</v>
      </c>
      <c r="D30" t="s">
        <v>67</v>
      </c>
      <c r="K30" t="s">
        <v>155</v>
      </c>
      <c r="L30" t="s">
        <v>78</v>
      </c>
      <c r="M30" t="s">
        <v>73</v>
      </c>
      <c r="N30">
        <v>1</v>
      </c>
      <c r="O30">
        <v>0</v>
      </c>
      <c r="S30" t="s">
        <v>101</v>
      </c>
      <c r="T30">
        <v>0.5</v>
      </c>
      <c r="W30">
        <v>1</v>
      </c>
    </row>
    <row r="31" spans="1:30">
      <c r="A31" t="s">
        <v>156</v>
      </c>
      <c r="B31" t="s">
        <v>111</v>
      </c>
      <c r="C31" t="s">
        <v>157</v>
      </c>
      <c r="D31" t="s">
        <v>71</v>
      </c>
      <c r="E31" t="s">
        <v>158</v>
      </c>
      <c r="F31" t="s">
        <v>159</v>
      </c>
      <c r="K31" t="s">
        <v>160</v>
      </c>
      <c r="L31" t="s">
        <v>78</v>
      </c>
      <c r="M31" t="s">
        <v>73</v>
      </c>
      <c r="N31">
        <v>1</v>
      </c>
      <c r="O31">
        <v>1</v>
      </c>
      <c r="S31" t="s">
        <v>106</v>
      </c>
      <c r="T31">
        <v>0</v>
      </c>
      <c r="AB31">
        <v>1</v>
      </c>
    </row>
    <row r="32" spans="1:30">
      <c r="A32" t="s">
        <v>161</v>
      </c>
      <c r="B32" t="s">
        <v>111</v>
      </c>
      <c r="C32" t="s">
        <v>162</v>
      </c>
      <c r="D32" t="s">
        <v>67</v>
      </c>
      <c r="K32" t="s">
        <v>163</v>
      </c>
      <c r="L32" t="s">
        <v>78</v>
      </c>
      <c r="M32" t="s">
        <v>43</v>
      </c>
      <c r="N32">
        <v>1</v>
      </c>
      <c r="O32">
        <v>1</v>
      </c>
    </row>
    <row r="33" spans="1:15">
      <c r="A33" t="s">
        <v>164</v>
      </c>
      <c r="B33" t="s">
        <v>111</v>
      </c>
      <c r="C33" t="s">
        <v>165</v>
      </c>
      <c r="F33" t="s">
        <v>166</v>
      </c>
      <c r="K33" t="s">
        <v>167</v>
      </c>
      <c r="L33" t="s">
        <v>82</v>
      </c>
      <c r="M33" t="s">
        <v>64</v>
      </c>
      <c r="N33">
        <v>1</v>
      </c>
      <c r="O33">
        <v>1</v>
      </c>
    </row>
    <row r="34" spans="1:15">
      <c r="K34" t="s">
        <v>168</v>
      </c>
      <c r="L34" t="s">
        <v>82</v>
      </c>
      <c r="M34" t="s">
        <v>64</v>
      </c>
      <c r="N34">
        <v>0</v>
      </c>
      <c r="O34">
        <v>1</v>
      </c>
    </row>
    <row r="35" spans="1:15">
      <c r="A35" t="s">
        <v>169</v>
      </c>
      <c r="B35" s="1" t="s">
        <v>70</v>
      </c>
      <c r="C35" s="1" t="s">
        <v>60</v>
      </c>
      <c r="K35" t="s">
        <v>96</v>
      </c>
      <c r="L35" t="s">
        <v>82</v>
      </c>
      <c r="M35" t="s">
        <v>64</v>
      </c>
      <c r="N35">
        <v>1</v>
      </c>
      <c r="O35">
        <v>1</v>
      </c>
    </row>
    <row r="36" spans="1:15">
      <c r="A36" t="s">
        <v>170</v>
      </c>
      <c r="B36" s="1" t="s">
        <v>70</v>
      </c>
      <c r="C36" s="1" t="s">
        <v>171</v>
      </c>
      <c r="K36" t="s">
        <v>172</v>
      </c>
      <c r="L36" t="s">
        <v>82</v>
      </c>
      <c r="M36" t="s">
        <v>73</v>
      </c>
      <c r="N36">
        <v>1</v>
      </c>
      <c r="O36">
        <v>0</v>
      </c>
    </row>
    <row r="37" spans="1:15">
      <c r="A37" t="s">
        <v>173</v>
      </c>
      <c r="B37" t="s">
        <v>111</v>
      </c>
      <c r="C37" t="s">
        <v>174</v>
      </c>
      <c r="D37" t="s">
        <v>71</v>
      </c>
      <c r="K37" t="s">
        <v>175</v>
      </c>
      <c r="L37" t="s">
        <v>82</v>
      </c>
      <c r="M37" t="s">
        <v>89</v>
      </c>
      <c r="N37">
        <v>1</v>
      </c>
      <c r="O37">
        <v>1</v>
      </c>
    </row>
    <row r="38" spans="1:15">
      <c r="K38" t="s">
        <v>176</v>
      </c>
      <c r="L38" t="s">
        <v>82</v>
      </c>
      <c r="M38" t="s">
        <v>89</v>
      </c>
      <c r="N38">
        <v>0</v>
      </c>
      <c r="O38">
        <v>1</v>
      </c>
    </row>
    <row r="39" spans="1:15">
      <c r="A39" t="s">
        <v>90</v>
      </c>
      <c r="B39" t="s">
        <v>111</v>
      </c>
      <c r="C39" t="s">
        <v>177</v>
      </c>
      <c r="D39" t="s">
        <v>61</v>
      </c>
      <c r="K39" t="s">
        <v>178</v>
      </c>
      <c r="L39" t="s">
        <v>101</v>
      </c>
      <c r="M39" t="s">
        <v>53</v>
      </c>
      <c r="N39">
        <v>1</v>
      </c>
      <c r="O39">
        <v>1</v>
      </c>
    </row>
    <row r="40" spans="1:15">
      <c r="A40" t="s">
        <v>179</v>
      </c>
      <c r="B40" s="1" t="s">
        <v>115</v>
      </c>
      <c r="C40" s="1" t="s">
        <v>171</v>
      </c>
      <c r="K40" t="s">
        <v>180</v>
      </c>
      <c r="L40" t="s">
        <v>101</v>
      </c>
      <c r="M40" t="s">
        <v>53</v>
      </c>
      <c r="N40">
        <v>1</v>
      </c>
      <c r="O40">
        <v>1</v>
      </c>
    </row>
    <row r="41" spans="1:15">
      <c r="A41" t="s">
        <v>181</v>
      </c>
      <c r="B41" s="1" t="s">
        <v>115</v>
      </c>
      <c r="C41" s="1" t="s">
        <v>171</v>
      </c>
      <c r="K41" t="s">
        <v>182</v>
      </c>
      <c r="L41" t="s">
        <v>101</v>
      </c>
      <c r="M41" t="s">
        <v>53</v>
      </c>
      <c r="N41">
        <v>1</v>
      </c>
      <c r="O41">
        <v>0</v>
      </c>
    </row>
    <row r="42" spans="1:15">
      <c r="A42" t="s">
        <v>183</v>
      </c>
      <c r="B42" s="1" t="s">
        <v>70</v>
      </c>
      <c r="C42" s="1" t="s">
        <v>184</v>
      </c>
      <c r="K42" t="s">
        <v>185</v>
      </c>
      <c r="L42" t="s">
        <v>101</v>
      </c>
      <c r="M42" t="s">
        <v>53</v>
      </c>
      <c r="N42">
        <v>1</v>
      </c>
      <c r="O42">
        <v>1</v>
      </c>
    </row>
    <row r="43" spans="1:15">
      <c r="A43" t="s">
        <v>186</v>
      </c>
      <c r="B43" s="1" t="s">
        <v>187</v>
      </c>
      <c r="C43" s="1" t="s">
        <v>184</v>
      </c>
      <c r="K43" t="s">
        <v>188</v>
      </c>
      <c r="L43" t="s">
        <v>101</v>
      </c>
      <c r="M43" t="s">
        <v>53</v>
      </c>
      <c r="N43">
        <v>1</v>
      </c>
      <c r="O43">
        <v>1</v>
      </c>
    </row>
    <row r="44" spans="1:15">
      <c r="A44" t="s">
        <v>189</v>
      </c>
      <c r="B44" s="1" t="s">
        <v>115</v>
      </c>
      <c r="C44" s="1" t="s">
        <v>184</v>
      </c>
      <c r="K44" t="s">
        <v>190</v>
      </c>
      <c r="L44" t="s">
        <v>101</v>
      </c>
      <c r="M44" t="s">
        <v>53</v>
      </c>
      <c r="N44">
        <v>1</v>
      </c>
      <c r="O44">
        <v>1</v>
      </c>
    </row>
    <row r="45" spans="1:15">
      <c r="A45" t="s">
        <v>191</v>
      </c>
      <c r="B45" t="s">
        <v>111</v>
      </c>
      <c r="C45" t="s">
        <v>192</v>
      </c>
      <c r="D45" t="s">
        <v>67</v>
      </c>
      <c r="F45" s="3" t="s">
        <v>193</v>
      </c>
      <c r="K45" t="s">
        <v>194</v>
      </c>
      <c r="L45" t="s">
        <v>101</v>
      </c>
      <c r="M45" t="s">
        <v>53</v>
      </c>
      <c r="N45">
        <v>0</v>
      </c>
      <c r="O45">
        <v>1</v>
      </c>
    </row>
    <row r="46" spans="1:15">
      <c r="K46" t="s">
        <v>195</v>
      </c>
      <c r="L46" t="s">
        <v>101</v>
      </c>
      <c r="M46" t="s">
        <v>53</v>
      </c>
      <c r="N46">
        <v>1</v>
      </c>
      <c r="O46">
        <v>1</v>
      </c>
    </row>
    <row r="47" spans="1:15">
      <c r="A47" t="s">
        <v>196</v>
      </c>
      <c r="B47" t="s">
        <v>111</v>
      </c>
      <c r="C47" t="s">
        <v>197</v>
      </c>
      <c r="D47" t="s">
        <v>67</v>
      </c>
      <c r="F47" t="s">
        <v>198</v>
      </c>
      <c r="K47" t="s">
        <v>199</v>
      </c>
      <c r="L47" t="s">
        <v>101</v>
      </c>
      <c r="M47" t="s">
        <v>53</v>
      </c>
      <c r="N47">
        <v>1</v>
      </c>
      <c r="O47">
        <v>1</v>
      </c>
    </row>
    <row r="48" spans="1:15">
      <c r="A48" t="s">
        <v>82</v>
      </c>
      <c r="C48" s="4" t="s">
        <v>200</v>
      </c>
      <c r="D48" t="s">
        <v>104</v>
      </c>
      <c r="K48" t="s">
        <v>201</v>
      </c>
      <c r="L48" s="5" t="s">
        <v>101</v>
      </c>
      <c r="M48" t="s">
        <v>53</v>
      </c>
      <c r="N48">
        <v>1</v>
      </c>
      <c r="O48">
        <v>0</v>
      </c>
    </row>
    <row r="49" spans="1:15">
      <c r="A49" t="s">
        <v>37</v>
      </c>
      <c r="B49" t="s">
        <v>111</v>
      </c>
      <c r="C49" s="4" t="s">
        <v>202</v>
      </c>
      <c r="D49" t="s">
        <v>67</v>
      </c>
      <c r="K49" t="s">
        <v>203</v>
      </c>
      <c r="L49" t="s">
        <v>86</v>
      </c>
      <c r="M49" t="s">
        <v>64</v>
      </c>
      <c r="N49">
        <v>1</v>
      </c>
      <c r="O49">
        <v>0</v>
      </c>
    </row>
    <row r="50" spans="1:15">
      <c r="A50" t="s">
        <v>106</v>
      </c>
      <c r="B50" t="s">
        <v>111</v>
      </c>
      <c r="C50" s="4" t="s">
        <v>204</v>
      </c>
      <c r="D50" t="s">
        <v>71</v>
      </c>
      <c r="K50" t="s">
        <v>205</v>
      </c>
      <c r="L50" s="5" t="s">
        <v>86</v>
      </c>
      <c r="M50" t="s">
        <v>64</v>
      </c>
      <c r="N50">
        <v>0</v>
      </c>
      <c r="O50">
        <v>1</v>
      </c>
    </row>
    <row r="51" spans="1:15">
      <c r="A51" t="s">
        <v>97</v>
      </c>
      <c r="B51" t="s">
        <v>111</v>
      </c>
      <c r="C51" s="4" t="s">
        <v>206</v>
      </c>
      <c r="D51" t="s">
        <v>104</v>
      </c>
      <c r="K51" t="s">
        <v>207</v>
      </c>
      <c r="L51" t="s">
        <v>86</v>
      </c>
      <c r="M51" t="s">
        <v>52</v>
      </c>
      <c r="N51">
        <v>1</v>
      </c>
      <c r="O51">
        <v>1</v>
      </c>
    </row>
    <row r="52" spans="1:15">
      <c r="K52" t="s">
        <v>208</v>
      </c>
      <c r="L52" t="s">
        <v>86</v>
      </c>
      <c r="M52" t="s">
        <v>52</v>
      </c>
      <c r="N52">
        <v>0</v>
      </c>
      <c r="O52">
        <v>1</v>
      </c>
    </row>
    <row r="53" spans="1:15">
      <c r="K53" t="s">
        <v>209</v>
      </c>
      <c r="L53" t="s">
        <v>86</v>
      </c>
      <c r="M53" t="s">
        <v>52</v>
      </c>
      <c r="N53">
        <v>1</v>
      </c>
      <c r="O53">
        <v>1</v>
      </c>
    </row>
    <row r="54" spans="1:15">
      <c r="K54" t="s">
        <v>178</v>
      </c>
      <c r="L54" t="s">
        <v>86</v>
      </c>
      <c r="M54" t="s">
        <v>53</v>
      </c>
      <c r="N54">
        <v>1</v>
      </c>
      <c r="O54">
        <v>1</v>
      </c>
    </row>
    <row r="55" spans="1:15">
      <c r="K55" t="s">
        <v>210</v>
      </c>
      <c r="L55" t="s">
        <v>86</v>
      </c>
      <c r="M55" t="s">
        <v>43</v>
      </c>
      <c r="N55">
        <v>1</v>
      </c>
      <c r="O55">
        <v>0</v>
      </c>
    </row>
    <row r="56" spans="1:15">
      <c r="K56" t="s">
        <v>211</v>
      </c>
      <c r="L56" t="s">
        <v>86</v>
      </c>
      <c r="M56" t="s">
        <v>43</v>
      </c>
      <c r="N56">
        <v>1</v>
      </c>
      <c r="O56">
        <v>0</v>
      </c>
    </row>
    <row r="57" spans="1:15">
      <c r="K57" t="s">
        <v>212</v>
      </c>
      <c r="L57" t="s">
        <v>86</v>
      </c>
      <c r="M57" t="s">
        <v>56</v>
      </c>
      <c r="N57">
        <v>1</v>
      </c>
      <c r="O57">
        <v>0</v>
      </c>
    </row>
    <row r="58" spans="1:15">
      <c r="K58" t="s">
        <v>213</v>
      </c>
      <c r="L58" t="s">
        <v>86</v>
      </c>
      <c r="M58" t="s">
        <v>56</v>
      </c>
      <c r="N58">
        <v>1</v>
      </c>
      <c r="O58">
        <v>0</v>
      </c>
    </row>
    <row r="59" spans="1:15">
      <c r="K59" t="s">
        <v>214</v>
      </c>
      <c r="L59" t="s">
        <v>90</v>
      </c>
      <c r="M59" t="s">
        <v>64</v>
      </c>
      <c r="N59">
        <v>0</v>
      </c>
      <c r="O59">
        <v>1</v>
      </c>
    </row>
    <row r="60" spans="1:15">
      <c r="K60" t="s">
        <v>96</v>
      </c>
      <c r="L60" t="s">
        <v>90</v>
      </c>
      <c r="M60" t="s">
        <v>64</v>
      </c>
      <c r="N60">
        <v>1</v>
      </c>
      <c r="O60">
        <v>1</v>
      </c>
    </row>
    <row r="61" spans="1:15">
      <c r="K61" t="s">
        <v>215</v>
      </c>
      <c r="L61" t="s">
        <v>90</v>
      </c>
      <c r="M61" t="s">
        <v>64</v>
      </c>
      <c r="N61">
        <v>1</v>
      </c>
      <c r="O61">
        <v>1</v>
      </c>
    </row>
    <row r="62" spans="1:15">
      <c r="K62" t="s">
        <v>216</v>
      </c>
      <c r="L62" t="s">
        <v>90</v>
      </c>
      <c r="M62" t="s">
        <v>73</v>
      </c>
      <c r="N62">
        <v>0</v>
      </c>
      <c r="O62">
        <v>1</v>
      </c>
    </row>
    <row r="63" spans="1:15">
      <c r="K63" t="s">
        <v>217</v>
      </c>
      <c r="L63" t="s">
        <v>90</v>
      </c>
      <c r="M63" t="s">
        <v>43</v>
      </c>
      <c r="N63">
        <v>0</v>
      </c>
      <c r="O63">
        <v>1</v>
      </c>
    </row>
    <row r="64" spans="1:15">
      <c r="K64" t="s">
        <v>218</v>
      </c>
      <c r="L64" t="s">
        <v>90</v>
      </c>
      <c r="M64" t="s">
        <v>43</v>
      </c>
      <c r="N64">
        <v>0</v>
      </c>
      <c r="O64">
        <v>1</v>
      </c>
    </row>
    <row r="65" spans="11:15">
      <c r="K65" t="s">
        <v>219</v>
      </c>
      <c r="L65" t="s">
        <v>90</v>
      </c>
      <c r="M65" t="s">
        <v>43</v>
      </c>
      <c r="N65">
        <v>0</v>
      </c>
      <c r="O65">
        <v>1</v>
      </c>
    </row>
    <row r="66" spans="11:15">
      <c r="K66" t="s">
        <v>167</v>
      </c>
      <c r="L66" t="s">
        <v>90</v>
      </c>
      <c r="M66" t="s">
        <v>55</v>
      </c>
      <c r="N66">
        <v>1</v>
      </c>
      <c r="O66">
        <v>1</v>
      </c>
    </row>
    <row r="67" spans="11:15">
      <c r="K67" t="s">
        <v>220</v>
      </c>
      <c r="L67" t="s">
        <v>90</v>
      </c>
      <c r="M67" t="s">
        <v>55</v>
      </c>
      <c r="N67">
        <v>1</v>
      </c>
      <c r="O67">
        <v>1</v>
      </c>
    </row>
    <row r="68" spans="11:15">
      <c r="K68" t="s">
        <v>221</v>
      </c>
      <c r="L68" t="s">
        <v>90</v>
      </c>
      <c r="M68" t="s">
        <v>89</v>
      </c>
      <c r="N68">
        <v>1</v>
      </c>
      <c r="O68">
        <v>1</v>
      </c>
    </row>
    <row r="69" spans="11:15">
      <c r="K69" t="s">
        <v>132</v>
      </c>
      <c r="L69" t="s">
        <v>90</v>
      </c>
      <c r="M69" t="s">
        <v>89</v>
      </c>
      <c r="N69">
        <v>1</v>
      </c>
      <c r="O69">
        <v>1</v>
      </c>
    </row>
    <row r="70" spans="11:15">
      <c r="K70" t="s">
        <v>222</v>
      </c>
      <c r="L70" t="s">
        <v>90</v>
      </c>
      <c r="M70" t="s">
        <v>89</v>
      </c>
      <c r="N70">
        <v>1</v>
      </c>
      <c r="O70">
        <v>1</v>
      </c>
    </row>
    <row r="71" spans="11:15">
      <c r="K71" t="s">
        <v>223</v>
      </c>
      <c r="L71" t="s">
        <v>90</v>
      </c>
      <c r="M71" t="s">
        <v>89</v>
      </c>
      <c r="N71">
        <v>1</v>
      </c>
      <c r="O71">
        <v>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9234-BCFB-4AA2-B5BB-5118DDB4123D}">
  <dimension ref="A1:E71"/>
  <sheetViews>
    <sheetView tabSelected="1" workbookViewId="0"/>
  </sheetViews>
  <sheetFormatPr defaultRowHeight="15.75"/>
  <sheetData>
    <row r="1" spans="1:5">
      <c r="A1" s="2" t="s">
        <v>46</v>
      </c>
      <c r="B1" s="2" t="s">
        <v>47</v>
      </c>
      <c r="C1" s="2" t="s">
        <v>43</v>
      </c>
      <c r="D1" s="2" t="s">
        <v>48</v>
      </c>
      <c r="E1" s="2" t="s">
        <v>49</v>
      </c>
    </row>
    <row r="2" spans="1:5">
      <c r="A2" t="s">
        <v>62</v>
      </c>
      <c r="B2" t="s">
        <v>63</v>
      </c>
      <c r="C2" t="s">
        <v>64</v>
      </c>
      <c r="D2">
        <v>1</v>
      </c>
      <c r="E2">
        <v>0</v>
      </c>
    </row>
    <row r="3" spans="1:5">
      <c r="A3" t="s">
        <v>68</v>
      </c>
      <c r="B3" t="s">
        <v>63</v>
      </c>
      <c r="C3" t="s">
        <v>64</v>
      </c>
      <c r="D3">
        <v>1</v>
      </c>
      <c r="E3">
        <v>0</v>
      </c>
    </row>
    <row r="4" spans="1:5">
      <c r="A4" t="s">
        <v>72</v>
      </c>
      <c r="B4" t="s">
        <v>63</v>
      </c>
      <c r="C4" t="s">
        <v>73</v>
      </c>
      <c r="D4">
        <v>0</v>
      </c>
      <c r="E4">
        <v>1</v>
      </c>
    </row>
    <row r="5" spans="1:5">
      <c r="A5" t="s">
        <v>77</v>
      </c>
      <c r="B5" t="s">
        <v>63</v>
      </c>
      <c r="C5" t="s">
        <v>73</v>
      </c>
      <c r="D5">
        <v>1</v>
      </c>
      <c r="E5">
        <v>1</v>
      </c>
    </row>
    <row r="6" spans="1:5">
      <c r="A6" t="s">
        <v>81</v>
      </c>
      <c r="B6" t="s">
        <v>63</v>
      </c>
      <c r="C6" s="5" t="s">
        <v>43</v>
      </c>
      <c r="D6">
        <v>1</v>
      </c>
      <c r="E6">
        <v>0</v>
      </c>
    </row>
    <row r="7" spans="1:5">
      <c r="A7" t="s">
        <v>85</v>
      </c>
      <c r="B7" t="s">
        <v>63</v>
      </c>
      <c r="C7" t="s">
        <v>43</v>
      </c>
      <c r="D7">
        <v>1</v>
      </c>
      <c r="E7">
        <v>1</v>
      </c>
    </row>
    <row r="8" spans="1:5">
      <c r="A8" t="s">
        <v>88</v>
      </c>
      <c r="B8" t="s">
        <v>63</v>
      </c>
      <c r="C8" t="s">
        <v>89</v>
      </c>
      <c r="D8">
        <v>1</v>
      </c>
      <c r="E8">
        <v>1</v>
      </c>
    </row>
    <row r="9" spans="1:5">
      <c r="A9" t="s">
        <v>93</v>
      </c>
      <c r="B9" t="s">
        <v>63</v>
      </c>
      <c r="C9" t="s">
        <v>89</v>
      </c>
      <c r="D9">
        <v>1</v>
      </c>
      <c r="E9">
        <v>0</v>
      </c>
    </row>
    <row r="10" spans="1:5">
      <c r="A10" t="s">
        <v>96</v>
      </c>
      <c r="B10" t="s">
        <v>37</v>
      </c>
      <c r="C10" t="s">
        <v>64</v>
      </c>
      <c r="D10">
        <v>1</v>
      </c>
      <c r="E10">
        <v>1</v>
      </c>
    </row>
    <row r="11" spans="1:5">
      <c r="A11" t="s">
        <v>100</v>
      </c>
      <c r="B11" t="s">
        <v>37</v>
      </c>
      <c r="C11" t="s">
        <v>64</v>
      </c>
      <c r="D11">
        <v>1</v>
      </c>
      <c r="E11">
        <v>1</v>
      </c>
    </row>
    <row r="12" spans="1:5">
      <c r="A12" t="s">
        <v>105</v>
      </c>
      <c r="B12" t="s">
        <v>94</v>
      </c>
      <c r="C12" t="s">
        <v>53</v>
      </c>
      <c r="D12">
        <v>1</v>
      </c>
      <c r="E12">
        <v>1</v>
      </c>
    </row>
    <row r="13" spans="1:5">
      <c r="A13" t="s">
        <v>107</v>
      </c>
      <c r="B13" t="s">
        <v>94</v>
      </c>
      <c r="C13" t="s">
        <v>53</v>
      </c>
      <c r="D13">
        <v>1</v>
      </c>
      <c r="E13">
        <v>1</v>
      </c>
    </row>
    <row r="14" spans="1:5">
      <c r="A14" t="s">
        <v>110</v>
      </c>
      <c r="B14" t="s">
        <v>94</v>
      </c>
      <c r="C14" t="s">
        <v>73</v>
      </c>
      <c r="D14">
        <v>1</v>
      </c>
      <c r="E14">
        <v>0</v>
      </c>
    </row>
    <row r="15" spans="1:5">
      <c r="A15" t="s">
        <v>113</v>
      </c>
      <c r="B15" t="s">
        <v>94</v>
      </c>
      <c r="C15" t="s">
        <v>73</v>
      </c>
      <c r="D15">
        <v>1</v>
      </c>
      <c r="E15">
        <v>0</v>
      </c>
    </row>
    <row r="16" spans="1:5">
      <c r="A16" t="s">
        <v>117</v>
      </c>
      <c r="B16" t="s">
        <v>94</v>
      </c>
      <c r="C16" t="s">
        <v>73</v>
      </c>
      <c r="D16">
        <v>1</v>
      </c>
      <c r="E16">
        <v>0</v>
      </c>
    </row>
    <row r="17" spans="1:5">
      <c r="A17" t="s">
        <v>120</v>
      </c>
      <c r="B17" t="s">
        <v>94</v>
      </c>
      <c r="C17" t="s">
        <v>56</v>
      </c>
      <c r="D17">
        <v>1</v>
      </c>
      <c r="E17">
        <v>0</v>
      </c>
    </row>
    <row r="18" spans="1:5">
      <c r="A18" t="s">
        <v>123</v>
      </c>
      <c r="B18" t="s">
        <v>94</v>
      </c>
      <c r="C18" t="s">
        <v>89</v>
      </c>
      <c r="D18">
        <v>0</v>
      </c>
      <c r="E18">
        <v>1</v>
      </c>
    </row>
    <row r="19" spans="1:5">
      <c r="A19" t="s">
        <v>127</v>
      </c>
      <c r="B19" t="s">
        <v>106</v>
      </c>
      <c r="C19" t="s">
        <v>89</v>
      </c>
      <c r="D19">
        <v>1</v>
      </c>
      <c r="E19">
        <v>0</v>
      </c>
    </row>
    <row r="20" spans="1:5">
      <c r="A20" t="s">
        <v>129</v>
      </c>
      <c r="B20" t="s">
        <v>97</v>
      </c>
      <c r="C20" t="s">
        <v>53</v>
      </c>
      <c r="D20">
        <v>1</v>
      </c>
      <c r="E20">
        <v>1</v>
      </c>
    </row>
    <row r="21" spans="1:5">
      <c r="A21" t="s">
        <v>132</v>
      </c>
      <c r="B21" t="s">
        <v>97</v>
      </c>
      <c r="C21" t="s">
        <v>89</v>
      </c>
      <c r="D21">
        <v>1</v>
      </c>
      <c r="E21">
        <v>1</v>
      </c>
    </row>
    <row r="22" spans="1:5">
      <c r="A22" t="s">
        <v>62</v>
      </c>
      <c r="B22" t="s">
        <v>74</v>
      </c>
      <c r="C22" t="s">
        <v>64</v>
      </c>
      <c r="D22">
        <v>1</v>
      </c>
      <c r="E22">
        <v>0</v>
      </c>
    </row>
    <row r="23" spans="1:5">
      <c r="A23" t="s">
        <v>135</v>
      </c>
      <c r="B23" t="s">
        <v>74</v>
      </c>
      <c r="C23" s="5" t="s">
        <v>43</v>
      </c>
      <c r="D23">
        <v>1</v>
      </c>
      <c r="E23">
        <v>0</v>
      </c>
    </row>
    <row r="24" spans="1:5">
      <c r="A24" t="s">
        <v>137</v>
      </c>
      <c r="B24" t="s">
        <v>74</v>
      </c>
      <c r="C24" s="5" t="s">
        <v>43</v>
      </c>
      <c r="D24">
        <v>1</v>
      </c>
      <c r="E24">
        <v>1</v>
      </c>
    </row>
    <row r="25" spans="1:5">
      <c r="A25" t="s">
        <v>140</v>
      </c>
      <c r="B25" t="s">
        <v>74</v>
      </c>
      <c r="C25" s="5" t="s">
        <v>43</v>
      </c>
      <c r="D25">
        <v>1</v>
      </c>
      <c r="E25">
        <v>1</v>
      </c>
    </row>
    <row r="26" spans="1:5">
      <c r="A26" t="s">
        <v>142</v>
      </c>
      <c r="B26" t="s">
        <v>74</v>
      </c>
      <c r="C26" t="s">
        <v>43</v>
      </c>
      <c r="D26">
        <v>1</v>
      </c>
      <c r="E26">
        <v>0</v>
      </c>
    </row>
    <row r="27" spans="1:5">
      <c r="A27" t="s">
        <v>145</v>
      </c>
      <c r="B27" t="s">
        <v>74</v>
      </c>
      <c r="C27" t="s">
        <v>43</v>
      </c>
      <c r="D27">
        <v>1</v>
      </c>
      <c r="E27">
        <v>0</v>
      </c>
    </row>
    <row r="28" spans="1:5">
      <c r="A28" t="s">
        <v>148</v>
      </c>
      <c r="B28" t="s">
        <v>78</v>
      </c>
      <c r="C28" t="s">
        <v>64</v>
      </c>
      <c r="D28">
        <v>1</v>
      </c>
      <c r="E28">
        <v>0</v>
      </c>
    </row>
    <row r="29" spans="1:5">
      <c r="A29" t="s">
        <v>151</v>
      </c>
      <c r="B29" t="s">
        <v>78</v>
      </c>
      <c r="C29" t="s">
        <v>64</v>
      </c>
      <c r="D29">
        <v>1</v>
      </c>
      <c r="E29">
        <v>0</v>
      </c>
    </row>
    <row r="30" spans="1:5">
      <c r="A30" t="s">
        <v>155</v>
      </c>
      <c r="B30" t="s">
        <v>78</v>
      </c>
      <c r="C30" t="s">
        <v>73</v>
      </c>
      <c r="D30">
        <v>1</v>
      </c>
      <c r="E30">
        <v>0</v>
      </c>
    </row>
    <row r="31" spans="1:5">
      <c r="A31" t="s">
        <v>160</v>
      </c>
      <c r="B31" t="s">
        <v>78</v>
      </c>
      <c r="C31" t="s">
        <v>73</v>
      </c>
      <c r="D31">
        <v>1</v>
      </c>
      <c r="E31">
        <v>1</v>
      </c>
    </row>
    <row r="32" spans="1:5">
      <c r="A32" t="s">
        <v>163</v>
      </c>
      <c r="B32" t="s">
        <v>78</v>
      </c>
      <c r="C32" t="s">
        <v>43</v>
      </c>
      <c r="D32">
        <v>1</v>
      </c>
      <c r="E32">
        <v>1</v>
      </c>
    </row>
    <row r="33" spans="1:5">
      <c r="A33" t="s">
        <v>167</v>
      </c>
      <c r="B33" t="s">
        <v>82</v>
      </c>
      <c r="C33" t="s">
        <v>64</v>
      </c>
      <c r="D33">
        <v>1</v>
      </c>
      <c r="E33">
        <v>1</v>
      </c>
    </row>
    <row r="34" spans="1:5">
      <c r="A34" t="s">
        <v>168</v>
      </c>
      <c r="B34" t="s">
        <v>82</v>
      </c>
      <c r="C34" t="s">
        <v>64</v>
      </c>
      <c r="D34">
        <v>0</v>
      </c>
      <c r="E34">
        <v>1</v>
      </c>
    </row>
    <row r="35" spans="1:5">
      <c r="A35" t="s">
        <v>96</v>
      </c>
      <c r="B35" t="s">
        <v>82</v>
      </c>
      <c r="C35" t="s">
        <v>64</v>
      </c>
      <c r="D35">
        <v>1</v>
      </c>
      <c r="E35">
        <v>1</v>
      </c>
    </row>
    <row r="36" spans="1:5">
      <c r="A36" t="s">
        <v>172</v>
      </c>
      <c r="B36" t="s">
        <v>82</v>
      </c>
      <c r="C36" t="s">
        <v>73</v>
      </c>
      <c r="D36">
        <v>1</v>
      </c>
      <c r="E36">
        <v>0</v>
      </c>
    </row>
    <row r="37" spans="1:5">
      <c r="A37" t="s">
        <v>175</v>
      </c>
      <c r="B37" t="s">
        <v>82</v>
      </c>
      <c r="C37" t="s">
        <v>89</v>
      </c>
      <c r="D37">
        <v>1</v>
      </c>
      <c r="E37">
        <v>1</v>
      </c>
    </row>
    <row r="38" spans="1:5">
      <c r="A38" t="s">
        <v>176</v>
      </c>
      <c r="B38" t="s">
        <v>82</v>
      </c>
      <c r="C38" t="s">
        <v>89</v>
      </c>
      <c r="D38">
        <v>0</v>
      </c>
      <c r="E38">
        <v>1</v>
      </c>
    </row>
    <row r="39" spans="1:5">
      <c r="A39" t="s">
        <v>178</v>
      </c>
      <c r="B39" t="s">
        <v>101</v>
      </c>
      <c r="C39" t="s">
        <v>53</v>
      </c>
      <c r="D39">
        <v>1</v>
      </c>
      <c r="E39">
        <v>1</v>
      </c>
    </row>
    <row r="40" spans="1:5">
      <c r="A40" t="s">
        <v>180</v>
      </c>
      <c r="B40" t="s">
        <v>101</v>
      </c>
      <c r="C40" t="s">
        <v>53</v>
      </c>
      <c r="D40">
        <v>1</v>
      </c>
      <c r="E40">
        <v>1</v>
      </c>
    </row>
    <row r="41" spans="1:5">
      <c r="A41" t="s">
        <v>182</v>
      </c>
      <c r="B41" t="s">
        <v>101</v>
      </c>
      <c r="C41" t="s">
        <v>53</v>
      </c>
      <c r="D41">
        <v>1</v>
      </c>
      <c r="E41">
        <v>0</v>
      </c>
    </row>
    <row r="42" spans="1:5">
      <c r="A42" t="s">
        <v>185</v>
      </c>
      <c r="B42" t="s">
        <v>101</v>
      </c>
      <c r="C42" t="s">
        <v>53</v>
      </c>
      <c r="D42">
        <v>1</v>
      </c>
      <c r="E42">
        <v>1</v>
      </c>
    </row>
    <row r="43" spans="1:5">
      <c r="A43" t="s">
        <v>188</v>
      </c>
      <c r="B43" t="s">
        <v>101</v>
      </c>
      <c r="C43" t="s">
        <v>53</v>
      </c>
      <c r="D43">
        <v>1</v>
      </c>
      <c r="E43">
        <v>1</v>
      </c>
    </row>
    <row r="44" spans="1:5">
      <c r="A44" t="s">
        <v>190</v>
      </c>
      <c r="B44" t="s">
        <v>101</v>
      </c>
      <c r="C44" t="s">
        <v>53</v>
      </c>
      <c r="D44">
        <v>1</v>
      </c>
      <c r="E44">
        <v>1</v>
      </c>
    </row>
    <row r="45" spans="1:5">
      <c r="A45" t="s">
        <v>194</v>
      </c>
      <c r="B45" t="s">
        <v>101</v>
      </c>
      <c r="C45" t="s">
        <v>53</v>
      </c>
      <c r="D45">
        <v>0</v>
      </c>
      <c r="E45">
        <v>1</v>
      </c>
    </row>
    <row r="46" spans="1:5">
      <c r="A46" t="s">
        <v>195</v>
      </c>
      <c r="B46" t="s">
        <v>101</v>
      </c>
      <c r="C46" t="s">
        <v>53</v>
      </c>
      <c r="D46">
        <v>1</v>
      </c>
      <c r="E46">
        <v>1</v>
      </c>
    </row>
    <row r="47" spans="1:5">
      <c r="A47" t="s">
        <v>199</v>
      </c>
      <c r="B47" t="s">
        <v>101</v>
      </c>
      <c r="C47" t="s">
        <v>53</v>
      </c>
      <c r="D47">
        <v>1</v>
      </c>
      <c r="E47">
        <v>1</v>
      </c>
    </row>
    <row r="48" spans="1:5">
      <c r="A48" t="s">
        <v>201</v>
      </c>
      <c r="B48" s="5" t="s">
        <v>101</v>
      </c>
      <c r="C48" t="s">
        <v>53</v>
      </c>
      <c r="D48">
        <v>1</v>
      </c>
      <c r="E48">
        <v>0</v>
      </c>
    </row>
    <row r="49" spans="1:5">
      <c r="A49" t="s">
        <v>203</v>
      </c>
      <c r="B49" t="s">
        <v>86</v>
      </c>
      <c r="C49" t="s">
        <v>64</v>
      </c>
      <c r="D49">
        <v>1</v>
      </c>
      <c r="E49">
        <v>0</v>
      </c>
    </row>
    <row r="50" spans="1:5">
      <c r="A50" t="s">
        <v>205</v>
      </c>
      <c r="B50" s="5" t="s">
        <v>86</v>
      </c>
      <c r="C50" t="s">
        <v>64</v>
      </c>
      <c r="D50">
        <v>0</v>
      </c>
      <c r="E50">
        <v>1</v>
      </c>
    </row>
    <row r="51" spans="1:5">
      <c r="A51" t="s">
        <v>207</v>
      </c>
      <c r="B51" t="s">
        <v>86</v>
      </c>
      <c r="C51" t="s">
        <v>52</v>
      </c>
      <c r="D51">
        <v>1</v>
      </c>
      <c r="E51">
        <v>1</v>
      </c>
    </row>
    <row r="52" spans="1:5">
      <c r="A52" t="s">
        <v>208</v>
      </c>
      <c r="B52" t="s">
        <v>86</v>
      </c>
      <c r="C52" t="s">
        <v>52</v>
      </c>
      <c r="D52">
        <v>0</v>
      </c>
      <c r="E52">
        <v>1</v>
      </c>
    </row>
    <row r="53" spans="1:5">
      <c r="A53" t="s">
        <v>209</v>
      </c>
      <c r="B53" t="s">
        <v>86</v>
      </c>
      <c r="C53" t="s">
        <v>52</v>
      </c>
      <c r="D53">
        <v>1</v>
      </c>
      <c r="E53">
        <v>1</v>
      </c>
    </row>
    <row r="54" spans="1:5">
      <c r="A54" t="s">
        <v>178</v>
      </c>
      <c r="B54" t="s">
        <v>86</v>
      </c>
      <c r="C54" t="s">
        <v>53</v>
      </c>
      <c r="D54">
        <v>1</v>
      </c>
      <c r="E54">
        <v>1</v>
      </c>
    </row>
    <row r="55" spans="1:5">
      <c r="A55" t="s">
        <v>210</v>
      </c>
      <c r="B55" t="s">
        <v>86</v>
      </c>
      <c r="C55" t="s">
        <v>43</v>
      </c>
      <c r="D55">
        <v>1</v>
      </c>
      <c r="E55">
        <v>0</v>
      </c>
    </row>
    <row r="56" spans="1:5">
      <c r="A56" t="s">
        <v>211</v>
      </c>
      <c r="B56" t="s">
        <v>86</v>
      </c>
      <c r="C56" t="s">
        <v>43</v>
      </c>
      <c r="D56">
        <v>1</v>
      </c>
      <c r="E56">
        <v>0</v>
      </c>
    </row>
    <row r="57" spans="1:5">
      <c r="A57" t="s">
        <v>212</v>
      </c>
      <c r="B57" t="s">
        <v>86</v>
      </c>
      <c r="C57" t="s">
        <v>56</v>
      </c>
      <c r="D57">
        <v>1</v>
      </c>
      <c r="E57">
        <v>0</v>
      </c>
    </row>
    <row r="58" spans="1:5">
      <c r="A58" t="s">
        <v>213</v>
      </c>
      <c r="B58" t="s">
        <v>86</v>
      </c>
      <c r="C58" t="s">
        <v>56</v>
      </c>
      <c r="D58">
        <v>1</v>
      </c>
      <c r="E58">
        <v>0</v>
      </c>
    </row>
    <row r="59" spans="1:5">
      <c r="A59" t="s">
        <v>214</v>
      </c>
      <c r="B59" t="s">
        <v>90</v>
      </c>
      <c r="C59" t="s">
        <v>64</v>
      </c>
      <c r="D59">
        <v>0</v>
      </c>
      <c r="E59">
        <v>1</v>
      </c>
    </row>
    <row r="60" spans="1:5">
      <c r="A60" t="s">
        <v>96</v>
      </c>
      <c r="B60" t="s">
        <v>90</v>
      </c>
      <c r="C60" t="s">
        <v>64</v>
      </c>
      <c r="D60">
        <v>1</v>
      </c>
      <c r="E60">
        <v>1</v>
      </c>
    </row>
    <row r="61" spans="1:5">
      <c r="A61" t="s">
        <v>215</v>
      </c>
      <c r="B61" t="s">
        <v>90</v>
      </c>
      <c r="C61" t="s">
        <v>64</v>
      </c>
      <c r="D61">
        <v>1</v>
      </c>
      <c r="E61">
        <v>1</v>
      </c>
    </row>
    <row r="62" spans="1:5">
      <c r="A62" t="s">
        <v>216</v>
      </c>
      <c r="B62" t="s">
        <v>90</v>
      </c>
      <c r="C62" t="s">
        <v>73</v>
      </c>
      <c r="D62">
        <v>0</v>
      </c>
      <c r="E62">
        <v>1</v>
      </c>
    </row>
    <row r="63" spans="1:5">
      <c r="A63" t="s">
        <v>217</v>
      </c>
      <c r="B63" t="s">
        <v>90</v>
      </c>
      <c r="C63" t="s">
        <v>43</v>
      </c>
      <c r="D63">
        <v>0</v>
      </c>
      <c r="E63">
        <v>1</v>
      </c>
    </row>
    <row r="64" spans="1:5">
      <c r="A64" t="s">
        <v>218</v>
      </c>
      <c r="B64" t="s">
        <v>90</v>
      </c>
      <c r="C64" t="s">
        <v>43</v>
      </c>
      <c r="D64">
        <v>0</v>
      </c>
      <c r="E64">
        <v>1</v>
      </c>
    </row>
    <row r="65" spans="1:5">
      <c r="A65" t="s">
        <v>219</v>
      </c>
      <c r="B65" t="s">
        <v>90</v>
      </c>
      <c r="C65" t="s">
        <v>43</v>
      </c>
      <c r="D65">
        <v>0</v>
      </c>
      <c r="E65">
        <v>1</v>
      </c>
    </row>
    <row r="66" spans="1:5">
      <c r="A66" t="s">
        <v>167</v>
      </c>
      <c r="B66" t="s">
        <v>90</v>
      </c>
      <c r="C66" t="s">
        <v>55</v>
      </c>
      <c r="D66">
        <v>1</v>
      </c>
      <c r="E66">
        <v>1</v>
      </c>
    </row>
    <row r="67" spans="1:5">
      <c r="A67" t="s">
        <v>220</v>
      </c>
      <c r="B67" t="s">
        <v>90</v>
      </c>
      <c r="C67" t="s">
        <v>55</v>
      </c>
      <c r="D67">
        <v>1</v>
      </c>
      <c r="E67">
        <v>1</v>
      </c>
    </row>
    <row r="68" spans="1:5">
      <c r="A68" t="s">
        <v>221</v>
      </c>
      <c r="B68" t="s">
        <v>90</v>
      </c>
      <c r="C68" t="s">
        <v>89</v>
      </c>
      <c r="D68">
        <v>1</v>
      </c>
      <c r="E68">
        <v>1</v>
      </c>
    </row>
    <row r="69" spans="1:5">
      <c r="A69" t="s">
        <v>132</v>
      </c>
      <c r="B69" t="s">
        <v>90</v>
      </c>
      <c r="C69" t="s">
        <v>89</v>
      </c>
      <c r="D69">
        <v>1</v>
      </c>
      <c r="E69">
        <v>1</v>
      </c>
    </row>
    <row r="70" spans="1:5">
      <c r="A70" t="s">
        <v>222</v>
      </c>
      <c r="B70" t="s">
        <v>90</v>
      </c>
      <c r="C70" t="s">
        <v>89</v>
      </c>
      <c r="D70">
        <v>1</v>
      </c>
      <c r="E70">
        <v>1</v>
      </c>
    </row>
    <row r="71" spans="1:5">
      <c r="A71" t="s">
        <v>223</v>
      </c>
      <c r="B71" t="s">
        <v>90</v>
      </c>
      <c r="C71" t="s">
        <v>89</v>
      </c>
      <c r="D71">
        <v>1</v>
      </c>
      <c r="E7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2023-06-13T15:08:26Z</dcterms:created>
  <dcterms:modified xsi:type="dcterms:W3CDTF">2023-07-05T13:46:08Z</dcterms:modified>
  <cp:category/>
  <cp:contentStatus/>
</cp:coreProperties>
</file>